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★市町村支援課移行データ\財政係\06  市町村予算\R03\"/>
    </mc:Choice>
  </mc:AlternateContent>
  <bookViews>
    <workbookView xWindow="10185" yWindow="-15" windowWidth="10320" windowHeight="7725"/>
  </bookViews>
  <sheets>
    <sheet name="(千円単位）" sheetId="1" r:id="rId1"/>
  </sheets>
  <definedNames>
    <definedName name="_xlnm.Print_Area" localSheetId="0">'(千円単位）'!$A$1:$J$23</definedName>
  </definedNames>
  <calcPr calcId="162913"/>
</workbook>
</file>

<file path=xl/calcChain.xml><?xml version="1.0" encoding="utf-8"?>
<calcChain xmlns="http://schemas.openxmlformats.org/spreadsheetml/2006/main">
  <c r="F3" i="1" l="1"/>
  <c r="E3" i="1"/>
  <c r="I3" i="1"/>
  <c r="H3" i="1"/>
  <c r="F20" i="1" l="1"/>
  <c r="C20" i="1"/>
  <c r="F14" i="1"/>
  <c r="F21" i="1" s="1"/>
  <c r="C14" i="1"/>
  <c r="I14" i="1" s="1"/>
  <c r="C21" i="1" l="1"/>
  <c r="I4" i="1"/>
  <c r="I21" i="1" l="1"/>
  <c r="I20" i="1"/>
  <c r="I19" i="1"/>
  <c r="I18" i="1"/>
  <c r="I17" i="1"/>
  <c r="I16" i="1"/>
  <c r="I15" i="1"/>
  <c r="I13" i="1"/>
  <c r="I12" i="1"/>
  <c r="I11" i="1"/>
  <c r="I10" i="1"/>
  <c r="I9" i="1"/>
  <c r="I8" i="1"/>
  <c r="I7" i="1"/>
  <c r="I6" i="1"/>
  <c r="I5" i="1"/>
  <c r="B20" i="1" l="1"/>
  <c r="E20" i="1"/>
  <c r="G20" i="1" s="1"/>
  <c r="E14" i="1"/>
  <c r="G14" i="1" s="1"/>
  <c r="B14" i="1"/>
  <c r="D14" i="1" s="1"/>
  <c r="H4" i="1"/>
  <c r="J4" i="1" s="1"/>
  <c r="H5" i="1"/>
  <c r="J5" i="1" s="1"/>
  <c r="H6" i="1"/>
  <c r="H7" i="1"/>
  <c r="H8" i="1"/>
  <c r="H9" i="1"/>
  <c r="H10" i="1"/>
  <c r="H11" i="1"/>
  <c r="H12" i="1"/>
  <c r="H13" i="1"/>
  <c r="J6" i="1"/>
  <c r="J7" i="1"/>
  <c r="J8" i="1"/>
  <c r="J9" i="1"/>
  <c r="J10" i="1"/>
  <c r="J11" i="1"/>
  <c r="J12" i="1"/>
  <c r="H15" i="1"/>
  <c r="J15" i="1" s="1"/>
  <c r="H16" i="1"/>
  <c r="H17" i="1"/>
  <c r="J17" i="1" s="1"/>
  <c r="H18" i="1"/>
  <c r="H19" i="1"/>
  <c r="J19" i="1" s="1"/>
  <c r="D20" i="1"/>
  <c r="G19" i="1"/>
  <c r="D19" i="1"/>
  <c r="G18" i="1"/>
  <c r="D18" i="1"/>
  <c r="G17" i="1"/>
  <c r="D17" i="1"/>
  <c r="G16" i="1"/>
  <c r="D16" i="1"/>
  <c r="G15" i="1"/>
  <c r="D15" i="1"/>
  <c r="G13" i="1"/>
  <c r="D13" i="1"/>
  <c r="G12" i="1"/>
  <c r="D12" i="1"/>
  <c r="G11" i="1"/>
  <c r="D11" i="1"/>
  <c r="G10" i="1"/>
  <c r="D10" i="1"/>
  <c r="G9" i="1"/>
  <c r="D9" i="1"/>
  <c r="G8" i="1"/>
  <c r="D8" i="1"/>
  <c r="G7" i="1"/>
  <c r="D7" i="1"/>
  <c r="G6" i="1"/>
  <c r="D6" i="1"/>
  <c r="G5" i="1"/>
  <c r="D5" i="1"/>
  <c r="G4" i="1"/>
  <c r="D4" i="1"/>
  <c r="H14" i="1" l="1"/>
  <c r="J14" i="1" s="1"/>
  <c r="H20" i="1"/>
  <c r="J20" i="1" s="1"/>
  <c r="J16" i="1"/>
  <c r="B21" i="1"/>
  <c r="D21" i="1" s="1"/>
  <c r="J13" i="1"/>
  <c r="E21" i="1"/>
  <c r="G21" i="1" s="1"/>
  <c r="H21" i="1"/>
  <c r="J21" i="1" s="1"/>
  <c r="J18" i="1"/>
</calcChain>
</file>

<file path=xl/sharedStrings.xml><?xml version="1.0" encoding="utf-8"?>
<sst xmlns="http://schemas.openxmlformats.org/spreadsheetml/2006/main" count="28" uniqueCount="26">
  <si>
    <t>一般会計</t>
    <rPh sb="0" eb="2">
      <t>イッパン</t>
    </rPh>
    <rPh sb="2" eb="4">
      <t>カイケイ</t>
    </rPh>
    <phoneticPr fontId="3"/>
  </si>
  <si>
    <t>特別会計</t>
    <rPh sb="0" eb="2">
      <t>トクベツ</t>
    </rPh>
    <rPh sb="2" eb="4">
      <t>カイケイ</t>
    </rPh>
    <phoneticPr fontId="3"/>
  </si>
  <si>
    <t>予算総額</t>
    <rPh sb="0" eb="2">
      <t>ヨサン</t>
    </rPh>
    <rPh sb="2" eb="4">
      <t>ソウガク</t>
    </rPh>
    <phoneticPr fontId="3"/>
  </si>
  <si>
    <t>高岡市</t>
  </si>
  <si>
    <t>魚津市</t>
  </si>
  <si>
    <t>滑川市</t>
  </si>
  <si>
    <t>砺波市</t>
  </si>
  <si>
    <t>小矢部市</t>
  </si>
  <si>
    <t>南砺市</t>
  </si>
  <si>
    <t>市計</t>
    <rPh sb="0" eb="1">
      <t>シ</t>
    </rPh>
    <rPh sb="1" eb="2">
      <t>ケイ</t>
    </rPh>
    <phoneticPr fontId="3"/>
  </si>
  <si>
    <t>舟橋村</t>
  </si>
  <si>
    <t>上市町</t>
  </si>
  <si>
    <t>立山町</t>
  </si>
  <si>
    <t>入善町</t>
  </si>
  <si>
    <t>朝日町</t>
  </si>
  <si>
    <t>町村計</t>
    <rPh sb="0" eb="2">
      <t>チョウソン</t>
    </rPh>
    <rPh sb="2" eb="3">
      <t>ケイ</t>
    </rPh>
    <phoneticPr fontId="3"/>
  </si>
  <si>
    <t>合計</t>
    <rPh sb="0" eb="2">
      <t>ゴウケイ</t>
    </rPh>
    <phoneticPr fontId="3"/>
  </si>
  <si>
    <t>射水市</t>
    <rPh sb="0" eb="2">
      <t>イミズ</t>
    </rPh>
    <rPh sb="2" eb="3">
      <t>シ</t>
    </rPh>
    <phoneticPr fontId="3"/>
  </si>
  <si>
    <t>（単位：千円、％）</t>
    <rPh sb="1" eb="3">
      <t>タンイ</t>
    </rPh>
    <rPh sb="4" eb="6">
      <t>センエン</t>
    </rPh>
    <phoneticPr fontId="3"/>
  </si>
  <si>
    <t>伸率</t>
  </si>
  <si>
    <t>氷見市</t>
    <phoneticPr fontId="3"/>
  </si>
  <si>
    <t>富山市</t>
    <rPh sb="0" eb="3">
      <t>トヤマシ</t>
    </rPh>
    <phoneticPr fontId="3"/>
  </si>
  <si>
    <t>黒部市</t>
    <phoneticPr fontId="3"/>
  </si>
  <si>
    <t>令和3年度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rPh sb="0" eb="2">
      <t>レイワ</t>
    </rPh>
    <phoneticPr fontId="3"/>
  </si>
  <si>
    <t>令和2年度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t>
    <rPh sb="0" eb="2">
      <t>レイワ</t>
    </rPh>
    <phoneticPr fontId="3"/>
  </si>
  <si>
    <t>令和３年度　市町村当初予算の状況</t>
    <rPh sb="0" eb="2">
      <t>レイワ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</si>
</sst>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;&quot;△ &quot;0.0"/>
    <numFmt numFmtId="177" formatCode="0.0;&quot;▲ &quot;0.0"/>
  </numFmts>
  <fonts count="9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2" fillId="0" borderId="0"/>
  </cellStyleXfs>
  <cellXfs count="58">
    <xf numFmtId="0" fontId="0" fillId="0" borderId="0" xfId="0"/>
    <xf numFmtId="0" fontId="6" fillId="0" borderId="0" xfId="0" applyFont="1"/>
    <xf numFmtId="0" fontId="5" fillId="0" borderId="16" xfId="0" applyFont="1" applyBorder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5" fillId="0" borderId="0" xfId="0" applyFont="1" applyFill="1" applyBorder="1"/>
    <xf numFmtId="0" fontId="0" fillId="0" borderId="0" xfId="0" applyFont="1"/>
    <xf numFmtId="0" fontId="0" fillId="0" borderId="31" xfId="0" applyFont="1" applyBorder="1"/>
    <xf numFmtId="38" fontId="0" fillId="0" borderId="0" xfId="1" applyFont="1" applyBorder="1"/>
    <xf numFmtId="176" fontId="0" fillId="0" borderId="0" xfId="0" applyNumberFormat="1" applyFont="1" applyBorder="1"/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38" fontId="4" fillId="0" borderId="1" xfId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177" fontId="4" fillId="0" borderId="25" xfId="0" applyNumberFormat="1" applyFont="1" applyBorder="1" applyAlignment="1">
      <alignment vertical="center"/>
    </xf>
    <xf numFmtId="0" fontId="0" fillId="0" borderId="0" xfId="0" applyFont="1" applyAlignment="1">
      <alignment vertical="center"/>
    </xf>
    <xf numFmtId="177" fontId="4" fillId="0" borderId="17" xfId="0" applyNumberFormat="1" applyFont="1" applyBorder="1" applyAlignment="1">
      <alignment vertical="center"/>
    </xf>
    <xf numFmtId="38" fontId="4" fillId="0" borderId="3" xfId="1" applyFont="1" applyBorder="1" applyAlignment="1">
      <alignment vertical="center"/>
    </xf>
    <xf numFmtId="177" fontId="4" fillId="0" borderId="4" xfId="0" applyNumberFormat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177" fontId="4" fillId="0" borderId="6" xfId="0" applyNumberFormat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177" fontId="4" fillId="0" borderId="26" xfId="0" applyNumberFormat="1" applyFont="1" applyBorder="1" applyAlignment="1">
      <alignment vertical="center"/>
    </xf>
    <xf numFmtId="38" fontId="4" fillId="0" borderId="2" xfId="1" applyFont="1" applyFill="1" applyBorder="1" applyAlignment="1">
      <alignment vertical="center"/>
    </xf>
    <xf numFmtId="177" fontId="4" fillId="0" borderId="2" xfId="0" applyNumberFormat="1" applyFont="1" applyFill="1" applyBorder="1" applyAlignment="1">
      <alignment vertical="center"/>
    </xf>
    <xf numFmtId="38" fontId="4" fillId="0" borderId="7" xfId="1" applyFont="1" applyBorder="1" applyAlignment="1">
      <alignment vertical="center"/>
    </xf>
    <xf numFmtId="177" fontId="4" fillId="0" borderId="8" xfId="0" applyNumberFormat="1" applyFont="1" applyBorder="1" applyAlignment="1">
      <alignment vertical="center"/>
    </xf>
    <xf numFmtId="38" fontId="4" fillId="0" borderId="8" xfId="1" applyFont="1" applyBorder="1" applyAlignment="1">
      <alignment vertical="center"/>
    </xf>
    <xf numFmtId="177" fontId="4" fillId="0" borderId="27" xfId="0" applyNumberFormat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38" fontId="4" fillId="0" borderId="12" xfId="1" applyFont="1" applyBorder="1" applyAlignment="1">
      <alignment vertical="center"/>
    </xf>
    <xf numFmtId="177" fontId="4" fillId="0" borderId="29" xfId="0" applyNumberFormat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177" fontId="4" fillId="0" borderId="14" xfId="0" applyNumberFormat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177" fontId="4" fillId="0" borderId="30" xfId="0" applyNumberFormat="1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未定義" xfId="2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view="pageBreakPreview" zoomScale="80" zoomScaleNormal="100" zoomScaleSheetLayoutView="80" workbookViewId="0">
      <selection activeCell="B3" sqref="B3"/>
    </sheetView>
  </sheetViews>
  <sheetFormatPr defaultRowHeight="14.25" x14ac:dyDescent="0.15"/>
  <cols>
    <col min="1" max="1" width="13.25" style="8" customWidth="1"/>
    <col min="2" max="3" width="14.625" style="8" bestFit="1" customWidth="1"/>
    <col min="4" max="4" width="9.25" style="8" customWidth="1"/>
    <col min="5" max="6" width="14.625" style="8" bestFit="1" customWidth="1"/>
    <col min="7" max="7" width="9.25" style="8" customWidth="1"/>
    <col min="8" max="8" width="14.75" style="8" customWidth="1"/>
    <col min="9" max="9" width="13.75" style="8" customWidth="1"/>
    <col min="10" max="10" width="9.25" style="8" customWidth="1"/>
    <col min="11" max="16384" width="9" style="8"/>
  </cols>
  <sheetData>
    <row r="1" spans="1:10" ht="44.25" customHeight="1" thickBot="1" x14ac:dyDescent="0.25">
      <c r="A1" s="51" t="s">
        <v>25</v>
      </c>
      <c r="B1" s="1"/>
      <c r="J1" s="6" t="s">
        <v>18</v>
      </c>
    </row>
    <row r="2" spans="1:10" s="23" customFormat="1" ht="20.25" customHeight="1" x14ac:dyDescent="0.15">
      <c r="A2" s="50"/>
      <c r="B2" s="52" t="s">
        <v>0</v>
      </c>
      <c r="C2" s="52"/>
      <c r="D2" s="53"/>
      <c r="E2" s="54" t="s">
        <v>1</v>
      </c>
      <c r="F2" s="52"/>
      <c r="G2" s="53"/>
      <c r="H2" s="55" t="s">
        <v>2</v>
      </c>
      <c r="I2" s="56"/>
      <c r="J2" s="57"/>
    </row>
    <row r="3" spans="1:10" ht="53.25" customHeight="1" x14ac:dyDescent="0.15">
      <c r="A3" s="2"/>
      <c r="B3" s="3" t="s">
        <v>23</v>
      </c>
      <c r="C3" s="3" t="s">
        <v>24</v>
      </c>
      <c r="D3" s="4" t="s">
        <v>19</v>
      </c>
      <c r="E3" s="3" t="str">
        <f>B3</f>
        <v>令和3年度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F3" s="3" t="str">
        <f>C3</f>
        <v>令和2年度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G3" s="4" t="s">
        <v>19</v>
      </c>
      <c r="H3" s="3" t="str">
        <f>B3</f>
        <v>令和3年度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I3" s="3" t="str">
        <f>C3</f>
        <v>令和2年度　　　　　　　　　　　　　　　　　　　　　　　　　　　　　　　　　　　　　　　　　　　　　　　　　　　　　　当初予算　　　　　　　　　　　　　　　　　　　　　　　　　　　　　　　　　　　　　　　　　　　　　　　　　　　　　　　計上額</v>
      </c>
      <c r="J3" s="5" t="s">
        <v>19</v>
      </c>
    </row>
    <row r="4" spans="1:10" s="23" customFormat="1" ht="34.5" customHeight="1" x14ac:dyDescent="0.15">
      <c r="A4" s="12" t="s">
        <v>21</v>
      </c>
      <c r="B4" s="19">
        <v>172702846</v>
      </c>
      <c r="C4" s="19">
        <v>165568489</v>
      </c>
      <c r="D4" s="20">
        <f t="shared" ref="D4:D21" si="0">(B4-C4)/C4*100</f>
        <v>4.3090065284101255</v>
      </c>
      <c r="E4" s="19">
        <v>174346967</v>
      </c>
      <c r="F4" s="19">
        <v>176585629</v>
      </c>
      <c r="G4" s="20">
        <f t="shared" ref="G4:G21" si="1">(E4-F4)/F4*100</f>
        <v>-1.267748690919803</v>
      </c>
      <c r="H4" s="21">
        <f>B4+E4</f>
        <v>347049813</v>
      </c>
      <c r="I4" s="21">
        <f>C4+F4</f>
        <v>342154118</v>
      </c>
      <c r="J4" s="22">
        <f t="shared" ref="J4:J21" si="2">(H4-I4)/I4*100</f>
        <v>1.4308449737845914</v>
      </c>
    </row>
    <row r="5" spans="1:10" s="23" customFormat="1" ht="34.5" customHeight="1" x14ac:dyDescent="0.15">
      <c r="A5" s="13" t="s">
        <v>3</v>
      </c>
      <c r="B5" s="19">
        <v>66328860</v>
      </c>
      <c r="C5" s="19">
        <v>66035453</v>
      </c>
      <c r="D5" s="20">
        <f t="shared" si="0"/>
        <v>0.44431738811574445</v>
      </c>
      <c r="E5" s="21">
        <v>65137563</v>
      </c>
      <c r="F5" s="21">
        <v>64121477</v>
      </c>
      <c r="G5" s="20">
        <f t="shared" si="1"/>
        <v>1.5846266298575749</v>
      </c>
      <c r="H5" s="21">
        <f t="shared" ref="H5:H12" si="3">B5+E5</f>
        <v>131466423</v>
      </c>
      <c r="I5" s="21">
        <f t="shared" ref="I5:I21" si="4">C5+F5</f>
        <v>130156930</v>
      </c>
      <c r="J5" s="24">
        <f t="shared" si="2"/>
        <v>1.0060878049290192</v>
      </c>
    </row>
    <row r="6" spans="1:10" s="23" customFormat="1" ht="34.5" customHeight="1" x14ac:dyDescent="0.15">
      <c r="A6" s="14" t="s">
        <v>4</v>
      </c>
      <c r="B6" s="25">
        <v>17717000</v>
      </c>
      <c r="C6" s="25">
        <v>16587000</v>
      </c>
      <c r="D6" s="26">
        <f t="shared" si="0"/>
        <v>6.8125640561885819</v>
      </c>
      <c r="E6" s="25">
        <v>15580980</v>
      </c>
      <c r="F6" s="25">
        <v>15356429</v>
      </c>
      <c r="G6" s="26">
        <f t="shared" si="1"/>
        <v>1.4622605294499131</v>
      </c>
      <c r="H6" s="27">
        <f t="shared" si="3"/>
        <v>33297980</v>
      </c>
      <c r="I6" s="27">
        <f t="shared" si="4"/>
        <v>31943429</v>
      </c>
      <c r="J6" s="24">
        <f t="shared" si="2"/>
        <v>4.2404683604881619</v>
      </c>
    </row>
    <row r="7" spans="1:10" s="23" customFormat="1" ht="34.5" customHeight="1" x14ac:dyDescent="0.15">
      <c r="A7" s="12" t="s">
        <v>20</v>
      </c>
      <c r="B7" s="28">
        <v>23720000</v>
      </c>
      <c r="C7" s="28">
        <v>23020000</v>
      </c>
      <c r="D7" s="29">
        <f t="shared" si="0"/>
        <v>3.0408340573414421</v>
      </c>
      <c r="E7" s="28">
        <v>17886620</v>
      </c>
      <c r="F7" s="28">
        <v>18286311</v>
      </c>
      <c r="G7" s="29">
        <f t="shared" si="1"/>
        <v>-2.1857388294446047</v>
      </c>
      <c r="H7" s="30">
        <f t="shared" si="3"/>
        <v>41606620</v>
      </c>
      <c r="I7" s="30">
        <f t="shared" si="4"/>
        <v>41306311</v>
      </c>
      <c r="J7" s="31">
        <f t="shared" si="2"/>
        <v>0.72702933941498671</v>
      </c>
    </row>
    <row r="8" spans="1:10" s="23" customFormat="1" ht="34.5" customHeight="1" x14ac:dyDescent="0.15">
      <c r="A8" s="14" t="s">
        <v>5</v>
      </c>
      <c r="B8" s="25">
        <v>13579810</v>
      </c>
      <c r="C8" s="25">
        <v>12130560</v>
      </c>
      <c r="D8" s="26">
        <f t="shared" si="0"/>
        <v>11.947098897330379</v>
      </c>
      <c r="E8" s="25">
        <v>10427505</v>
      </c>
      <c r="F8" s="25">
        <v>10464066</v>
      </c>
      <c r="G8" s="26">
        <f t="shared" si="1"/>
        <v>-0.34939573202233243</v>
      </c>
      <c r="H8" s="27">
        <f t="shared" si="3"/>
        <v>24007315</v>
      </c>
      <c r="I8" s="27">
        <f t="shared" si="4"/>
        <v>22594626</v>
      </c>
      <c r="J8" s="24">
        <f t="shared" si="2"/>
        <v>6.2523230081347663</v>
      </c>
    </row>
    <row r="9" spans="1:10" s="23" customFormat="1" ht="34.5" customHeight="1" x14ac:dyDescent="0.15">
      <c r="A9" s="13" t="s">
        <v>22</v>
      </c>
      <c r="B9" s="19">
        <v>22605000</v>
      </c>
      <c r="C9" s="19">
        <v>20641000</v>
      </c>
      <c r="D9" s="20">
        <f t="shared" si="0"/>
        <v>9.5150428758296588</v>
      </c>
      <c r="E9" s="32">
        <v>24360311</v>
      </c>
      <c r="F9" s="32">
        <v>24879196</v>
      </c>
      <c r="G9" s="33">
        <f t="shared" si="1"/>
        <v>-2.0856180400684972</v>
      </c>
      <c r="H9" s="32">
        <f t="shared" si="3"/>
        <v>46965311</v>
      </c>
      <c r="I9" s="21">
        <f t="shared" si="4"/>
        <v>45520196</v>
      </c>
      <c r="J9" s="22">
        <f t="shared" si="2"/>
        <v>3.1746677892160222</v>
      </c>
    </row>
    <row r="10" spans="1:10" s="23" customFormat="1" ht="34.5" customHeight="1" x14ac:dyDescent="0.15">
      <c r="A10" s="14" t="s">
        <v>6</v>
      </c>
      <c r="B10" s="25">
        <v>22296000</v>
      </c>
      <c r="C10" s="25">
        <v>22208000</v>
      </c>
      <c r="D10" s="26">
        <f t="shared" si="0"/>
        <v>0.39625360230547552</v>
      </c>
      <c r="E10" s="25">
        <v>24285400</v>
      </c>
      <c r="F10" s="25">
        <v>23655500</v>
      </c>
      <c r="G10" s="26">
        <f t="shared" si="1"/>
        <v>2.6628056900086663</v>
      </c>
      <c r="H10" s="27">
        <f t="shared" si="3"/>
        <v>46581400</v>
      </c>
      <c r="I10" s="27">
        <f t="shared" si="4"/>
        <v>45863500</v>
      </c>
      <c r="J10" s="24">
        <f t="shared" si="2"/>
        <v>1.5652970226868859</v>
      </c>
    </row>
    <row r="11" spans="1:10" s="23" customFormat="1" ht="34.5" customHeight="1" x14ac:dyDescent="0.15">
      <c r="A11" s="14" t="s">
        <v>7</v>
      </c>
      <c r="B11" s="25">
        <v>13145000</v>
      </c>
      <c r="C11" s="25">
        <v>13735000</v>
      </c>
      <c r="D11" s="26">
        <f t="shared" si="0"/>
        <v>-4.295595194757917</v>
      </c>
      <c r="E11" s="25">
        <v>8699040</v>
      </c>
      <c r="F11" s="25">
        <v>8711860</v>
      </c>
      <c r="G11" s="26">
        <f t="shared" si="1"/>
        <v>-0.14715571646009004</v>
      </c>
      <c r="H11" s="27">
        <f t="shared" si="3"/>
        <v>21844040</v>
      </c>
      <c r="I11" s="27">
        <f t="shared" si="4"/>
        <v>22446860</v>
      </c>
      <c r="J11" s="24">
        <f t="shared" si="2"/>
        <v>-2.6855426549637675</v>
      </c>
    </row>
    <row r="12" spans="1:10" s="23" customFormat="1" ht="34.5" customHeight="1" x14ac:dyDescent="0.15">
      <c r="A12" s="14" t="s">
        <v>8</v>
      </c>
      <c r="B12" s="25">
        <v>32000000</v>
      </c>
      <c r="C12" s="25">
        <v>32550000</v>
      </c>
      <c r="D12" s="26">
        <f t="shared" si="0"/>
        <v>-1.6897081413210446</v>
      </c>
      <c r="E12" s="25">
        <v>23463800</v>
      </c>
      <c r="F12" s="25">
        <v>23576670</v>
      </c>
      <c r="G12" s="26">
        <f t="shared" si="1"/>
        <v>-0.47873597077110552</v>
      </c>
      <c r="H12" s="27">
        <f t="shared" si="3"/>
        <v>55463800</v>
      </c>
      <c r="I12" s="27">
        <f t="shared" si="4"/>
        <v>56126670</v>
      </c>
      <c r="J12" s="24">
        <f t="shared" si="2"/>
        <v>-1.1810249922184943</v>
      </c>
    </row>
    <row r="13" spans="1:10" s="23" customFormat="1" ht="34.5" customHeight="1" thickBot="1" x14ac:dyDescent="0.2">
      <c r="A13" s="12" t="s">
        <v>17</v>
      </c>
      <c r="B13" s="25">
        <v>38280000</v>
      </c>
      <c r="C13" s="25">
        <v>42364000</v>
      </c>
      <c r="D13" s="26">
        <f t="shared" si="0"/>
        <v>-9.6402605986214702</v>
      </c>
      <c r="E13" s="27">
        <v>34508051</v>
      </c>
      <c r="F13" s="27">
        <v>34541335</v>
      </c>
      <c r="G13" s="26">
        <f t="shared" si="1"/>
        <v>-9.6359911972134255E-2</v>
      </c>
      <c r="H13" s="27">
        <f>B13+E13</f>
        <v>72788051</v>
      </c>
      <c r="I13" s="27">
        <f t="shared" si="4"/>
        <v>76905335</v>
      </c>
      <c r="J13" s="24">
        <f t="shared" si="2"/>
        <v>-5.3537040050602478</v>
      </c>
    </row>
    <row r="14" spans="1:10" s="23" customFormat="1" ht="34.5" customHeight="1" thickTop="1" thickBot="1" x14ac:dyDescent="0.2">
      <c r="A14" s="15" t="s">
        <v>9</v>
      </c>
      <c r="B14" s="34">
        <f>SUM(B4:B13)</f>
        <v>422374516</v>
      </c>
      <c r="C14" s="34">
        <f>SUM(C4:C13)</f>
        <v>414839502</v>
      </c>
      <c r="D14" s="35">
        <f t="shared" si="0"/>
        <v>1.8163684903854695</v>
      </c>
      <c r="E14" s="36">
        <f>SUM(E4:E13)</f>
        <v>398696237</v>
      </c>
      <c r="F14" s="36">
        <f>SUM(F4:F13)</f>
        <v>400178473</v>
      </c>
      <c r="G14" s="35">
        <f t="shared" si="1"/>
        <v>-0.37039373679653181</v>
      </c>
      <c r="H14" s="36">
        <f>SUM(H4:H5)+SUM(H6:H9)+SUM(H10:H13)</f>
        <v>821070753</v>
      </c>
      <c r="I14" s="36">
        <f>C14+F14</f>
        <v>815017975</v>
      </c>
      <c r="J14" s="37">
        <f t="shared" si="2"/>
        <v>0.74265576780683884</v>
      </c>
    </row>
    <row r="15" spans="1:10" s="23" customFormat="1" ht="34.5" customHeight="1" thickTop="1" x14ac:dyDescent="0.15">
      <c r="A15" s="16" t="s">
        <v>10</v>
      </c>
      <c r="B15" s="38">
        <v>1784082</v>
      </c>
      <c r="C15" s="38">
        <v>1796641</v>
      </c>
      <c r="D15" s="39">
        <f t="shared" si="0"/>
        <v>-0.69902668368360732</v>
      </c>
      <c r="E15" s="38">
        <v>260097</v>
      </c>
      <c r="F15" s="38">
        <v>303567</v>
      </c>
      <c r="G15" s="39">
        <f t="shared" si="1"/>
        <v>-14.319738311476543</v>
      </c>
      <c r="H15" s="40">
        <f t="shared" ref="H15:H19" si="5">B15+E15</f>
        <v>2044179</v>
      </c>
      <c r="I15" s="40">
        <f t="shared" si="4"/>
        <v>2100208</v>
      </c>
      <c r="J15" s="41">
        <f t="shared" si="2"/>
        <v>-2.6677833814555512</v>
      </c>
    </row>
    <row r="16" spans="1:10" s="23" customFormat="1" ht="34.5" customHeight="1" x14ac:dyDescent="0.15">
      <c r="A16" s="14" t="s">
        <v>11</v>
      </c>
      <c r="B16" s="25">
        <v>10005000</v>
      </c>
      <c r="C16" s="25">
        <v>9923000</v>
      </c>
      <c r="D16" s="26">
        <f t="shared" si="0"/>
        <v>0.82636299506197719</v>
      </c>
      <c r="E16" s="25">
        <v>8538283</v>
      </c>
      <c r="F16" s="25">
        <v>8632595</v>
      </c>
      <c r="G16" s="26">
        <f t="shared" si="1"/>
        <v>-1.0925104212580341</v>
      </c>
      <c r="H16" s="27">
        <f t="shared" si="5"/>
        <v>18543283</v>
      </c>
      <c r="I16" s="27">
        <f t="shared" si="4"/>
        <v>18555595</v>
      </c>
      <c r="J16" s="24">
        <f t="shared" si="2"/>
        <v>-6.6351954760814735E-2</v>
      </c>
    </row>
    <row r="17" spans="1:10" s="23" customFormat="1" ht="34.5" customHeight="1" x14ac:dyDescent="0.15">
      <c r="A17" s="14" t="s">
        <v>12</v>
      </c>
      <c r="B17" s="25">
        <v>11254851</v>
      </c>
      <c r="C17" s="25">
        <v>11243000</v>
      </c>
      <c r="D17" s="26">
        <f t="shared" si="0"/>
        <v>0.10540780930356666</v>
      </c>
      <c r="E17" s="25">
        <v>4325600</v>
      </c>
      <c r="F17" s="25">
        <v>4267600</v>
      </c>
      <c r="G17" s="26">
        <f t="shared" si="1"/>
        <v>1.3590777017527416</v>
      </c>
      <c r="H17" s="27">
        <f t="shared" si="5"/>
        <v>15580451</v>
      </c>
      <c r="I17" s="27">
        <f t="shared" si="4"/>
        <v>15510600</v>
      </c>
      <c r="J17" s="24">
        <f t="shared" si="2"/>
        <v>0.45034363596508192</v>
      </c>
    </row>
    <row r="18" spans="1:10" s="23" customFormat="1" ht="34.5" customHeight="1" x14ac:dyDescent="0.15">
      <c r="A18" s="14" t="s">
        <v>13</v>
      </c>
      <c r="B18" s="25">
        <v>10298100</v>
      </c>
      <c r="C18" s="25">
        <v>11159800</v>
      </c>
      <c r="D18" s="26">
        <f t="shared" si="0"/>
        <v>-7.7214645423753119</v>
      </c>
      <c r="E18" s="25">
        <v>4647500</v>
      </c>
      <c r="F18" s="25">
        <v>4465900</v>
      </c>
      <c r="G18" s="26">
        <f t="shared" si="1"/>
        <v>4.0663696007523686</v>
      </c>
      <c r="H18" s="27">
        <f t="shared" si="5"/>
        <v>14945600</v>
      </c>
      <c r="I18" s="27">
        <f t="shared" si="4"/>
        <v>15625700</v>
      </c>
      <c r="J18" s="24">
        <f t="shared" si="2"/>
        <v>-4.3524450104635317</v>
      </c>
    </row>
    <row r="19" spans="1:10" s="23" customFormat="1" ht="34.5" customHeight="1" thickBot="1" x14ac:dyDescent="0.2">
      <c r="A19" s="17" t="s">
        <v>14</v>
      </c>
      <c r="B19" s="42">
        <v>7263417</v>
      </c>
      <c r="C19" s="42">
        <v>7903180</v>
      </c>
      <c r="D19" s="43">
        <f t="shared" si="0"/>
        <v>-8.0950073261649109</v>
      </c>
      <c r="E19" s="42">
        <v>6396672</v>
      </c>
      <c r="F19" s="42">
        <v>7102758</v>
      </c>
      <c r="G19" s="43">
        <f t="shared" si="1"/>
        <v>-9.9410116464618383</v>
      </c>
      <c r="H19" s="44">
        <f t="shared" si="5"/>
        <v>13660089</v>
      </c>
      <c r="I19" s="44">
        <f t="shared" si="4"/>
        <v>15005938</v>
      </c>
      <c r="J19" s="45">
        <f t="shared" si="2"/>
        <v>-8.9687762271175586</v>
      </c>
    </row>
    <row r="20" spans="1:10" s="23" customFormat="1" ht="34.5" customHeight="1" thickTop="1" thickBot="1" x14ac:dyDescent="0.2">
      <c r="A20" s="15" t="s">
        <v>15</v>
      </c>
      <c r="B20" s="34">
        <f>SUM(B15:B19)</f>
        <v>40605450</v>
      </c>
      <c r="C20" s="34">
        <f>SUM(C15:C19)</f>
        <v>42025621</v>
      </c>
      <c r="D20" s="35">
        <f t="shared" si="0"/>
        <v>-3.3792980715264145</v>
      </c>
      <c r="E20" s="36">
        <f>SUM(E15:E19)</f>
        <v>24168152</v>
      </c>
      <c r="F20" s="34">
        <f>SUM(F15:F19)</f>
        <v>24772420</v>
      </c>
      <c r="G20" s="35">
        <f t="shared" si="1"/>
        <v>-2.4392772284661732</v>
      </c>
      <c r="H20" s="36">
        <f>SUM(H15:H19)</f>
        <v>64773602</v>
      </c>
      <c r="I20" s="36">
        <f t="shared" si="4"/>
        <v>66798041</v>
      </c>
      <c r="J20" s="37">
        <f t="shared" si="2"/>
        <v>-3.0306861843448374</v>
      </c>
    </row>
    <row r="21" spans="1:10" s="23" customFormat="1" ht="34.5" customHeight="1" thickTop="1" thickBot="1" x14ac:dyDescent="0.2">
      <c r="A21" s="18" t="s">
        <v>16</v>
      </c>
      <c r="B21" s="46">
        <f>B14+B20</f>
        <v>462979966</v>
      </c>
      <c r="C21" s="46">
        <f>C14+C20</f>
        <v>456865123</v>
      </c>
      <c r="D21" s="47">
        <f t="shared" si="0"/>
        <v>1.3384350636894644</v>
      </c>
      <c r="E21" s="48">
        <f>E14+E20</f>
        <v>422864389</v>
      </c>
      <c r="F21" s="46">
        <f>F14+F20</f>
        <v>424950893</v>
      </c>
      <c r="G21" s="47">
        <f t="shared" si="1"/>
        <v>-0.49099885054247905</v>
      </c>
      <c r="H21" s="48">
        <f>SUM(H4:H13)+SUM(H15:H19)</f>
        <v>885844355</v>
      </c>
      <c r="I21" s="48">
        <f t="shared" si="4"/>
        <v>881816016</v>
      </c>
      <c r="J21" s="49">
        <f t="shared" si="2"/>
        <v>0.45682307044874537</v>
      </c>
    </row>
    <row r="22" spans="1:10" ht="4.5" customHeight="1" x14ac:dyDescent="0.15">
      <c r="A22" s="9"/>
      <c r="B22" s="10"/>
      <c r="C22" s="10"/>
      <c r="D22" s="11"/>
      <c r="E22" s="10"/>
      <c r="F22" s="10"/>
      <c r="G22" s="11"/>
      <c r="H22" s="10"/>
      <c r="I22" s="10"/>
      <c r="J22" s="11"/>
    </row>
    <row r="23" spans="1:10" x14ac:dyDescent="0.15">
      <c r="A23" s="7"/>
    </row>
  </sheetData>
  <mergeCells count="3">
    <mergeCell ref="B2:D2"/>
    <mergeCell ref="E2:G2"/>
    <mergeCell ref="H2:J2"/>
  </mergeCells>
  <phoneticPr fontId="3"/>
  <printOptions horizontalCentered="1"/>
  <pageMargins left="0.55118110236220474" right="0.47244094488188981" top="0.98425196850393704" bottom="0.98425196850393704" header="0.51181102362204722" footer="0.51181102362204722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(千円単位）</vt:lpstr>
      <vt:lpstr>'(千円単位）'!Print_Area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北村　充</dc:creator>
  <cp:lastModifiedBy>富山県</cp:lastModifiedBy>
  <cp:lastPrinted>2021-04-23T01:04:59Z</cp:lastPrinted>
  <dcterms:created xsi:type="dcterms:W3CDTF">2006-04-06T05:40:22Z</dcterms:created>
  <dcterms:modified xsi:type="dcterms:W3CDTF">2021-04-23T01:26:35Z</dcterms:modified>
</cp:coreProperties>
</file>