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6  市町村予算\R04\"/>
    </mc:Choice>
  </mc:AlternateContent>
  <bookViews>
    <workbookView xWindow="10185" yWindow="-15" windowWidth="10320" windowHeight="7725"/>
  </bookViews>
  <sheets>
    <sheet name="(千円単位）" sheetId="1" r:id="rId1"/>
  </sheets>
  <definedNames>
    <definedName name="_xlnm.Print_Area" localSheetId="0">'(千円単位）'!$A$1:$J$23</definedName>
  </definedNames>
  <calcPr calcId="162913"/>
</workbook>
</file>

<file path=xl/calcChain.xml><?xml version="1.0" encoding="utf-8"?>
<calcChain xmlns="http://schemas.openxmlformats.org/spreadsheetml/2006/main">
  <c r="F3" i="1" l="1"/>
  <c r="E3" i="1"/>
  <c r="I3" i="1"/>
  <c r="H3" i="1"/>
  <c r="F20" i="1" l="1"/>
  <c r="C20" i="1"/>
  <c r="F14" i="1"/>
  <c r="F21" i="1" s="1"/>
  <c r="C14" i="1"/>
  <c r="I14" i="1" s="1"/>
  <c r="C21" i="1" l="1"/>
  <c r="I4" i="1"/>
  <c r="I21" i="1" l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B20" i="1" l="1"/>
  <c r="E20" i="1"/>
  <c r="G20" i="1" s="1"/>
  <c r="E14" i="1"/>
  <c r="G14" i="1" s="1"/>
  <c r="B14" i="1"/>
  <c r="D14" i="1" s="1"/>
  <c r="H4" i="1"/>
  <c r="J4" i="1" s="1"/>
  <c r="H5" i="1"/>
  <c r="J5" i="1" s="1"/>
  <c r="H6" i="1"/>
  <c r="H7" i="1"/>
  <c r="H8" i="1"/>
  <c r="H9" i="1"/>
  <c r="H10" i="1"/>
  <c r="H11" i="1"/>
  <c r="H12" i="1"/>
  <c r="H13" i="1"/>
  <c r="J6" i="1"/>
  <c r="J7" i="1"/>
  <c r="J8" i="1"/>
  <c r="J9" i="1"/>
  <c r="J10" i="1"/>
  <c r="J11" i="1"/>
  <c r="J12" i="1"/>
  <c r="H15" i="1"/>
  <c r="J15" i="1" s="1"/>
  <c r="H16" i="1"/>
  <c r="H17" i="1"/>
  <c r="J17" i="1" s="1"/>
  <c r="H18" i="1"/>
  <c r="H19" i="1"/>
  <c r="J19" i="1" s="1"/>
  <c r="D20" i="1"/>
  <c r="G19" i="1"/>
  <c r="D19" i="1"/>
  <c r="G18" i="1"/>
  <c r="D18" i="1"/>
  <c r="G17" i="1"/>
  <c r="D17" i="1"/>
  <c r="G16" i="1"/>
  <c r="D16" i="1"/>
  <c r="G15" i="1"/>
  <c r="D15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H14" i="1" l="1"/>
  <c r="J14" i="1" s="1"/>
  <c r="H20" i="1"/>
  <c r="J20" i="1" s="1"/>
  <c r="J16" i="1"/>
  <c r="B21" i="1"/>
  <c r="D21" i="1" s="1"/>
  <c r="J13" i="1"/>
  <c r="E21" i="1"/>
  <c r="G21" i="1" s="1"/>
  <c r="H21" i="1"/>
  <c r="J21" i="1" s="1"/>
  <c r="J18" i="1"/>
</calcChain>
</file>

<file path=xl/sharedStrings.xml><?xml version="1.0" encoding="utf-8"?>
<sst xmlns="http://schemas.openxmlformats.org/spreadsheetml/2006/main" count="28" uniqueCount="26">
  <si>
    <t>一般会計</t>
    <rPh sb="0" eb="2">
      <t>イッパン</t>
    </rPh>
    <rPh sb="2" eb="4">
      <t>カイケイ</t>
    </rPh>
    <phoneticPr fontId="3"/>
  </si>
  <si>
    <t>特別会計</t>
    <rPh sb="0" eb="2">
      <t>トクベツ</t>
    </rPh>
    <rPh sb="2" eb="4">
      <t>カイケイ</t>
    </rPh>
    <phoneticPr fontId="3"/>
  </si>
  <si>
    <t>予算総額</t>
    <rPh sb="0" eb="2">
      <t>ヨサン</t>
    </rPh>
    <rPh sb="2" eb="4">
      <t>ソウガク</t>
    </rPh>
    <phoneticPr fontId="3"/>
  </si>
  <si>
    <t>高岡市</t>
  </si>
  <si>
    <t>魚津市</t>
  </si>
  <si>
    <t>滑川市</t>
  </si>
  <si>
    <t>砺波市</t>
  </si>
  <si>
    <t>小矢部市</t>
  </si>
  <si>
    <t>南砺市</t>
  </si>
  <si>
    <t>市計</t>
    <rPh sb="0" eb="1">
      <t>シ</t>
    </rPh>
    <rPh sb="1" eb="2">
      <t>ケイ</t>
    </rPh>
    <phoneticPr fontId="3"/>
  </si>
  <si>
    <t>舟橋村</t>
  </si>
  <si>
    <t>上市町</t>
  </si>
  <si>
    <t>立山町</t>
  </si>
  <si>
    <t>入善町</t>
  </si>
  <si>
    <t>朝日町</t>
  </si>
  <si>
    <t>町村計</t>
    <rPh sb="0" eb="2">
      <t>チョウソン</t>
    </rPh>
    <rPh sb="2" eb="3">
      <t>ケイ</t>
    </rPh>
    <phoneticPr fontId="3"/>
  </si>
  <si>
    <t>合計</t>
    <rPh sb="0" eb="2">
      <t>ゴウケイ</t>
    </rPh>
    <phoneticPr fontId="3"/>
  </si>
  <si>
    <t>射水市</t>
    <rPh sb="0" eb="2">
      <t>イミズ</t>
    </rPh>
    <rPh sb="2" eb="3">
      <t>シ</t>
    </rPh>
    <phoneticPr fontId="3"/>
  </si>
  <si>
    <t>（単位：千円、％）</t>
    <rPh sb="1" eb="3">
      <t>タンイ</t>
    </rPh>
    <rPh sb="4" eb="6">
      <t>センエン</t>
    </rPh>
    <phoneticPr fontId="3"/>
  </si>
  <si>
    <t>伸率</t>
  </si>
  <si>
    <t>氷見市</t>
    <phoneticPr fontId="3"/>
  </si>
  <si>
    <t>富山市</t>
    <rPh sb="0" eb="3">
      <t>トヤマシ</t>
    </rPh>
    <phoneticPr fontId="3"/>
  </si>
  <si>
    <t>黒部市</t>
    <phoneticPr fontId="3"/>
  </si>
  <si>
    <t>令和3年度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  <rPh sb="0" eb="2">
      <t>レイワ</t>
    </rPh>
    <phoneticPr fontId="3"/>
  </si>
  <si>
    <t>令和４年度　市町村当初予算の状況</t>
    <rPh sb="0" eb="2">
      <t>レイワ</t>
    </rPh>
    <phoneticPr fontId="3"/>
  </si>
  <si>
    <t>令和4年度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</si>
</sst>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 &quot;0.0"/>
    <numFmt numFmtId="177" formatCode="0.0;&quot;▲ &quot;0.0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6" fillId="0" borderId="0" xfId="0" applyFont="1"/>
    <xf numFmtId="0" fontId="5" fillId="0" borderId="16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0" xfId="0" applyFont="1" applyFill="1" applyBorder="1"/>
    <xf numFmtId="0" fontId="0" fillId="0" borderId="0" xfId="0" applyFont="1"/>
    <xf numFmtId="0" fontId="0" fillId="0" borderId="31" xfId="0" applyFont="1" applyBorder="1"/>
    <xf numFmtId="38" fontId="0" fillId="0" borderId="0" xfId="1" applyFont="1" applyBorder="1"/>
    <xf numFmtId="176" fontId="0" fillId="0" borderId="0" xfId="0" applyNumberFormat="1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7" fontId="4" fillId="0" borderId="17" xfId="0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="80" zoomScaleNormal="100" zoomScaleSheetLayoutView="80" workbookViewId="0"/>
  </sheetViews>
  <sheetFormatPr defaultRowHeight="14.25" x14ac:dyDescent="0.15"/>
  <cols>
    <col min="1" max="1" width="13.25" style="8" customWidth="1"/>
    <col min="2" max="3" width="14.625" style="8" bestFit="1" customWidth="1"/>
    <col min="4" max="4" width="9.25" style="8" customWidth="1"/>
    <col min="5" max="6" width="14.625" style="8" bestFit="1" customWidth="1"/>
    <col min="7" max="7" width="9.25" style="8" customWidth="1"/>
    <col min="8" max="8" width="14.75" style="8" customWidth="1"/>
    <col min="9" max="9" width="13.75" style="8" customWidth="1"/>
    <col min="10" max="10" width="9.25" style="8" customWidth="1"/>
    <col min="11" max="16384" width="9" style="8"/>
  </cols>
  <sheetData>
    <row r="1" spans="1:10" ht="44.25" customHeight="1" thickBot="1" x14ac:dyDescent="0.25">
      <c r="A1" s="51" t="s">
        <v>24</v>
      </c>
      <c r="B1" s="1"/>
      <c r="J1" s="6" t="s">
        <v>18</v>
      </c>
    </row>
    <row r="2" spans="1:10" s="23" customFormat="1" ht="20.25" customHeight="1" x14ac:dyDescent="0.15">
      <c r="A2" s="50"/>
      <c r="B2" s="52" t="s">
        <v>0</v>
      </c>
      <c r="C2" s="52"/>
      <c r="D2" s="53"/>
      <c r="E2" s="54" t="s">
        <v>1</v>
      </c>
      <c r="F2" s="52"/>
      <c r="G2" s="53"/>
      <c r="H2" s="55" t="s">
        <v>2</v>
      </c>
      <c r="I2" s="56"/>
      <c r="J2" s="57"/>
    </row>
    <row r="3" spans="1:10" ht="53.25" customHeight="1" x14ac:dyDescent="0.15">
      <c r="A3" s="2"/>
      <c r="B3" s="3" t="s">
        <v>25</v>
      </c>
      <c r="C3" s="3" t="s">
        <v>23</v>
      </c>
      <c r="D3" s="4" t="s">
        <v>19</v>
      </c>
      <c r="E3" s="3" t="str">
        <f>B3</f>
        <v>令和4年度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F3" s="3" t="str">
        <f>C3</f>
        <v>令和3年度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G3" s="4" t="s">
        <v>19</v>
      </c>
      <c r="H3" s="3" t="str">
        <f>B3</f>
        <v>令和4年度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I3" s="3" t="str">
        <f>C3</f>
        <v>令和3年度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J3" s="5" t="s">
        <v>19</v>
      </c>
    </row>
    <row r="4" spans="1:10" s="23" customFormat="1" ht="34.5" customHeight="1" x14ac:dyDescent="0.15">
      <c r="A4" s="12" t="s">
        <v>21</v>
      </c>
      <c r="B4" s="19">
        <v>167898256</v>
      </c>
      <c r="C4" s="19">
        <v>172702846</v>
      </c>
      <c r="D4" s="20">
        <f t="shared" ref="D4:D21" si="0">(B4-C4)/C4*100</f>
        <v>-2.7819981611652191</v>
      </c>
      <c r="E4" s="19">
        <v>178832611</v>
      </c>
      <c r="F4" s="19">
        <v>174346967</v>
      </c>
      <c r="G4" s="20">
        <f t="shared" ref="G4:G21" si="1">(E4-F4)/F4*100</f>
        <v>2.5728259442563175</v>
      </c>
      <c r="H4" s="21">
        <f>B4+E4</f>
        <v>346730867</v>
      </c>
      <c r="I4" s="21">
        <f>C4+F4</f>
        <v>347049813</v>
      </c>
      <c r="J4" s="22">
        <f t="shared" ref="J4:J21" si="2">(H4-I4)/I4*100</f>
        <v>-9.1902080926924465E-2</v>
      </c>
    </row>
    <row r="5" spans="1:10" s="23" customFormat="1" ht="34.5" customHeight="1" x14ac:dyDescent="0.15">
      <c r="A5" s="13" t="s">
        <v>3</v>
      </c>
      <c r="B5" s="19">
        <v>68097590</v>
      </c>
      <c r="C5" s="19">
        <v>66328860</v>
      </c>
      <c r="D5" s="20">
        <f t="shared" si="0"/>
        <v>2.6666069641480346</v>
      </c>
      <c r="E5" s="21">
        <v>66439134</v>
      </c>
      <c r="F5" s="21">
        <v>65137563</v>
      </c>
      <c r="G5" s="20">
        <f t="shared" si="1"/>
        <v>1.9981880501117304</v>
      </c>
      <c r="H5" s="21">
        <f t="shared" ref="H5:H12" si="3">B5+E5</f>
        <v>134536724</v>
      </c>
      <c r="I5" s="21">
        <f t="shared" ref="I5:I21" si="4">C5+F5</f>
        <v>131466423</v>
      </c>
      <c r="J5" s="24">
        <f t="shared" si="2"/>
        <v>2.3354259817352752</v>
      </c>
    </row>
    <row r="6" spans="1:10" s="23" customFormat="1" ht="34.5" customHeight="1" x14ac:dyDescent="0.15">
      <c r="A6" s="14" t="s">
        <v>4</v>
      </c>
      <c r="B6" s="25">
        <v>18525000</v>
      </c>
      <c r="C6" s="25">
        <v>17717000</v>
      </c>
      <c r="D6" s="26">
        <f t="shared" si="0"/>
        <v>4.5605915222667495</v>
      </c>
      <c r="E6" s="25">
        <v>15576239</v>
      </c>
      <c r="F6" s="25">
        <v>15580980</v>
      </c>
      <c r="G6" s="26">
        <f t="shared" si="1"/>
        <v>-3.0428124546722994E-2</v>
      </c>
      <c r="H6" s="27">
        <f t="shared" si="3"/>
        <v>34101239</v>
      </c>
      <c r="I6" s="27">
        <f t="shared" si="4"/>
        <v>33297980</v>
      </c>
      <c r="J6" s="24">
        <f t="shared" si="2"/>
        <v>2.4123355230557531</v>
      </c>
    </row>
    <row r="7" spans="1:10" s="23" customFormat="1" ht="34.5" customHeight="1" x14ac:dyDescent="0.15">
      <c r="A7" s="12" t="s">
        <v>20</v>
      </c>
      <c r="B7" s="28">
        <v>25220000</v>
      </c>
      <c r="C7" s="28">
        <v>23720000</v>
      </c>
      <c r="D7" s="29">
        <f t="shared" si="0"/>
        <v>6.3237774030354128</v>
      </c>
      <c r="E7" s="28">
        <v>18183737</v>
      </c>
      <c r="F7" s="28">
        <v>17886620</v>
      </c>
      <c r="G7" s="29">
        <f t="shared" si="1"/>
        <v>1.6611131672725199</v>
      </c>
      <c r="H7" s="30">
        <f t="shared" si="3"/>
        <v>43403737</v>
      </c>
      <c r="I7" s="30">
        <f t="shared" si="4"/>
        <v>41606620</v>
      </c>
      <c r="J7" s="31">
        <f t="shared" si="2"/>
        <v>4.3193054374520212</v>
      </c>
    </row>
    <row r="8" spans="1:10" s="23" customFormat="1" ht="34.5" customHeight="1" x14ac:dyDescent="0.15">
      <c r="A8" s="14" t="s">
        <v>5</v>
      </c>
      <c r="B8" s="25">
        <v>12481420</v>
      </c>
      <c r="C8" s="25">
        <v>13579810</v>
      </c>
      <c r="D8" s="26">
        <f t="shared" si="0"/>
        <v>-8.0884047714953304</v>
      </c>
      <c r="E8" s="25">
        <v>10704725</v>
      </c>
      <c r="F8" s="25">
        <v>10427505</v>
      </c>
      <c r="G8" s="26">
        <f t="shared" si="1"/>
        <v>2.6585458362283214</v>
      </c>
      <c r="H8" s="27">
        <f t="shared" si="3"/>
        <v>23186145</v>
      </c>
      <c r="I8" s="27">
        <f t="shared" si="4"/>
        <v>24007315</v>
      </c>
      <c r="J8" s="24">
        <f t="shared" si="2"/>
        <v>-3.420499127036905</v>
      </c>
    </row>
    <row r="9" spans="1:10" s="23" customFormat="1" ht="34.5" customHeight="1" x14ac:dyDescent="0.15">
      <c r="A9" s="13" t="s">
        <v>22</v>
      </c>
      <c r="B9" s="19">
        <v>21659000</v>
      </c>
      <c r="C9" s="19">
        <v>22605000</v>
      </c>
      <c r="D9" s="20">
        <f t="shared" si="0"/>
        <v>-4.1849148418491486</v>
      </c>
      <c r="E9" s="32">
        <v>24619494</v>
      </c>
      <c r="F9" s="32">
        <v>24360311</v>
      </c>
      <c r="G9" s="33">
        <f t="shared" si="1"/>
        <v>1.0639560389848881</v>
      </c>
      <c r="H9" s="32">
        <f t="shared" si="3"/>
        <v>46278494</v>
      </c>
      <c r="I9" s="21">
        <f t="shared" si="4"/>
        <v>46965311</v>
      </c>
      <c r="J9" s="22">
        <f t="shared" si="2"/>
        <v>-1.4623921046748738</v>
      </c>
    </row>
    <row r="10" spans="1:10" s="23" customFormat="1" ht="34.5" customHeight="1" x14ac:dyDescent="0.15">
      <c r="A10" s="14" t="s">
        <v>6</v>
      </c>
      <c r="B10" s="25">
        <v>21923000</v>
      </c>
      <c r="C10" s="25">
        <v>22296000</v>
      </c>
      <c r="D10" s="26">
        <f t="shared" si="0"/>
        <v>-1.6729458198780049</v>
      </c>
      <c r="E10" s="25">
        <v>24372000</v>
      </c>
      <c r="F10" s="25">
        <v>24285400</v>
      </c>
      <c r="G10" s="26">
        <f t="shared" si="1"/>
        <v>0.35659285002511798</v>
      </c>
      <c r="H10" s="27">
        <f t="shared" si="3"/>
        <v>46295000</v>
      </c>
      <c r="I10" s="27">
        <f t="shared" si="4"/>
        <v>46581400</v>
      </c>
      <c r="J10" s="24">
        <f t="shared" si="2"/>
        <v>-0.61483768199324196</v>
      </c>
    </row>
    <row r="11" spans="1:10" s="23" customFormat="1" ht="34.5" customHeight="1" x14ac:dyDescent="0.15">
      <c r="A11" s="14" t="s">
        <v>7</v>
      </c>
      <c r="B11" s="25">
        <v>13269000</v>
      </c>
      <c r="C11" s="25">
        <v>13145000</v>
      </c>
      <c r="D11" s="26">
        <f t="shared" si="0"/>
        <v>0.94332445796880948</v>
      </c>
      <c r="E11" s="25">
        <v>8545330</v>
      </c>
      <c r="F11" s="25">
        <v>8699040</v>
      </c>
      <c r="G11" s="26">
        <f t="shared" si="1"/>
        <v>-1.7669765859221247</v>
      </c>
      <c r="H11" s="27">
        <f t="shared" si="3"/>
        <v>21814330</v>
      </c>
      <c r="I11" s="27">
        <f t="shared" si="4"/>
        <v>21844040</v>
      </c>
      <c r="J11" s="24">
        <f t="shared" si="2"/>
        <v>-0.13600963924255768</v>
      </c>
    </row>
    <row r="12" spans="1:10" s="23" customFormat="1" ht="34.5" customHeight="1" x14ac:dyDescent="0.15">
      <c r="A12" s="14" t="s">
        <v>8</v>
      </c>
      <c r="B12" s="25">
        <v>32450000</v>
      </c>
      <c r="C12" s="25">
        <v>32000000</v>
      </c>
      <c r="D12" s="26">
        <f t="shared" si="0"/>
        <v>1.40625</v>
      </c>
      <c r="E12" s="25">
        <v>23234133</v>
      </c>
      <c r="F12" s="25">
        <v>23463800</v>
      </c>
      <c r="G12" s="26">
        <f t="shared" si="1"/>
        <v>-0.97881417332230913</v>
      </c>
      <c r="H12" s="27">
        <f t="shared" si="3"/>
        <v>55684133</v>
      </c>
      <c r="I12" s="27">
        <f t="shared" si="4"/>
        <v>55463800</v>
      </c>
      <c r="J12" s="24">
        <f t="shared" si="2"/>
        <v>0.39725550719568442</v>
      </c>
    </row>
    <row r="13" spans="1:10" s="23" customFormat="1" ht="34.5" customHeight="1" thickBot="1" x14ac:dyDescent="0.2">
      <c r="A13" s="12" t="s">
        <v>17</v>
      </c>
      <c r="B13" s="25">
        <v>38250000</v>
      </c>
      <c r="C13" s="25">
        <v>38280000</v>
      </c>
      <c r="D13" s="26">
        <f t="shared" si="0"/>
        <v>-7.8369905956112845E-2</v>
      </c>
      <c r="E13" s="27">
        <v>35922537</v>
      </c>
      <c r="F13" s="27">
        <v>34508051</v>
      </c>
      <c r="G13" s="26">
        <f t="shared" si="1"/>
        <v>4.0990028674757664</v>
      </c>
      <c r="H13" s="27">
        <f>B13+E13</f>
        <v>74172537</v>
      </c>
      <c r="I13" s="27">
        <f t="shared" si="4"/>
        <v>72788051</v>
      </c>
      <c r="J13" s="24">
        <f t="shared" si="2"/>
        <v>1.9020786804691336</v>
      </c>
    </row>
    <row r="14" spans="1:10" s="23" customFormat="1" ht="34.5" customHeight="1" thickTop="1" thickBot="1" x14ac:dyDescent="0.2">
      <c r="A14" s="15" t="s">
        <v>9</v>
      </c>
      <c r="B14" s="34">
        <f>SUM(B4:B13)</f>
        <v>419773266</v>
      </c>
      <c r="C14" s="34">
        <f>SUM(C4:C13)</f>
        <v>422374516</v>
      </c>
      <c r="D14" s="35">
        <f t="shared" si="0"/>
        <v>-0.61586338698521292</v>
      </c>
      <c r="E14" s="36">
        <f>SUM(E4:E13)</f>
        <v>406429940</v>
      </c>
      <c r="F14" s="36">
        <f>SUM(F4:F13)</f>
        <v>398696237</v>
      </c>
      <c r="G14" s="35">
        <f t="shared" si="1"/>
        <v>1.9397481797652383</v>
      </c>
      <c r="H14" s="36">
        <f>SUM(H4:H5)+SUM(H6:H9)+SUM(H10:H13)</f>
        <v>826203206</v>
      </c>
      <c r="I14" s="36">
        <f>C14+F14</f>
        <v>821070753</v>
      </c>
      <c r="J14" s="37">
        <f t="shared" si="2"/>
        <v>0.62509265873217623</v>
      </c>
    </row>
    <row r="15" spans="1:10" s="23" customFormat="1" ht="34.5" customHeight="1" thickTop="1" x14ac:dyDescent="0.15">
      <c r="A15" s="16" t="s">
        <v>10</v>
      </c>
      <c r="B15" s="38">
        <v>1784170</v>
      </c>
      <c r="C15" s="38">
        <v>1784082</v>
      </c>
      <c r="D15" s="39">
        <f t="shared" si="0"/>
        <v>4.9325087075594055E-3</v>
      </c>
      <c r="E15" s="38">
        <v>317727</v>
      </c>
      <c r="F15" s="38">
        <v>260097</v>
      </c>
      <c r="G15" s="39">
        <f t="shared" si="1"/>
        <v>22.157118305862813</v>
      </c>
      <c r="H15" s="40">
        <f t="shared" ref="H15:H19" si="5">B15+E15</f>
        <v>2101897</v>
      </c>
      <c r="I15" s="40">
        <f t="shared" si="4"/>
        <v>2044179</v>
      </c>
      <c r="J15" s="41">
        <f t="shared" si="2"/>
        <v>2.8235296419736233</v>
      </c>
    </row>
    <row r="16" spans="1:10" s="23" customFormat="1" ht="34.5" customHeight="1" x14ac:dyDescent="0.15">
      <c r="A16" s="14" t="s">
        <v>11</v>
      </c>
      <c r="B16" s="25">
        <v>10289780</v>
      </c>
      <c r="C16" s="25">
        <v>10005000</v>
      </c>
      <c r="D16" s="26">
        <f t="shared" si="0"/>
        <v>2.8463768115942032</v>
      </c>
      <c r="E16" s="25">
        <v>9259998</v>
      </c>
      <c r="F16" s="25">
        <v>8538283</v>
      </c>
      <c r="G16" s="26">
        <f t="shared" si="1"/>
        <v>8.4526947631040095</v>
      </c>
      <c r="H16" s="27">
        <f t="shared" si="5"/>
        <v>19549778</v>
      </c>
      <c r="I16" s="27">
        <f t="shared" si="4"/>
        <v>18543283</v>
      </c>
      <c r="J16" s="24">
        <f t="shared" si="2"/>
        <v>5.4278144813946918</v>
      </c>
    </row>
    <row r="17" spans="1:10" s="23" customFormat="1" ht="34.5" customHeight="1" x14ac:dyDescent="0.15">
      <c r="A17" s="14" t="s">
        <v>12</v>
      </c>
      <c r="B17" s="25">
        <v>11643000</v>
      </c>
      <c r="C17" s="25">
        <v>11254851</v>
      </c>
      <c r="D17" s="26">
        <f t="shared" si="0"/>
        <v>3.4487262425775338</v>
      </c>
      <c r="E17" s="25">
        <v>5020700</v>
      </c>
      <c r="F17" s="25">
        <v>4325600</v>
      </c>
      <c r="G17" s="26">
        <f t="shared" si="1"/>
        <v>16.069447013131128</v>
      </c>
      <c r="H17" s="27">
        <f t="shared" si="5"/>
        <v>16663700</v>
      </c>
      <c r="I17" s="27">
        <f t="shared" si="4"/>
        <v>15580451</v>
      </c>
      <c r="J17" s="24">
        <f t="shared" si="2"/>
        <v>6.9526164550692409</v>
      </c>
    </row>
    <row r="18" spans="1:10" s="23" customFormat="1" ht="34.5" customHeight="1" x14ac:dyDescent="0.15">
      <c r="A18" s="14" t="s">
        <v>13</v>
      </c>
      <c r="B18" s="25">
        <v>11672000</v>
      </c>
      <c r="C18" s="25">
        <v>10298100</v>
      </c>
      <c r="D18" s="26">
        <f t="shared" si="0"/>
        <v>13.341295967217254</v>
      </c>
      <c r="E18" s="25">
        <v>4594300</v>
      </c>
      <c r="F18" s="25">
        <v>4647500</v>
      </c>
      <c r="G18" s="26">
        <f t="shared" si="1"/>
        <v>-1.14470145239376</v>
      </c>
      <c r="H18" s="27">
        <f t="shared" si="5"/>
        <v>16266300</v>
      </c>
      <c r="I18" s="27">
        <f t="shared" si="4"/>
        <v>14945600</v>
      </c>
      <c r="J18" s="24">
        <f t="shared" si="2"/>
        <v>8.8367144845305639</v>
      </c>
    </row>
    <row r="19" spans="1:10" s="23" customFormat="1" ht="34.5" customHeight="1" thickBot="1" x14ac:dyDescent="0.2">
      <c r="A19" s="17" t="s">
        <v>14</v>
      </c>
      <c r="B19" s="42">
        <v>8074541</v>
      </c>
      <c r="C19" s="42">
        <v>7263417</v>
      </c>
      <c r="D19" s="43">
        <f t="shared" si="0"/>
        <v>11.167250895824926</v>
      </c>
      <c r="E19" s="42">
        <v>6316737</v>
      </c>
      <c r="F19" s="42">
        <v>6396672</v>
      </c>
      <c r="G19" s="43">
        <f t="shared" si="1"/>
        <v>-1.2496341847760835</v>
      </c>
      <c r="H19" s="44">
        <f t="shared" si="5"/>
        <v>14391278</v>
      </c>
      <c r="I19" s="44">
        <f t="shared" si="4"/>
        <v>13660089</v>
      </c>
      <c r="J19" s="45">
        <f t="shared" si="2"/>
        <v>5.3527396490608519</v>
      </c>
    </row>
    <row r="20" spans="1:10" s="23" customFormat="1" ht="34.5" customHeight="1" thickTop="1" thickBot="1" x14ac:dyDescent="0.2">
      <c r="A20" s="15" t="s">
        <v>15</v>
      </c>
      <c r="B20" s="34">
        <f>SUM(B15:B19)</f>
        <v>43463491</v>
      </c>
      <c r="C20" s="34">
        <f>SUM(C15:C19)</f>
        <v>40605450</v>
      </c>
      <c r="D20" s="35">
        <f t="shared" si="0"/>
        <v>7.0385650202128041</v>
      </c>
      <c r="E20" s="36">
        <f>SUM(E15:E19)</f>
        <v>25509462</v>
      </c>
      <c r="F20" s="34">
        <f>SUM(F15:F19)</f>
        <v>24168152</v>
      </c>
      <c r="G20" s="35">
        <f t="shared" si="1"/>
        <v>5.5499071670850135</v>
      </c>
      <c r="H20" s="36">
        <f>SUM(H15:H19)</f>
        <v>68972953</v>
      </c>
      <c r="I20" s="36">
        <f t="shared" si="4"/>
        <v>64773602</v>
      </c>
      <c r="J20" s="37">
        <f t="shared" si="2"/>
        <v>6.4831210096977472</v>
      </c>
    </row>
    <row r="21" spans="1:10" s="23" customFormat="1" ht="34.5" customHeight="1" thickTop="1" thickBot="1" x14ac:dyDescent="0.2">
      <c r="A21" s="18" t="s">
        <v>16</v>
      </c>
      <c r="B21" s="46">
        <f>B14+B20</f>
        <v>463236757</v>
      </c>
      <c r="C21" s="46">
        <f>C14+C20</f>
        <v>462979966</v>
      </c>
      <c r="D21" s="47">
        <f t="shared" si="0"/>
        <v>5.5464818967998278E-2</v>
      </c>
      <c r="E21" s="48">
        <f>E14+E20</f>
        <v>431939402</v>
      </c>
      <c r="F21" s="46">
        <f>F14+F20</f>
        <v>422864389</v>
      </c>
      <c r="G21" s="47">
        <f t="shared" si="1"/>
        <v>2.1460811636233572</v>
      </c>
      <c r="H21" s="48">
        <f>SUM(H4:H13)+SUM(H15:H19)</f>
        <v>895176159</v>
      </c>
      <c r="I21" s="48">
        <f t="shared" si="4"/>
        <v>885844355</v>
      </c>
      <c r="J21" s="49">
        <f t="shared" si="2"/>
        <v>1.0534360745573641</v>
      </c>
    </row>
    <row r="22" spans="1:10" ht="4.5" customHeight="1" x14ac:dyDescent="0.15">
      <c r="A22" s="9"/>
      <c r="B22" s="10"/>
      <c r="C22" s="10"/>
      <c r="D22" s="11"/>
      <c r="E22" s="10"/>
      <c r="F22" s="10"/>
      <c r="G22" s="11"/>
      <c r="H22" s="10"/>
      <c r="I22" s="10"/>
      <c r="J22" s="11"/>
    </row>
    <row r="23" spans="1:10" x14ac:dyDescent="0.15">
      <c r="A23" s="7"/>
    </row>
  </sheetData>
  <mergeCells count="3">
    <mergeCell ref="B2:D2"/>
    <mergeCell ref="E2:G2"/>
    <mergeCell ref="H2:J2"/>
  </mergeCells>
  <phoneticPr fontId="3"/>
  <printOptions horizontalCentered="1"/>
  <pageMargins left="0.55118110236220474" right="0.4724409448818898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(千円単位）</vt:lpstr>
      <vt:lpstr>'(千円単位）'!Print_Area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充</dc:creator>
  <cp:lastModifiedBy> </cp:lastModifiedBy>
  <cp:lastPrinted>2021-04-23T01:04:59Z</cp:lastPrinted>
  <dcterms:created xsi:type="dcterms:W3CDTF">2006-04-06T05:40:22Z</dcterms:created>
  <dcterms:modified xsi:type="dcterms:W3CDTF">2022-09-28T00:11:08Z</dcterms:modified>
</cp:coreProperties>
</file>