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06  市町村予算\R05\市町村当初予算（HPアップ用）\"/>
    </mc:Choice>
  </mc:AlternateContent>
  <bookViews>
    <workbookView xWindow="10185" yWindow="-15" windowWidth="10320" windowHeight="7725"/>
  </bookViews>
  <sheets>
    <sheet name="(千円単位）" sheetId="1" r:id="rId1"/>
  </sheets>
  <definedNames>
    <definedName name="_xlnm.Print_Area" localSheetId="0">'(千円単位）'!$A$1:$J$23</definedName>
  </definedNames>
  <calcPr calcId="162913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4" i="1"/>
  <c r="H5" i="1"/>
  <c r="H6" i="1"/>
  <c r="H7" i="1"/>
  <c r="H8" i="1"/>
  <c r="H9" i="1"/>
  <c r="H10" i="1"/>
  <c r="H11" i="1"/>
  <c r="H12" i="1"/>
  <c r="H13" i="1"/>
  <c r="I5" i="1"/>
  <c r="I6" i="1"/>
  <c r="I7" i="1"/>
  <c r="I8" i="1"/>
  <c r="I9" i="1"/>
  <c r="I10" i="1"/>
  <c r="I11" i="1"/>
  <c r="I12" i="1"/>
  <c r="I19" i="1" l="1"/>
  <c r="I18" i="1"/>
  <c r="I17" i="1"/>
  <c r="I16" i="1"/>
  <c r="I15" i="1"/>
  <c r="I13" i="1"/>
  <c r="I4" i="1"/>
  <c r="F3" i="1" l="1"/>
  <c r="E3" i="1"/>
  <c r="I3" i="1"/>
  <c r="H3" i="1"/>
  <c r="F20" i="1" l="1"/>
  <c r="C20" i="1"/>
  <c r="F14" i="1"/>
  <c r="F21" i="1" s="1"/>
  <c r="C14" i="1"/>
  <c r="I14" i="1" s="1"/>
  <c r="C21" i="1" l="1"/>
  <c r="I21" i="1" l="1"/>
  <c r="I20" i="1"/>
  <c r="B20" i="1" l="1"/>
  <c r="E20" i="1"/>
  <c r="G20" i="1" s="1"/>
  <c r="E14" i="1"/>
  <c r="G14" i="1" s="1"/>
  <c r="B14" i="1"/>
  <c r="D14" i="1" s="1"/>
  <c r="J4" i="1"/>
  <c r="J5" i="1"/>
  <c r="J6" i="1"/>
  <c r="J7" i="1"/>
  <c r="J8" i="1"/>
  <c r="J9" i="1"/>
  <c r="J10" i="1"/>
  <c r="J11" i="1"/>
  <c r="J12" i="1"/>
  <c r="J15" i="1"/>
  <c r="J17" i="1"/>
  <c r="J19" i="1"/>
  <c r="D20" i="1"/>
  <c r="G19" i="1"/>
  <c r="D19" i="1"/>
  <c r="G18" i="1"/>
  <c r="D18" i="1"/>
  <c r="G17" i="1"/>
  <c r="D17" i="1"/>
  <c r="G16" i="1"/>
  <c r="D16" i="1"/>
  <c r="G15" i="1"/>
  <c r="D15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H14" i="1" l="1"/>
  <c r="J14" i="1" s="1"/>
  <c r="H20" i="1"/>
  <c r="J20" i="1" s="1"/>
  <c r="J16" i="1"/>
  <c r="B21" i="1"/>
  <c r="D21" i="1" s="1"/>
  <c r="J13" i="1"/>
  <c r="E21" i="1"/>
  <c r="G21" i="1" s="1"/>
  <c r="H21" i="1"/>
  <c r="J21" i="1" s="1"/>
  <c r="J18" i="1"/>
</calcChain>
</file>

<file path=xl/sharedStrings.xml><?xml version="1.0" encoding="utf-8"?>
<sst xmlns="http://schemas.openxmlformats.org/spreadsheetml/2006/main" count="28" uniqueCount="26">
  <si>
    <t>一般会計</t>
    <rPh sb="0" eb="2">
      <t>イッパン</t>
    </rPh>
    <rPh sb="2" eb="4">
      <t>カイケイ</t>
    </rPh>
    <phoneticPr fontId="3"/>
  </si>
  <si>
    <t>特別会計</t>
    <rPh sb="0" eb="2">
      <t>トクベツ</t>
    </rPh>
    <rPh sb="2" eb="4">
      <t>カイケイ</t>
    </rPh>
    <phoneticPr fontId="3"/>
  </si>
  <si>
    <t>予算総額</t>
    <rPh sb="0" eb="2">
      <t>ヨサン</t>
    </rPh>
    <rPh sb="2" eb="4">
      <t>ソウガク</t>
    </rPh>
    <phoneticPr fontId="3"/>
  </si>
  <si>
    <t>高岡市</t>
  </si>
  <si>
    <t>魚津市</t>
  </si>
  <si>
    <t>滑川市</t>
  </si>
  <si>
    <t>砺波市</t>
  </si>
  <si>
    <t>小矢部市</t>
  </si>
  <si>
    <t>南砺市</t>
  </si>
  <si>
    <t>市計</t>
    <rPh sb="0" eb="1">
      <t>シ</t>
    </rPh>
    <rPh sb="1" eb="2">
      <t>ケイ</t>
    </rPh>
    <phoneticPr fontId="3"/>
  </si>
  <si>
    <t>舟橋村</t>
  </si>
  <si>
    <t>上市町</t>
  </si>
  <si>
    <t>立山町</t>
  </si>
  <si>
    <t>入善町</t>
  </si>
  <si>
    <t>朝日町</t>
  </si>
  <si>
    <t>町村計</t>
    <rPh sb="0" eb="2">
      <t>チョウソン</t>
    </rPh>
    <rPh sb="2" eb="3">
      <t>ケイ</t>
    </rPh>
    <phoneticPr fontId="3"/>
  </si>
  <si>
    <t>合計</t>
    <rPh sb="0" eb="2">
      <t>ゴウケイ</t>
    </rPh>
    <phoneticPr fontId="3"/>
  </si>
  <si>
    <t>射水市</t>
    <rPh sb="0" eb="2">
      <t>イミズ</t>
    </rPh>
    <rPh sb="2" eb="3">
      <t>シ</t>
    </rPh>
    <phoneticPr fontId="3"/>
  </si>
  <si>
    <t>（単位：千円、％）</t>
    <rPh sb="1" eb="3">
      <t>タンイ</t>
    </rPh>
    <rPh sb="4" eb="6">
      <t>センエン</t>
    </rPh>
    <phoneticPr fontId="3"/>
  </si>
  <si>
    <t>伸率</t>
  </si>
  <si>
    <t>氷見市</t>
    <phoneticPr fontId="3"/>
  </si>
  <si>
    <t>富山市</t>
    <rPh sb="0" eb="3">
      <t>トヤマシ</t>
    </rPh>
    <phoneticPr fontId="3"/>
  </si>
  <si>
    <t>黒部市</t>
    <phoneticPr fontId="3"/>
  </si>
  <si>
    <t>令和５年度　市町村当初予算の状況</t>
    <rPh sb="0" eb="2">
      <t>レイワ</t>
    </rPh>
    <phoneticPr fontId="3"/>
  </si>
  <si>
    <t>令和５年度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t>
    <phoneticPr fontId="3"/>
  </si>
  <si>
    <t>令和４年度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</si>
</sst>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 &quot;0.0"/>
    <numFmt numFmtId="177" formatCode="0.0;&quot;▲ &quot;0.0"/>
  </numFmts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6" fillId="0" borderId="0" xfId="0" applyFont="1"/>
    <xf numFmtId="0" fontId="5" fillId="0" borderId="16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0" xfId="0" applyFont="1" applyFill="1" applyBorder="1"/>
    <xf numFmtId="0" fontId="0" fillId="0" borderId="0" xfId="0" applyFont="1"/>
    <xf numFmtId="0" fontId="0" fillId="0" borderId="31" xfId="0" applyFont="1" applyBorder="1"/>
    <xf numFmtId="38" fontId="0" fillId="0" borderId="0" xfId="1" applyFont="1" applyBorder="1"/>
    <xf numFmtId="176" fontId="0" fillId="0" borderId="0" xfId="0" applyNumberFormat="1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177" fontId="4" fillId="0" borderId="25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7" fontId="4" fillId="0" borderId="17" xfId="0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="80" zoomScaleNormal="100" zoomScaleSheetLayoutView="80" workbookViewId="0">
      <selection activeCell="H19" sqref="H19"/>
    </sheetView>
  </sheetViews>
  <sheetFormatPr defaultRowHeight="14.25" x14ac:dyDescent="0.15"/>
  <cols>
    <col min="1" max="1" width="13.25" style="8" customWidth="1"/>
    <col min="2" max="3" width="14.625" style="8" bestFit="1" customWidth="1"/>
    <col min="4" max="4" width="9.25" style="8" customWidth="1"/>
    <col min="5" max="6" width="14.625" style="8" bestFit="1" customWidth="1"/>
    <col min="7" max="7" width="9.25" style="8" customWidth="1"/>
    <col min="8" max="8" width="14.75" style="8" customWidth="1"/>
    <col min="9" max="9" width="13.75" style="8" customWidth="1"/>
    <col min="10" max="10" width="9.25" style="8" customWidth="1"/>
    <col min="11" max="16384" width="9" style="8"/>
  </cols>
  <sheetData>
    <row r="1" spans="1:10" ht="44.25" customHeight="1" thickBot="1" x14ac:dyDescent="0.25">
      <c r="A1" s="51" t="s">
        <v>23</v>
      </c>
      <c r="B1" s="1"/>
      <c r="J1" s="6" t="s">
        <v>18</v>
      </c>
    </row>
    <row r="2" spans="1:10" s="23" customFormat="1" ht="20.25" customHeight="1" x14ac:dyDescent="0.15">
      <c r="A2" s="50"/>
      <c r="B2" s="52" t="s">
        <v>0</v>
      </c>
      <c r="C2" s="52"/>
      <c r="D2" s="53"/>
      <c r="E2" s="54" t="s">
        <v>1</v>
      </c>
      <c r="F2" s="52"/>
      <c r="G2" s="53"/>
      <c r="H2" s="55" t="s">
        <v>2</v>
      </c>
      <c r="I2" s="56"/>
      <c r="J2" s="57"/>
    </row>
    <row r="3" spans="1:10" ht="53.25" customHeight="1" x14ac:dyDescent="0.15">
      <c r="A3" s="2"/>
      <c r="B3" s="3" t="s">
        <v>24</v>
      </c>
      <c r="C3" s="3" t="s">
        <v>25</v>
      </c>
      <c r="D3" s="4" t="s">
        <v>19</v>
      </c>
      <c r="E3" s="3" t="str">
        <f>B3</f>
        <v>令和５年度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F3" s="3" t="str">
        <f>C3</f>
        <v>令和４年度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G3" s="4" t="s">
        <v>19</v>
      </c>
      <c r="H3" s="3" t="str">
        <f>B3</f>
        <v>令和５年度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I3" s="3" t="str">
        <f>C3</f>
        <v>令和４年度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J3" s="5" t="s">
        <v>19</v>
      </c>
    </row>
    <row r="4" spans="1:10" s="23" customFormat="1" ht="34.5" customHeight="1" x14ac:dyDescent="0.15">
      <c r="A4" s="12" t="s">
        <v>21</v>
      </c>
      <c r="B4" s="19">
        <v>167251395</v>
      </c>
      <c r="C4" s="19">
        <v>167898256</v>
      </c>
      <c r="D4" s="20">
        <f t="shared" ref="D4:D21" si="0">(B4-C4)/C4*100</f>
        <v>-0.38526963615393361</v>
      </c>
      <c r="E4" s="19">
        <v>186861072</v>
      </c>
      <c r="F4" s="19">
        <v>178832611</v>
      </c>
      <c r="G4" s="20">
        <f t="shared" ref="G4:G21" si="1">(E4-F4)/F4*100</f>
        <v>4.4893719076773984</v>
      </c>
      <c r="H4" s="21">
        <f>B4+E4</f>
        <v>354112467</v>
      </c>
      <c r="I4" s="21">
        <f>C4+F4</f>
        <v>346730867</v>
      </c>
      <c r="J4" s="22">
        <f t="shared" ref="J4:J21" si="2">(H4-I4)/I4*100</f>
        <v>2.1289134318693352</v>
      </c>
    </row>
    <row r="5" spans="1:10" s="23" customFormat="1" ht="34.5" customHeight="1" x14ac:dyDescent="0.15">
      <c r="A5" s="13" t="s">
        <v>3</v>
      </c>
      <c r="B5" s="19">
        <v>68896338</v>
      </c>
      <c r="C5" s="19">
        <v>68097590</v>
      </c>
      <c r="D5" s="20">
        <f t="shared" si="0"/>
        <v>1.1729460616741356</v>
      </c>
      <c r="E5" s="21">
        <v>67766253</v>
      </c>
      <c r="F5" s="21">
        <v>66439134</v>
      </c>
      <c r="G5" s="20">
        <f t="shared" si="1"/>
        <v>1.9974959336465765</v>
      </c>
      <c r="H5" s="21">
        <f t="shared" ref="H5:I12" si="3">B5+E5</f>
        <v>136662591</v>
      </c>
      <c r="I5" s="21">
        <f t="shared" si="3"/>
        <v>134536724</v>
      </c>
      <c r="J5" s="24">
        <f t="shared" si="2"/>
        <v>1.5801388177104712</v>
      </c>
    </row>
    <row r="6" spans="1:10" s="23" customFormat="1" ht="34.5" customHeight="1" x14ac:dyDescent="0.15">
      <c r="A6" s="14" t="s">
        <v>4</v>
      </c>
      <c r="B6" s="25">
        <v>18367000</v>
      </c>
      <c r="C6" s="25">
        <v>18525000</v>
      </c>
      <c r="D6" s="26">
        <f t="shared" si="0"/>
        <v>-0.85290148448043179</v>
      </c>
      <c r="E6" s="25">
        <v>15103621</v>
      </c>
      <c r="F6" s="25">
        <v>15576239</v>
      </c>
      <c r="G6" s="26">
        <f t="shared" si="1"/>
        <v>-3.0342241153336178</v>
      </c>
      <c r="H6" s="27">
        <f t="shared" si="3"/>
        <v>33470621</v>
      </c>
      <c r="I6" s="27">
        <f t="shared" si="3"/>
        <v>34101239</v>
      </c>
      <c r="J6" s="24">
        <f t="shared" si="2"/>
        <v>-1.849252456780236</v>
      </c>
    </row>
    <row r="7" spans="1:10" s="23" customFormat="1" ht="34.5" customHeight="1" x14ac:dyDescent="0.15">
      <c r="A7" s="12" t="s">
        <v>20</v>
      </c>
      <c r="B7" s="28">
        <v>23472000</v>
      </c>
      <c r="C7" s="28">
        <v>25220000</v>
      </c>
      <c r="D7" s="29">
        <f t="shared" si="0"/>
        <v>-6.9310071371927044</v>
      </c>
      <c r="E7" s="28">
        <v>18419290</v>
      </c>
      <c r="F7" s="28">
        <v>18183737</v>
      </c>
      <c r="G7" s="29">
        <f t="shared" si="1"/>
        <v>1.2954047894555449</v>
      </c>
      <c r="H7" s="30">
        <f t="shared" si="3"/>
        <v>41891290</v>
      </c>
      <c r="I7" s="30">
        <f t="shared" si="3"/>
        <v>43403737</v>
      </c>
      <c r="J7" s="31">
        <f t="shared" si="2"/>
        <v>-3.4846008766480177</v>
      </c>
    </row>
    <row r="8" spans="1:10" s="23" customFormat="1" ht="34.5" customHeight="1" x14ac:dyDescent="0.15">
      <c r="A8" s="14" t="s">
        <v>5</v>
      </c>
      <c r="B8" s="25">
        <v>12565840</v>
      </c>
      <c r="C8" s="25">
        <v>12481420</v>
      </c>
      <c r="D8" s="26">
        <f t="shared" si="0"/>
        <v>0.67636534945543048</v>
      </c>
      <c r="E8" s="25">
        <v>10577580</v>
      </c>
      <c r="F8" s="25">
        <v>10704725</v>
      </c>
      <c r="G8" s="26">
        <f t="shared" si="1"/>
        <v>-1.1877465324891578</v>
      </c>
      <c r="H8" s="27">
        <f t="shared" si="3"/>
        <v>23143420</v>
      </c>
      <c r="I8" s="27">
        <f t="shared" si="3"/>
        <v>23186145</v>
      </c>
      <c r="J8" s="24">
        <f t="shared" si="2"/>
        <v>-0.18426952820315753</v>
      </c>
    </row>
    <row r="9" spans="1:10" s="23" customFormat="1" ht="34.5" customHeight="1" x14ac:dyDescent="0.15">
      <c r="A9" s="13" t="s">
        <v>22</v>
      </c>
      <c r="B9" s="19">
        <v>21872000</v>
      </c>
      <c r="C9" s="19">
        <v>21659000</v>
      </c>
      <c r="D9" s="20">
        <f t="shared" si="0"/>
        <v>0.98342490419686979</v>
      </c>
      <c r="E9" s="32">
        <v>24674562</v>
      </c>
      <c r="F9" s="32">
        <v>24619494</v>
      </c>
      <c r="G9" s="33">
        <f t="shared" si="1"/>
        <v>0.22367640862155819</v>
      </c>
      <c r="H9" s="32">
        <f t="shared" si="3"/>
        <v>46546562</v>
      </c>
      <c r="I9" s="32">
        <f t="shared" si="3"/>
        <v>46278494</v>
      </c>
      <c r="J9" s="22">
        <f t="shared" si="2"/>
        <v>0.5792496186241497</v>
      </c>
    </row>
    <row r="10" spans="1:10" s="23" customFormat="1" ht="34.5" customHeight="1" x14ac:dyDescent="0.15">
      <c r="A10" s="14" t="s">
        <v>6</v>
      </c>
      <c r="B10" s="25">
        <v>22940000</v>
      </c>
      <c r="C10" s="25">
        <v>21923000</v>
      </c>
      <c r="D10" s="26">
        <f t="shared" si="0"/>
        <v>4.6389636454864753</v>
      </c>
      <c r="E10" s="25">
        <v>24671200</v>
      </c>
      <c r="F10" s="25">
        <v>24372000</v>
      </c>
      <c r="G10" s="26">
        <f t="shared" si="1"/>
        <v>1.2276382734285245</v>
      </c>
      <c r="H10" s="27">
        <f t="shared" si="3"/>
        <v>47611200</v>
      </c>
      <c r="I10" s="27">
        <f t="shared" si="3"/>
        <v>46295000</v>
      </c>
      <c r="J10" s="24">
        <f t="shared" si="2"/>
        <v>2.8430716060049681</v>
      </c>
    </row>
    <row r="11" spans="1:10" s="23" customFormat="1" ht="34.5" customHeight="1" x14ac:dyDescent="0.15">
      <c r="A11" s="14" t="s">
        <v>7</v>
      </c>
      <c r="B11" s="25">
        <v>13430000</v>
      </c>
      <c r="C11" s="25">
        <v>13269000</v>
      </c>
      <c r="D11" s="26">
        <f t="shared" si="0"/>
        <v>1.2133544351495966</v>
      </c>
      <c r="E11" s="25">
        <v>8320810</v>
      </c>
      <c r="F11" s="25">
        <v>8545330</v>
      </c>
      <c r="G11" s="26">
        <f t="shared" si="1"/>
        <v>-2.6273999950850349</v>
      </c>
      <c r="H11" s="27">
        <f t="shared" si="3"/>
        <v>21750810</v>
      </c>
      <c r="I11" s="27">
        <f t="shared" si="3"/>
        <v>21814330</v>
      </c>
      <c r="J11" s="24">
        <f t="shared" si="2"/>
        <v>-0.29118473957256535</v>
      </c>
    </row>
    <row r="12" spans="1:10" s="23" customFormat="1" ht="34.5" customHeight="1" x14ac:dyDescent="0.15">
      <c r="A12" s="14" t="s">
        <v>8</v>
      </c>
      <c r="B12" s="25">
        <v>33130000</v>
      </c>
      <c r="C12" s="25">
        <v>32450000</v>
      </c>
      <c r="D12" s="26">
        <f t="shared" si="0"/>
        <v>2.0955315870570108</v>
      </c>
      <c r="E12" s="25">
        <v>22499584</v>
      </c>
      <c r="F12" s="25">
        <v>23234133</v>
      </c>
      <c r="G12" s="26">
        <f t="shared" si="1"/>
        <v>-3.1615081139459775</v>
      </c>
      <c r="H12" s="27">
        <f t="shared" si="3"/>
        <v>55629584</v>
      </c>
      <c r="I12" s="27">
        <f t="shared" si="3"/>
        <v>55684133</v>
      </c>
      <c r="J12" s="24">
        <f t="shared" si="2"/>
        <v>-9.7961478541831654E-2</v>
      </c>
    </row>
    <row r="13" spans="1:10" s="23" customFormat="1" ht="34.5" customHeight="1" thickBot="1" x14ac:dyDescent="0.2">
      <c r="A13" s="12" t="s">
        <v>17</v>
      </c>
      <c r="B13" s="25">
        <v>38360000</v>
      </c>
      <c r="C13" s="25">
        <v>38250000</v>
      </c>
      <c r="D13" s="26">
        <f t="shared" si="0"/>
        <v>0.28758169934640521</v>
      </c>
      <c r="E13" s="27">
        <v>35121821</v>
      </c>
      <c r="F13" s="27">
        <v>35922537</v>
      </c>
      <c r="G13" s="26">
        <f t="shared" si="1"/>
        <v>-2.2290073777361545</v>
      </c>
      <c r="H13" s="27">
        <f>B13+E13</f>
        <v>73481821</v>
      </c>
      <c r="I13" s="27">
        <f>C13+F13</f>
        <v>74172537</v>
      </c>
      <c r="J13" s="24">
        <f t="shared" si="2"/>
        <v>-0.93122876463022974</v>
      </c>
    </row>
    <row r="14" spans="1:10" s="23" customFormat="1" ht="34.5" customHeight="1" thickTop="1" thickBot="1" x14ac:dyDescent="0.2">
      <c r="A14" s="15" t="s">
        <v>9</v>
      </c>
      <c r="B14" s="34">
        <f>SUM(B4:B13)</f>
        <v>420284573</v>
      </c>
      <c r="C14" s="34">
        <f>SUM(C4:C13)</f>
        <v>419773266</v>
      </c>
      <c r="D14" s="35">
        <f t="shared" si="0"/>
        <v>0.12180551774347631</v>
      </c>
      <c r="E14" s="36">
        <f>SUM(E4:E13)</f>
        <v>414015793</v>
      </c>
      <c r="F14" s="36">
        <f>SUM(F4:F13)</f>
        <v>406429940</v>
      </c>
      <c r="G14" s="35">
        <f t="shared" si="1"/>
        <v>1.8664601825347806</v>
      </c>
      <c r="H14" s="36">
        <f>SUM(H4:H5)+SUM(H6:H9)+SUM(H10:H13)</f>
        <v>834300366</v>
      </c>
      <c r="I14" s="36">
        <f>C14+F14</f>
        <v>826203206</v>
      </c>
      <c r="J14" s="37">
        <f t="shared" si="2"/>
        <v>0.98004461144635158</v>
      </c>
    </row>
    <row r="15" spans="1:10" s="23" customFormat="1" ht="34.5" customHeight="1" thickTop="1" x14ac:dyDescent="0.15">
      <c r="A15" s="16" t="s">
        <v>10</v>
      </c>
      <c r="B15" s="38">
        <v>1956631</v>
      </c>
      <c r="C15" s="38">
        <v>1784170</v>
      </c>
      <c r="D15" s="39">
        <f t="shared" si="0"/>
        <v>9.6661753084067108</v>
      </c>
      <c r="E15" s="38">
        <v>300333</v>
      </c>
      <c r="F15" s="38">
        <v>317727</v>
      </c>
      <c r="G15" s="39">
        <f t="shared" si="1"/>
        <v>-5.474511136919431</v>
      </c>
      <c r="H15" s="40">
        <f t="shared" ref="H15:I19" si="4">B15+E15</f>
        <v>2256964</v>
      </c>
      <c r="I15" s="40">
        <f t="shared" si="4"/>
        <v>2101897</v>
      </c>
      <c r="J15" s="41">
        <f t="shared" si="2"/>
        <v>7.377478534866361</v>
      </c>
    </row>
    <row r="16" spans="1:10" s="23" customFormat="1" ht="34.5" customHeight="1" x14ac:dyDescent="0.15">
      <c r="A16" s="14" t="s">
        <v>11</v>
      </c>
      <c r="B16" s="25">
        <v>10426510</v>
      </c>
      <c r="C16" s="25">
        <v>10289780</v>
      </c>
      <c r="D16" s="26">
        <f t="shared" si="0"/>
        <v>1.328794201625302</v>
      </c>
      <c r="E16" s="25">
        <v>8647030</v>
      </c>
      <c r="F16" s="25">
        <v>9259998</v>
      </c>
      <c r="G16" s="26">
        <f t="shared" si="1"/>
        <v>-6.6195262677162567</v>
      </c>
      <c r="H16" s="27">
        <f t="shared" si="4"/>
        <v>19073540</v>
      </c>
      <c r="I16" s="27">
        <f t="shared" si="4"/>
        <v>19549778</v>
      </c>
      <c r="J16" s="24">
        <f t="shared" si="2"/>
        <v>-2.4360276623090042</v>
      </c>
    </row>
    <row r="17" spans="1:10" s="23" customFormat="1" ht="34.5" customHeight="1" x14ac:dyDescent="0.15">
      <c r="A17" s="14" t="s">
        <v>12</v>
      </c>
      <c r="B17" s="25">
        <v>13000000</v>
      </c>
      <c r="C17" s="25">
        <v>11643000</v>
      </c>
      <c r="D17" s="26">
        <f t="shared" si="0"/>
        <v>11.655071716911449</v>
      </c>
      <c r="E17" s="25">
        <v>4603700</v>
      </c>
      <c r="F17" s="25">
        <v>5020700</v>
      </c>
      <c r="G17" s="26">
        <f t="shared" si="1"/>
        <v>-8.3056147549146537</v>
      </c>
      <c r="H17" s="27">
        <f t="shared" si="4"/>
        <v>17603700</v>
      </c>
      <c r="I17" s="27">
        <f t="shared" si="4"/>
        <v>16663700</v>
      </c>
      <c r="J17" s="24">
        <f t="shared" si="2"/>
        <v>5.6410040987295744</v>
      </c>
    </row>
    <row r="18" spans="1:10" s="23" customFormat="1" ht="34.5" customHeight="1" x14ac:dyDescent="0.15">
      <c r="A18" s="14" t="s">
        <v>13</v>
      </c>
      <c r="B18" s="25">
        <v>13670200</v>
      </c>
      <c r="C18" s="25">
        <v>11672000</v>
      </c>
      <c r="D18" s="26">
        <f t="shared" si="0"/>
        <v>17.119602467443453</v>
      </c>
      <c r="E18" s="25">
        <v>4554700</v>
      </c>
      <c r="F18" s="25">
        <v>4594300</v>
      </c>
      <c r="G18" s="26">
        <f t="shared" si="1"/>
        <v>-0.86193761835317673</v>
      </c>
      <c r="H18" s="27">
        <f t="shared" si="4"/>
        <v>18224900</v>
      </c>
      <c r="I18" s="27">
        <f t="shared" si="4"/>
        <v>16266300</v>
      </c>
      <c r="J18" s="24">
        <f t="shared" si="2"/>
        <v>12.040845182985683</v>
      </c>
    </row>
    <row r="19" spans="1:10" s="23" customFormat="1" ht="34.5" customHeight="1" thickBot="1" x14ac:dyDescent="0.2">
      <c r="A19" s="17" t="s">
        <v>14</v>
      </c>
      <c r="B19" s="42">
        <v>7912796</v>
      </c>
      <c r="C19" s="42">
        <v>8074541</v>
      </c>
      <c r="D19" s="43">
        <f t="shared" si="0"/>
        <v>-2.0031479188724162</v>
      </c>
      <c r="E19" s="42">
        <v>6490384</v>
      </c>
      <c r="F19" s="42">
        <v>6316737</v>
      </c>
      <c r="G19" s="43">
        <f t="shared" si="1"/>
        <v>2.7489984148461462</v>
      </c>
      <c r="H19" s="44">
        <f t="shared" si="4"/>
        <v>14403180</v>
      </c>
      <c r="I19" s="44">
        <f t="shared" si="4"/>
        <v>14391278</v>
      </c>
      <c r="J19" s="45">
        <f t="shared" si="2"/>
        <v>8.2702870446947102E-2</v>
      </c>
    </row>
    <row r="20" spans="1:10" s="23" customFormat="1" ht="34.5" customHeight="1" thickTop="1" thickBot="1" x14ac:dyDescent="0.2">
      <c r="A20" s="15" t="s">
        <v>15</v>
      </c>
      <c r="B20" s="34">
        <f>SUM(B15:B19)</f>
        <v>46966137</v>
      </c>
      <c r="C20" s="34">
        <f>SUM(C15:C19)</f>
        <v>43463491</v>
      </c>
      <c r="D20" s="35">
        <f t="shared" si="0"/>
        <v>8.0588234387339011</v>
      </c>
      <c r="E20" s="36">
        <f>SUM(E15:E19)</f>
        <v>24596147</v>
      </c>
      <c r="F20" s="34">
        <f>SUM(F15:F19)</f>
        <v>25509462</v>
      </c>
      <c r="G20" s="35">
        <f t="shared" si="1"/>
        <v>-3.58029894946432</v>
      </c>
      <c r="H20" s="36">
        <f>SUM(H15:H19)</f>
        <v>71562284</v>
      </c>
      <c r="I20" s="36">
        <f t="shared" ref="I5:I21" si="5">C20+F20</f>
        <v>68972953</v>
      </c>
      <c r="J20" s="37">
        <f t="shared" si="2"/>
        <v>3.7541251858536491</v>
      </c>
    </row>
    <row r="21" spans="1:10" s="23" customFormat="1" ht="34.5" customHeight="1" thickTop="1" thickBot="1" x14ac:dyDescent="0.2">
      <c r="A21" s="18" t="s">
        <v>16</v>
      </c>
      <c r="B21" s="46">
        <f>B14+B20</f>
        <v>467250710</v>
      </c>
      <c r="C21" s="46">
        <f>C14+C20</f>
        <v>463236757</v>
      </c>
      <c r="D21" s="47">
        <f t="shared" si="0"/>
        <v>0.86650140329861614</v>
      </c>
      <c r="E21" s="48">
        <f>E14+E20</f>
        <v>438611940</v>
      </c>
      <c r="F21" s="46">
        <f>F14+F20</f>
        <v>431939402</v>
      </c>
      <c r="G21" s="47">
        <f t="shared" si="1"/>
        <v>1.5447856734311078</v>
      </c>
      <c r="H21" s="48">
        <f>SUM(H4:H13)+SUM(H15:H19)</f>
        <v>905862650</v>
      </c>
      <c r="I21" s="48">
        <f t="shared" si="5"/>
        <v>895176159</v>
      </c>
      <c r="J21" s="49">
        <f t="shared" si="2"/>
        <v>1.1937863729456182</v>
      </c>
    </row>
    <row r="22" spans="1:10" ht="4.5" customHeight="1" x14ac:dyDescent="0.15">
      <c r="A22" s="9"/>
      <c r="B22" s="10"/>
      <c r="C22" s="10"/>
      <c r="D22" s="11"/>
      <c r="E22" s="10"/>
      <c r="F22" s="10"/>
      <c r="G22" s="11"/>
      <c r="H22" s="10"/>
      <c r="I22" s="10"/>
      <c r="J22" s="11"/>
    </row>
    <row r="23" spans="1:10" x14ac:dyDescent="0.15">
      <c r="A23" s="7"/>
    </row>
  </sheetData>
  <mergeCells count="3">
    <mergeCell ref="B2:D2"/>
    <mergeCell ref="E2:G2"/>
    <mergeCell ref="H2:J2"/>
  </mergeCells>
  <phoneticPr fontId="3"/>
  <printOptions horizontalCentered="1"/>
  <pageMargins left="0.55118110236220474" right="0.47244094488188981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(千円単位）</vt:lpstr>
      <vt:lpstr>'(千円単位）'!Print_Area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充</dc:creator>
  <cp:lastModifiedBy>富山県</cp:lastModifiedBy>
  <cp:lastPrinted>2021-04-23T01:04:59Z</cp:lastPrinted>
  <dcterms:created xsi:type="dcterms:W3CDTF">2006-04-06T05:40:22Z</dcterms:created>
  <dcterms:modified xsi:type="dcterms:W3CDTF">2023-04-28T04:37:37Z</dcterms:modified>
</cp:coreProperties>
</file>