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市町村支援課\　財政係\03　決算統計（地方財政状況調査）\01普通会計\★H30決算統計（R01）\200813 平成30年度財政資料集の作成について（２回目）\04 県ホームページ掲載データ\"/>
    </mc:Choice>
  </mc:AlternateContent>
  <bookViews>
    <workbookView xWindow="0" yWindow="0" windowWidth="28800" windowHeight="121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BE37" i="10"/>
  <c r="AM37" i="10"/>
  <c r="C37" i="10"/>
  <c r="BE36" i="10"/>
  <c r="AM36" i="10"/>
  <c r="C36" i="10"/>
  <c r="BW35" i="10"/>
  <c r="BW36" i="10" s="1"/>
  <c r="BE35" i="10"/>
  <c r="BW34" i="10"/>
  <c r="C34" i="10"/>
  <c r="BW37" i="10" l="1"/>
  <c r="BW38" i="10" s="1"/>
  <c r="C35" i="10"/>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 r="AM34" i="10"/>
  <c r="AM35" i="10" s="1"/>
  <c r="BE34" i="10"/>
</calcChain>
</file>

<file path=xl/sharedStrings.xml><?xml version="1.0" encoding="utf-8"?>
<sst xmlns="http://schemas.openxmlformats.org/spreadsheetml/2006/main" count="1098" uniqueCount="598">
  <si>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</si>
  <si>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</si>
  <si>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</si>
  <si>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</si>
  <si>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</si>
  <si>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</si>
  <si>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</si>
  <si>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</si>
  <si>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</si>
  <si>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</si>
  <si>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</si>
  <si>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</si>
  <si>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</si>
  <si>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</si>
  <si>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</si>
  <si>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</si>
  <si>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</si>
  <si>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</si>
  <si>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</si>
  <si>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</si>
  <si>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</si>
  <si>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</si>
  <si>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</si>
  <si>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</si>
  <si>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</si>
  <si>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</si>
  <si>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</si>
  <si>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</si>
  <si>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</si>
  <si>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</si>
  <si>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</si>
  <si>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</si>
  <si>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</si>
  <si>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</si>
  <si>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</si>
  <si>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</si>
  <si>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</si>
  <si>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</si>
  <si>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</si>
  <si>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</si>
  <si>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</si>
  <si>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</si>
  <si>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</si>
  <si>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</si>
  <si>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</si>
  <si>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</si>
  <si>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</si>
  <si>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</si>
  <si>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</si>
  <si>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</si>
  <si>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</si>
  <si>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</si>
  <si>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</si>
  <si>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</si>
  <si>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</si>
  <si>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</si>
  <si>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</si>
  <si>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</si>
  <si>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</si>
  <si>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</si>
  <si>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</si>
  <si>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</si>
  <si>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</si>
  <si>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</si>
  <si>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</si>
  <si>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</si>
  <si>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</si>
  <si>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</si>
  <si>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</si>
  <si>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</si>
  <si>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</si>
  <si>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</si>
  <si>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</si>
  <si>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</si>
  <si>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</si>
  <si>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</si>
  <si>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</si>
  <si>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</si>
  <si>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</si>
  <si>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</si>
  <si>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</si>
  <si>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</si>
  <si>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</si>
  <si>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富山県</t>
    <phoneticPr fontId="5"/>
  </si>
  <si>
    <t>市町村類型</t>
    <phoneticPr fontId="5"/>
  </si>
  <si>
    <t>Ⅰ－２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</si>
  <si>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</si>
  <si>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</si>
  <si>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</si>
  <si>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</si>
  <si>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</si>
  <si>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</si>
  <si>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</si>
  <si>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</si>
  <si>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</si>
  <si>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</si>
  <si>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</si>
  <si>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</si>
  <si>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氷見市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</si>
  <si>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</si>
  <si>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</si>
  <si>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</si>
  <si>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</si>
  <si>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</si>
  <si>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</si>
  <si>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</si>
  <si>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</si>
  <si>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</si>
  <si>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</si>
  <si>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</si>
  <si>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</si>
  <si>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</si>
  <si>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</si>
  <si>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</si>
  <si>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</si>
  <si>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</si>
  <si>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</si>
  <si>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</si>
  <si>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</si>
  <si>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</si>
  <si>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</si>
  <si>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</si>
  <si>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</si>
  <si>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</si>
  <si>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-7.2</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</si>
  <si>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</si>
  <si>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</si>
  <si>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</si>
  <si>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</si>
  <si>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</si>
  <si>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</si>
  <si>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</si>
  <si>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</si>
  <si>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</si>
  <si>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</si>
  <si>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</si>
  <si>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</si>
  <si>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</si>
  <si>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</si>
  <si>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</si>
  <si>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</si>
  <si>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</si>
  <si>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</si>
  <si>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</si>
  <si>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</si>
  <si>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</si>
  <si>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</si>
  <si>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</si>
  <si>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</si>
  <si>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</si>
  <si>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</si>
  <si>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</si>
  <si>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</si>
  <si>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</si>
  <si>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</si>
  <si>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</si>
  <si>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</si>
  <si>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</si>
  <si>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</si>
  <si>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</si>
  <si>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</si>
  <si>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</si>
  <si>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</si>
  <si>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</si>
  <si>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</si>
  <si>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</si>
  <si>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</si>
  <si>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</si>
  <si>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</si>
  <si>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</si>
  <si>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</si>
  <si>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</si>
  <si>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</si>
  <si>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</si>
  <si>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</si>
  <si>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</si>
  <si>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</si>
  <si>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</si>
  <si>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t>
    <phoneticPr fontId="5"/>
  </si>
  <si>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</si>
  <si>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</si>
  <si>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</si>
  <si>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</si>
  <si>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</si>
  <si>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</si>
  <si>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</si>
  <si>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</si>
  <si>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</si>
  <si>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</si>
  <si>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</si>
  <si>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</si>
  <si>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</si>
  <si>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</si>
  <si>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</si>
  <si>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</si>
  <si>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</si>
  <si>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</si>
  <si>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</si>
  <si>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</si>
  <si>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</si>
  <si>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</si>
  <si>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</si>
  <si>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</si>
  <si>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</si>
  <si>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</si>
  <si>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</si>
  <si>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</si>
  <si>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</si>
  <si>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</si>
  <si>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</si>
  <si>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</si>
  <si>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</si>
  <si>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</si>
  <si>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富山県氷見市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</si>
  <si>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</si>
  <si>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</si>
  <si>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</si>
  <si>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</si>
  <si>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</si>
  <si>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</si>
  <si>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</si>
  <si>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</si>
  <si>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</si>
  <si>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</si>
  <si>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</si>
  <si>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</si>
  <si>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</si>
  <si>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</si>
  <si>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</si>
  <si>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</si>
  <si>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</si>
  <si>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</si>
  <si>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</si>
  <si>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</si>
  <si>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</si>
  <si>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</si>
  <si>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</si>
  <si>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</si>
  <si>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</si>
  <si>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</si>
  <si>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</si>
  <si>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</si>
  <si>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</si>
  <si>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</si>
  <si>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</si>
  <si>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</si>
  <si>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</si>
  <si>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</si>
  <si>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</si>
  <si>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</si>
  <si>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</si>
  <si>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</si>
  <si>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</si>
  <si>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</si>
  <si>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</si>
  <si>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</si>
  <si>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</si>
  <si>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</si>
  <si>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</si>
  <si>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</si>
  <si>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</si>
  <si>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</si>
  <si>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</si>
  <si>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</si>
  <si>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</si>
  <si>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</si>
  <si>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</si>
  <si>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</si>
  <si>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</si>
  <si>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</si>
  <si>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</si>
  <si>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</si>
  <si>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</si>
  <si>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</si>
  <si>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</si>
  <si>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</si>
  <si>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</si>
  <si>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</si>
  <si>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</si>
  <si>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</si>
  <si>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</si>
  <si>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</si>
  <si>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</si>
  <si>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</si>
  <si>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</si>
  <si>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</si>
  <si>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</si>
  <si>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</si>
  <si>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</si>
  <si>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</si>
  <si>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</si>
  <si>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</si>
  <si>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</si>
  <si>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</si>
  <si>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</si>
  <si>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</si>
  <si>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</si>
  <si>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</si>
  <si>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</si>
  <si>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</si>
  <si>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</si>
  <si>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</si>
  <si>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</si>
  <si>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</si>
  <si>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</si>
  <si>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</si>
  <si>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</si>
  <si>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</si>
  <si>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</si>
  <si>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</si>
  <si>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</si>
  <si>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</si>
  <si>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</si>
  <si>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</si>
  <si>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</si>
  <si>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</si>
  <si>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</si>
  <si>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</si>
  <si>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</si>
  <si>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</si>
  <si>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</si>
  <si>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</si>
  <si>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</si>
  <si>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</si>
  <si>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</si>
  <si>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</si>
  <si>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</si>
  <si>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</si>
  <si>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</si>
  <si>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</si>
  <si>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</si>
  <si>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</si>
  <si>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</si>
  <si>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</si>
  <si>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</si>
  <si>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</si>
  <si>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</si>
  <si>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</si>
  <si>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</si>
  <si>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</si>
  <si>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</si>
  <si>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</si>
  <si>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</si>
  <si>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</si>
  <si>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</si>
  <si>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</si>
  <si>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</si>
  <si>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</si>
  <si>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</si>
  <si>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</si>
  <si>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</si>
  <si>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</si>
  <si>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</si>
  <si>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</si>
  <si>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</si>
  <si>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</si>
  <si>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</si>
  <si>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</si>
  <si>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</si>
  <si>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</si>
  <si>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</si>
  <si>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</si>
  <si>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</si>
  <si>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富山県氷見市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</si>
  <si>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</si>
  <si>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</si>
  <si>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</si>
  <si>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</si>
  <si>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</si>
  <si>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</si>
  <si>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</si>
  <si>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</si>
  <si>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</si>
  <si>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</si>
  <si>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</si>
  <si>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</si>
  <si>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</si>
  <si>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</si>
  <si>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</si>
  <si>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</si>
  <si>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</si>
  <si>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</si>
  <si>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</si>
  <si>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</si>
  <si>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育英資金特別会計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</si>
  <si>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</si>
  <si>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</si>
  <si>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</si>
  <si>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</si>
  <si>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</si>
  <si>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</si>
  <si>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</si>
  <si>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</si>
  <si>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</si>
  <si>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</si>
  <si>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</si>
  <si>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</si>
  <si>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</si>
  <si>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</si>
  <si>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</si>
  <si>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</si>
  <si>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介護保険特別会計（介護サービス事業勘定）</t>
    <phoneticPr fontId="5"/>
  </si>
  <si>
    <t>後期高齢者医療事業特別会計</t>
    <phoneticPr fontId="5"/>
  </si>
  <si>
    <t>氷見市水道事業会計</t>
    <phoneticPr fontId="5"/>
  </si>
  <si>
    <t>法適用企業</t>
    <phoneticPr fontId="5"/>
  </si>
  <si>
    <t>氷見市病院事業会計</t>
    <phoneticPr fontId="5"/>
  </si>
  <si>
    <t>氷見市下水道特別会計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</si>
  <si>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</si>
  <si>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</si>
  <si>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</si>
  <si>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</si>
  <si>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</si>
  <si>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</si>
  <si>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</si>
  <si>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</si>
  <si>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</si>
  <si>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</si>
  <si>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</si>
  <si>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</si>
  <si>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</si>
  <si>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</si>
  <si>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</si>
  <si>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</si>
  <si>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</si>
  <si>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</si>
  <si>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</si>
  <si>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</si>
  <si>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</si>
  <si>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</si>
  <si>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</si>
  <si>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</si>
  <si>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</si>
  <si>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</si>
  <si>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</si>
  <si>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</si>
  <si>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</si>
  <si>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</si>
  <si>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</si>
  <si>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</si>
  <si>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</si>
  <si>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</si>
  <si>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</si>
  <si>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</si>
  <si>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</si>
  <si>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</si>
  <si>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</si>
  <si>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</si>
  <si>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</si>
  <si>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</si>
  <si>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</si>
  <si>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</si>
  <si>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</si>
  <si>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</si>
  <si>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</si>
  <si>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</si>
  <si>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</si>
  <si>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</si>
  <si>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</si>
  <si>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</si>
  <si>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</si>
  <si>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</si>
  <si>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</si>
  <si>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</si>
  <si>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</si>
  <si>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</si>
  <si>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氷見市水道事業会計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</si>
  <si>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</si>
  <si>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</si>
  <si>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</si>
  <si>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</si>
  <si>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</si>
  <si>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</si>
  <si>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</si>
  <si>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</si>
  <si>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</si>
  <si>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</si>
  <si>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</si>
  <si>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</si>
  <si>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</si>
  <si>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</si>
  <si>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</si>
  <si>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</si>
  <si>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</si>
  <si>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</si>
  <si>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</si>
  <si>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</si>
  <si>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</si>
  <si>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</si>
  <si>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</si>
  <si>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</si>
  <si>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</si>
  <si>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</si>
  <si>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</si>
  <si>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</si>
  <si>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</si>
  <si>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</si>
  <si>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</si>
  <si>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</si>
  <si>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</si>
  <si>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</si>
  <si>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</si>
  <si>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</si>
  <si>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</si>
  <si>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</si>
  <si>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</si>
  <si>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</si>
  <si>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</si>
  <si>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</si>
  <si>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</si>
  <si>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</si>
  <si>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</si>
  <si>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</si>
  <si>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</si>
  <si>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</si>
  <si>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</si>
  <si>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</si>
  <si>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</si>
  <si>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</si>
  <si>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</si>
  <si>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</si>
  <si>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</si>
  <si>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</si>
  <si>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</si>
  <si>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</si>
  <si>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</si>
  <si>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</si>
  <si>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</si>
  <si>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</si>
  <si>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</si>
  <si>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</si>
  <si>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</si>
  <si>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</si>
  <si>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</si>
  <si>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</si>
  <si>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</si>
  <si>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</si>
  <si>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</si>
  <si>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</si>
  <si>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</si>
  <si>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</si>
  <si>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</si>
  <si>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</si>
  <si>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</si>
  <si>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</si>
  <si>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</si>
  <si>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</si>
  <si>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</si>
  <si>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</si>
  <si>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</si>
  <si>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</si>
  <si>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</si>
  <si>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氷見市水道事業会計</t>
  </si>
  <si>
    <t>一般会計</t>
  </si>
  <si>
    <t>介護保険特別会計（保険事業勘定）</t>
  </si>
  <si>
    <t>国民健康保険特別会計</t>
  </si>
  <si>
    <t>氷見市下水道特別会計</t>
  </si>
  <si>
    <t>育英資金特別会計</t>
  </si>
  <si>
    <t>後期高齢者医療事業特別会計</t>
  </si>
  <si>
    <t>介護保険特別会計（介護サービス事業勘定）</t>
  </si>
  <si>
    <t>その他会計（赤字）</t>
  </si>
  <si>
    <t>▲ 0.09</t>
  </si>
  <si>
    <t>その他会計（黒字）</t>
  </si>
  <si>
    <t>H25末</t>
    <phoneticPr fontId="5"/>
  </si>
  <si>
    <t>H26末</t>
    <phoneticPr fontId="5"/>
  </si>
  <si>
    <t>H27末</t>
    <phoneticPr fontId="5"/>
  </si>
  <si>
    <t>H28末</t>
    <phoneticPr fontId="5"/>
  </si>
  <si>
    <t>H29末</t>
    <phoneticPr fontId="5"/>
  </si>
  <si>
    <t>-</t>
    <phoneticPr fontId="2"/>
  </si>
  <si>
    <t>氷見市花と緑のまちづくり協会</t>
    <rPh sb="0" eb="3">
      <t>ヒミシ</t>
    </rPh>
    <rPh sb="3" eb="4">
      <t>ハナ</t>
    </rPh>
    <rPh sb="5" eb="6">
      <t>ミドリ</t>
    </rPh>
    <rPh sb="12" eb="14">
      <t>キョウカイ</t>
    </rPh>
    <phoneticPr fontId="2"/>
  </si>
  <si>
    <t>氷見市体育協会</t>
    <rPh sb="0" eb="3">
      <t>ヒミシ</t>
    </rPh>
    <rPh sb="3" eb="5">
      <t>タイイク</t>
    </rPh>
    <rPh sb="5" eb="7">
      <t>キョウカイ</t>
    </rPh>
    <phoneticPr fontId="2"/>
  </si>
  <si>
    <t>氷見市土地開発公社</t>
    <rPh sb="0" eb="3">
      <t>ヒミシ</t>
    </rPh>
    <rPh sb="3" eb="5">
      <t>トチ</t>
    </rPh>
    <rPh sb="5" eb="7">
      <t>カイハツ</t>
    </rPh>
    <rPh sb="7" eb="9">
      <t>コウシャ</t>
    </rPh>
    <phoneticPr fontId="2"/>
  </si>
  <si>
    <t>氷見市観光協会</t>
    <rPh sb="0" eb="3">
      <t>ヒミシ</t>
    </rPh>
    <rPh sb="3" eb="5">
      <t>カンコウ</t>
    </rPh>
    <rPh sb="5" eb="7">
      <t>キョウカイ</t>
    </rPh>
    <phoneticPr fontId="2"/>
  </si>
  <si>
    <t>○</t>
    <phoneticPr fontId="2"/>
  </si>
  <si>
    <t>-</t>
    <phoneticPr fontId="2"/>
  </si>
  <si>
    <t>高岡地区広域圏事務組合</t>
  </si>
  <si>
    <t>富山県市町村管理組合</t>
    <rPh sb="0" eb="3">
      <t>トヤマケン</t>
    </rPh>
    <rPh sb="3" eb="6">
      <t>シチョウソン</t>
    </rPh>
    <rPh sb="6" eb="8">
      <t>カンリ</t>
    </rPh>
    <rPh sb="8" eb="10">
      <t>クミアイ</t>
    </rPh>
    <phoneticPr fontId="2"/>
  </si>
  <si>
    <t>富山県市町村総合事務組合</t>
    <rPh sb="0" eb="3">
      <t>トヤマケン</t>
    </rPh>
    <rPh sb="3" eb="6">
      <t>シチョウソン</t>
    </rPh>
    <rPh sb="6" eb="8">
      <t>ソウゴウ</t>
    </rPh>
    <rPh sb="8" eb="10">
      <t>ジム</t>
    </rPh>
    <rPh sb="10" eb="12">
      <t>クミアイ</t>
    </rPh>
    <phoneticPr fontId="2"/>
  </si>
  <si>
    <t>富山県後期高齢者医療広域連合（一般会計）</t>
    <rPh sb="0" eb="3">
      <t>トヤマケン</t>
    </rPh>
    <rPh sb="3" eb="5">
      <t>コウキ</t>
    </rPh>
    <rPh sb="5" eb="8">
      <t>コウレイシャ</t>
    </rPh>
    <rPh sb="8" eb="10">
      <t>イリョウ</t>
    </rPh>
    <rPh sb="10" eb="12">
      <t>コウイキ</t>
    </rPh>
    <rPh sb="12" eb="14">
      <t>レンゴウ</t>
    </rPh>
    <rPh sb="15" eb="17">
      <t>イッパン</t>
    </rPh>
    <rPh sb="17" eb="19">
      <t>カイケイ</t>
    </rPh>
    <phoneticPr fontId="2"/>
  </si>
  <si>
    <t>富山県後期高齢者医療広域連合（特別会計）</t>
    <rPh sb="0" eb="3">
      <t>トヤマケン</t>
    </rPh>
    <rPh sb="3" eb="5">
      <t>コウキ</t>
    </rPh>
    <rPh sb="5" eb="8">
      <t>コウレイシャ</t>
    </rPh>
    <rPh sb="8" eb="10">
      <t>イリョウ</t>
    </rPh>
    <rPh sb="10" eb="12">
      <t>コウイキ</t>
    </rPh>
    <rPh sb="12" eb="14">
      <t>レンゴウ</t>
    </rPh>
    <rPh sb="15" eb="17">
      <t>トクベツ</t>
    </rPh>
    <rPh sb="17" eb="19">
      <t>カイケイ</t>
    </rPh>
    <phoneticPr fontId="2"/>
  </si>
  <si>
    <t>-</t>
    <phoneticPr fontId="2"/>
  </si>
  <si>
    <t>教育文化振興基金</t>
  </si>
  <si>
    <t>ふるさとづくり基金</t>
  </si>
  <si>
    <t>社会福祉事業振興基金</t>
  </si>
  <si>
    <t>「安部」人づくり基金</t>
  </si>
  <si>
    <t>スポーツ振興基金</t>
    <rPh sb="4" eb="6">
      <t>シンコウ</t>
    </rPh>
    <rPh sb="6" eb="8">
      <t>キキン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</si>
  <si>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</si>
  <si>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</si>
  <si>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</si>
  <si>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</si>
  <si>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類似団体と比較して、将来負担比率が高く、有形固定資産減価償却率が低い状態である。
平成３０年度までは、大型施設の整備が無いため同様の傾向が続くと見込まれる。令和元年度以降は新文化交流施設や学校給食センターの整備により、さらに将来負担比率が上昇し、有形固定資産減価償却率が低くなると見込まれることから、財政負担と投資のバランスを慎重に検討する必要がある。</t>
    <rPh sb="89" eb="91">
      <t>コウリュウ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</si>
  <si>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</si>
  <si>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</si>
  <si>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</si>
  <si>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</si>
  <si>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</si>
  <si>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</si>
  <si>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将来負担比率、実質公債費比率とも類似団体平均よりも高い状態である。
いずれの比率も平成２７年度以降は改善傾向にあるが、令和元年度以降には新文化交流施設や学校給食センターの整備をはじめとする大型事業が控えているため、主要事業以外の地方債の発行を抑制する必要がある。</t>
    <rPh sb="0" eb="2">
      <t>ショウライ</t>
    </rPh>
    <rPh sb="2" eb="4">
      <t>フタン</t>
    </rPh>
    <rPh sb="4" eb="6">
      <t>ヒリツ</t>
    </rPh>
    <rPh sb="7" eb="9">
      <t>ジッシツ</t>
    </rPh>
    <rPh sb="9" eb="12">
      <t>コウサイヒ</t>
    </rPh>
    <rPh sb="12" eb="14">
      <t>ヒリツ</t>
    </rPh>
    <rPh sb="16" eb="18">
      <t>ルイジ</t>
    </rPh>
    <rPh sb="18" eb="20">
      <t>ダンタイ</t>
    </rPh>
    <rPh sb="20" eb="22">
      <t>ヘイキン</t>
    </rPh>
    <rPh sb="25" eb="26">
      <t>タカ</t>
    </rPh>
    <rPh sb="27" eb="29">
      <t>ジョウタイ</t>
    </rPh>
    <rPh sb="38" eb="40">
      <t>ヒリツ</t>
    </rPh>
    <rPh sb="41" eb="43">
      <t>ヘイセイ</t>
    </rPh>
    <rPh sb="45" eb="47">
      <t>ネンド</t>
    </rPh>
    <rPh sb="47" eb="49">
      <t>イコウ</t>
    </rPh>
    <rPh sb="50" eb="52">
      <t>カイゼン</t>
    </rPh>
    <rPh sb="52" eb="54">
      <t>ケイコウ</t>
    </rPh>
    <rPh sb="59" eb="61">
      <t>レイカズ</t>
    </rPh>
    <rPh sb="61" eb="63">
      <t>ガンネン</t>
    </rPh>
    <rPh sb="63" eb="64">
      <t>ド</t>
    </rPh>
    <rPh sb="64" eb="66">
      <t>イコウ</t>
    </rPh>
    <rPh sb="68" eb="71">
      <t>シンブンカ</t>
    </rPh>
    <rPh sb="71" eb="73">
      <t>コウリュウ</t>
    </rPh>
    <rPh sb="73" eb="75">
      <t>シセツ</t>
    </rPh>
    <rPh sb="76" eb="78">
      <t>ガッコウ</t>
    </rPh>
    <rPh sb="78" eb="80">
      <t>キュウショク</t>
    </rPh>
    <rPh sb="85" eb="87">
      <t>セイビ</t>
    </rPh>
    <rPh sb="94" eb="96">
      <t>オオガタ</t>
    </rPh>
    <rPh sb="96" eb="98">
      <t>ジギョウ</t>
    </rPh>
    <rPh sb="99" eb="100">
      <t>ヒカ</t>
    </rPh>
    <rPh sb="107" eb="109">
      <t>シュヨウ</t>
    </rPh>
    <rPh sb="109" eb="111">
      <t>ジギョウ</t>
    </rPh>
    <rPh sb="111" eb="113">
      <t>イガイ</t>
    </rPh>
    <rPh sb="114" eb="117">
      <t>チホウサイ</t>
    </rPh>
    <rPh sb="118" eb="120">
      <t>ハッコウ</t>
    </rPh>
    <rPh sb="121" eb="123">
      <t>ヨクセイ</t>
    </rPh>
    <rPh sb="125" eb="127">
      <t>ヒツヨウ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</si>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</sst>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81768</c:v>
                </c:pt>
                <c:pt idx="2">
                  <c:v>65876</c:v>
                </c:pt>
                <c:pt idx="3">
                  <c:v>68468</c:v>
                </c:pt>
                <c:pt idx="4">
                  <c:v>69729</c:v>
                </c:pt>
              </c:numCache>
            </c:numRef>
          </c:val>
          <c:smooth val="0"/>
          <c:extLst>
            <c:ext xmlns:c16="http://schemas.microsoft.com/office/drawing/2014/chart" uri="{C3380CC4-5D6E-409C-BE32-E72D297353CC}">
              <c16:uniqueId val="{00000000-AB24-4560-8CBE-7CE7A3BEBE8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64285</c:v>
                </c:pt>
                <c:pt idx="1">
                  <c:v>57965</c:v>
                </c:pt>
                <c:pt idx="2">
                  <c:v>46782</c:v>
                </c:pt>
                <c:pt idx="3">
                  <c:v>44310</c:v>
                </c:pt>
                <c:pt idx="4">
                  <c:v>45283</c:v>
                </c:pt>
              </c:numCache>
            </c:numRef>
          </c:val>
          <c:smooth val="0"/>
          <c:extLst>
            <c:ext xmlns:c16="http://schemas.microsoft.com/office/drawing/2014/chart" uri="{C3380CC4-5D6E-409C-BE32-E72D297353CC}">
              <c16:uniqueId val="{00000001-AB24-4560-8CBE-7CE7A3BEBE8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5.97</c:v>
                </c:pt>
                <c:pt idx="1">
                  <c:v>5.22</c:v>
                </c:pt>
                <c:pt idx="2">
                  <c:v>5.56</c:v>
                </c:pt>
                <c:pt idx="3">
                  <c:v>6.9</c:v>
                </c:pt>
                <c:pt idx="4">
                  <c:v>7.2</c:v>
                </c:pt>
              </c:numCache>
            </c:numRef>
          </c:val>
          <c:extLst>
            <c:ext xmlns:c16="http://schemas.microsoft.com/office/drawing/2014/chart" uri="{C3380CC4-5D6E-409C-BE32-E72D297353CC}">
              <c16:uniqueId val="{00000000-8E26-40E0-BCE1-F40E609A69A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18.05</c:v>
                </c:pt>
                <c:pt idx="1">
                  <c:v>20.7</c:v>
                </c:pt>
                <c:pt idx="2">
                  <c:v>21.96</c:v>
                </c:pt>
                <c:pt idx="3">
                  <c:v>22.17</c:v>
                </c:pt>
                <c:pt idx="4">
                  <c:v>22.58</c:v>
                </c:pt>
              </c:numCache>
            </c:numRef>
          </c:val>
          <c:extLst>
            <c:ext xmlns:c16="http://schemas.microsoft.com/office/drawing/2014/chart" uri="{C3380CC4-5D6E-409C-BE32-E72D297353CC}">
              <c16:uniqueId val="{00000001-8E26-40E0-BCE1-F40E609A69A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4.0199999999999996</c:v>
                </c:pt>
                <c:pt idx="1">
                  <c:v>4.5199999999999996</c:v>
                </c:pt>
                <c:pt idx="2">
                  <c:v>1.74</c:v>
                </c:pt>
                <c:pt idx="3">
                  <c:v>0.83</c:v>
                </c:pt>
                <c:pt idx="4">
                  <c:v>0.31</c:v>
                </c:pt>
              </c:numCache>
            </c:numRef>
          </c:val>
          <c:smooth val="0"/>
          <c:extLst>
            <c:ext xmlns:c16="http://schemas.microsoft.com/office/drawing/2014/chart" uri="{C3380CC4-5D6E-409C-BE32-E72D297353CC}">
              <c16:uniqueId val="{00000002-8E26-40E0-BCE1-F40E609A69A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29B5-4BD6-B117-811C494857D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0.09</c:v>
                </c:pt>
                <c:pt idx="3">
                  <c:v>#N/A</c:v>
                </c:pt>
                <c:pt idx="4">
                  <c:v>0</c:v>
                </c:pt>
                <c:pt idx="5">
                  <c:v>0</c:v>
                </c:pt>
                <c:pt idx="6">
                  <c:v>0</c:v>
                </c:pt>
                <c:pt idx="7">
                  <c:v>0</c:v>
                </c:pt>
                <c:pt idx="8">
                  <c:v>0</c:v>
                </c:pt>
                <c:pt idx="9">
                  <c:v>0</c:v>
                </c:pt>
              </c:numCache>
            </c:numRef>
          </c:val>
          <c:extLst>
            <c:ext xmlns:c16="http://schemas.microsoft.com/office/drawing/2014/chart" uri="{C3380CC4-5D6E-409C-BE32-E72D297353CC}">
              <c16:uniqueId val="{00000001-29B5-4BD6-B117-811C494857D9}"/>
            </c:ext>
          </c:extLst>
        </c:ser>
        <c:ser>
          <c:idx val="2"/>
          <c:order val="2"/>
          <c:tx>
            <c:strRef>
              <c:f>データシート!$A$29</c:f>
              <c:strCache>
                <c:ptCount val="1"/>
                <c:pt idx="0">
                  <c:v>介護保険特別会計（介護サービス事業勘定）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29B5-4BD6-B117-811C494857D9}"/>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0.17</c:v>
                </c:pt>
                <c:pt idx="8">
                  <c:v>#N/A</c:v>
                </c:pt>
                <c:pt idx="9">
                  <c:v>0</c:v>
                </c:pt>
              </c:numCache>
            </c:numRef>
          </c:val>
          <c:extLst>
            <c:ext xmlns:c16="http://schemas.microsoft.com/office/drawing/2014/chart" uri="{C3380CC4-5D6E-409C-BE32-E72D297353CC}">
              <c16:uniqueId val="{00000003-29B5-4BD6-B117-811C494857D9}"/>
            </c:ext>
          </c:extLst>
        </c:ser>
        <c:ser>
          <c:idx val="4"/>
          <c:order val="4"/>
          <c:tx>
            <c:strRef>
              <c:f>データシート!$A$31</c:f>
              <c:strCache>
                <c:ptCount val="1"/>
                <c:pt idx="0">
                  <c:v>育英資金特別会計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0.02</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29B5-4BD6-B117-811C494857D9}"/>
            </c:ext>
          </c:extLst>
        </c:ser>
        <c:ser>
          <c:idx val="5"/>
          <c:order val="5"/>
          <c:tx>
            <c:strRef>
              <c:f>データシート!$A$32</c:f>
              <c:strCache>
                <c:ptCount val="1"/>
                <c:pt idx="0">
                  <c:v>氷見市下水道特別会計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0.03</c:v>
                </c:pt>
                <c:pt idx="2">
                  <c:v>#N/A</c:v>
                </c:pt>
                <c:pt idx="3">
                  <c:v>0.03</c:v>
                </c:pt>
                <c:pt idx="4">
                  <c:v>#N/A</c:v>
                </c:pt>
                <c:pt idx="5">
                  <c:v>0.03</c:v>
                </c:pt>
                <c:pt idx="6">
                  <c:v>#N/A</c:v>
                </c:pt>
                <c:pt idx="7">
                  <c:v>0.02</c:v>
                </c:pt>
                <c:pt idx="8">
                  <c:v>#N/A</c:v>
                </c:pt>
                <c:pt idx="9">
                  <c:v>0.02</c:v>
                </c:pt>
              </c:numCache>
            </c:numRef>
          </c:val>
          <c:extLst>
            <c:ext xmlns:c16="http://schemas.microsoft.com/office/drawing/2014/chart" uri="{C3380CC4-5D6E-409C-BE32-E72D297353CC}">
              <c16:uniqueId val="{00000005-29B5-4BD6-B117-811C494857D9}"/>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0.92</c:v>
                </c:pt>
                <c:pt idx="2">
                  <c:v>#N/A</c:v>
                </c:pt>
                <c:pt idx="3">
                  <c:v>1.38</c:v>
                </c:pt>
                <c:pt idx="4">
                  <c:v>#N/A</c:v>
                </c:pt>
                <c:pt idx="5">
                  <c:v>1.73</c:v>
                </c:pt>
                <c:pt idx="6">
                  <c:v>#N/A</c:v>
                </c:pt>
                <c:pt idx="7">
                  <c:v>2.14</c:v>
                </c:pt>
                <c:pt idx="8">
                  <c:v>#N/A</c:v>
                </c:pt>
                <c:pt idx="9">
                  <c:v>0.13</c:v>
                </c:pt>
              </c:numCache>
            </c:numRef>
          </c:val>
          <c:extLst>
            <c:ext xmlns:c16="http://schemas.microsoft.com/office/drawing/2014/chart" uri="{C3380CC4-5D6E-409C-BE32-E72D297353CC}">
              <c16:uniqueId val="{00000006-29B5-4BD6-B117-811C494857D9}"/>
            </c:ext>
          </c:extLst>
        </c:ser>
        <c:ser>
          <c:idx val="7"/>
          <c:order val="7"/>
          <c:tx>
            <c:strRef>
              <c:f>データシート!$A$34</c:f>
              <c:strCache>
                <c:ptCount val="1"/>
                <c:pt idx="0">
                  <c:v>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0.97</c:v>
                </c:pt>
                <c:pt idx="2">
                  <c:v>#N/A</c:v>
                </c:pt>
                <c:pt idx="3">
                  <c:v>1.0900000000000001</c:v>
                </c:pt>
                <c:pt idx="4">
                  <c:v>#N/A</c:v>
                </c:pt>
                <c:pt idx="5">
                  <c:v>0.96</c:v>
                </c:pt>
                <c:pt idx="6">
                  <c:v>#N/A</c:v>
                </c:pt>
                <c:pt idx="7">
                  <c:v>1.22</c:v>
                </c:pt>
                <c:pt idx="8">
                  <c:v>#N/A</c:v>
                </c:pt>
                <c:pt idx="9">
                  <c:v>1.75</c:v>
                </c:pt>
              </c:numCache>
            </c:numRef>
          </c:val>
          <c:extLst>
            <c:ext xmlns:c16="http://schemas.microsoft.com/office/drawing/2014/chart" uri="{C3380CC4-5D6E-409C-BE32-E72D297353CC}">
              <c16:uniqueId val="{00000007-29B5-4BD6-B117-811C494857D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5.94</c:v>
                </c:pt>
                <c:pt idx="2">
                  <c:v>#N/A</c:v>
                </c:pt>
                <c:pt idx="3">
                  <c:v>5.3</c:v>
                </c:pt>
                <c:pt idx="4">
                  <c:v>#N/A</c:v>
                </c:pt>
                <c:pt idx="5">
                  <c:v>5.54</c:v>
                </c:pt>
                <c:pt idx="6">
                  <c:v>#N/A</c:v>
                </c:pt>
                <c:pt idx="7">
                  <c:v>6.89</c:v>
                </c:pt>
                <c:pt idx="8">
                  <c:v>#N/A</c:v>
                </c:pt>
                <c:pt idx="9">
                  <c:v>7.18</c:v>
                </c:pt>
              </c:numCache>
            </c:numRef>
          </c:val>
          <c:extLst>
            <c:ext xmlns:c16="http://schemas.microsoft.com/office/drawing/2014/chart" uri="{C3380CC4-5D6E-409C-BE32-E72D297353CC}">
              <c16:uniqueId val="{00000008-29B5-4BD6-B117-811C494857D9}"/>
            </c:ext>
          </c:extLst>
        </c:ser>
        <c:ser>
          <c:idx val="9"/>
          <c:order val="9"/>
          <c:tx>
            <c:strRef>
              <c:f>データシート!$A$36</c:f>
              <c:strCache>
                <c:ptCount val="1"/>
                <c:pt idx="0">
                  <c:v>氷見市水道事業会計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11.44</c:v>
                </c:pt>
                <c:pt idx="2">
                  <c:v>#N/A</c:v>
                </c:pt>
                <c:pt idx="3">
                  <c:v>10</c:v>
                </c:pt>
                <c:pt idx="4">
                  <c:v>#N/A</c:v>
                </c:pt>
                <c:pt idx="5">
                  <c:v>10</c:v>
                </c:pt>
                <c:pt idx="6">
                  <c:v>#N/A</c:v>
                </c:pt>
                <c:pt idx="7">
                  <c:v>11.02</c:v>
                </c:pt>
                <c:pt idx="8">
                  <c:v>#N/A</c:v>
                </c:pt>
                <c:pt idx="9">
                  <c:v>11.43</c:v>
                </c:pt>
              </c:numCache>
            </c:numRef>
          </c:val>
          <c:extLst>
            <c:ext xmlns:c16="http://schemas.microsoft.com/office/drawing/2014/chart" uri="{C3380CC4-5D6E-409C-BE32-E72D297353CC}">
              <c16:uniqueId val="{00000009-29B5-4BD6-B117-811C494857D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2659</c:v>
                </c:pt>
                <c:pt idx="5">
                  <c:v>2634</c:v>
                </c:pt>
                <c:pt idx="8">
                  <c:v>2516</c:v>
                </c:pt>
                <c:pt idx="11">
                  <c:v>2366</c:v>
                </c:pt>
                <c:pt idx="14">
                  <c:v>2250</c:v>
                </c:pt>
              </c:numCache>
            </c:numRef>
          </c:val>
          <c:extLst>
            <c:ext xmlns:c16="http://schemas.microsoft.com/office/drawing/2014/chart" uri="{C3380CC4-5D6E-409C-BE32-E72D297353CC}">
              <c16:uniqueId val="{00000000-5096-4DDE-932E-AF91051B790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096-4DDE-932E-AF91051B790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165</c:v>
                </c:pt>
                <c:pt idx="3">
                  <c:v>117</c:v>
                </c:pt>
                <c:pt idx="6">
                  <c:v>73</c:v>
                </c:pt>
                <c:pt idx="9">
                  <c:v>41</c:v>
                </c:pt>
                <c:pt idx="12">
                  <c:v>16</c:v>
                </c:pt>
              </c:numCache>
            </c:numRef>
          </c:val>
          <c:extLst>
            <c:ext xmlns:c16="http://schemas.microsoft.com/office/drawing/2014/chart" uri="{C3380CC4-5D6E-409C-BE32-E72D297353CC}">
              <c16:uniqueId val="{00000002-5096-4DDE-932E-AF91051B790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17</c:v>
                </c:pt>
                <c:pt idx="3">
                  <c:v>22</c:v>
                </c:pt>
                <c:pt idx="6">
                  <c:v>24</c:v>
                </c:pt>
                <c:pt idx="9">
                  <c:v>34</c:v>
                </c:pt>
                <c:pt idx="12">
                  <c:v>47</c:v>
                </c:pt>
              </c:numCache>
            </c:numRef>
          </c:val>
          <c:extLst>
            <c:ext xmlns:c16="http://schemas.microsoft.com/office/drawing/2014/chart" uri="{C3380CC4-5D6E-409C-BE32-E72D297353CC}">
              <c16:uniqueId val="{00000003-5096-4DDE-932E-AF91051B790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1003</c:v>
                </c:pt>
                <c:pt idx="3">
                  <c:v>936</c:v>
                </c:pt>
                <c:pt idx="6">
                  <c:v>1070</c:v>
                </c:pt>
                <c:pt idx="9">
                  <c:v>915</c:v>
                </c:pt>
                <c:pt idx="12">
                  <c:v>858</c:v>
                </c:pt>
              </c:numCache>
            </c:numRef>
          </c:val>
          <c:extLst>
            <c:ext xmlns:c16="http://schemas.microsoft.com/office/drawing/2014/chart" uri="{C3380CC4-5D6E-409C-BE32-E72D297353CC}">
              <c16:uniqueId val="{00000004-5096-4DDE-932E-AF91051B790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096-4DDE-932E-AF91051B790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096-4DDE-932E-AF91051B790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2700</c:v>
                </c:pt>
                <c:pt idx="3">
                  <c:v>2606</c:v>
                </c:pt>
                <c:pt idx="6">
                  <c:v>2619</c:v>
                </c:pt>
                <c:pt idx="9">
                  <c:v>2503</c:v>
                </c:pt>
                <c:pt idx="12">
                  <c:v>2355</c:v>
                </c:pt>
              </c:numCache>
            </c:numRef>
          </c:val>
          <c:extLst>
            <c:ext xmlns:c16="http://schemas.microsoft.com/office/drawing/2014/chart" uri="{C3380CC4-5D6E-409C-BE32-E72D297353CC}">
              <c16:uniqueId val="{00000007-5096-4DDE-932E-AF91051B790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1226</c:v>
                </c:pt>
                <c:pt idx="2">
                  <c:v>#N/A</c:v>
                </c:pt>
                <c:pt idx="3">
                  <c:v>#N/A</c:v>
                </c:pt>
                <c:pt idx="4">
                  <c:v>1047</c:v>
                </c:pt>
                <c:pt idx="5">
                  <c:v>#N/A</c:v>
                </c:pt>
                <c:pt idx="6">
                  <c:v>#N/A</c:v>
                </c:pt>
                <c:pt idx="7">
                  <c:v>1270</c:v>
                </c:pt>
                <c:pt idx="8">
                  <c:v>#N/A</c:v>
                </c:pt>
                <c:pt idx="9">
                  <c:v>#N/A</c:v>
                </c:pt>
                <c:pt idx="10">
                  <c:v>1127</c:v>
                </c:pt>
                <c:pt idx="11">
                  <c:v>#N/A</c:v>
                </c:pt>
                <c:pt idx="12">
                  <c:v>#N/A</c:v>
                </c:pt>
                <c:pt idx="13">
                  <c:v>1026</c:v>
                </c:pt>
                <c:pt idx="14">
                  <c:v>#N/A</c:v>
                </c:pt>
              </c:numCache>
            </c:numRef>
          </c:val>
          <c:smooth val="0"/>
          <c:extLst>
            <c:ext xmlns:c16="http://schemas.microsoft.com/office/drawing/2014/chart" uri="{C3380CC4-5D6E-409C-BE32-E72D297353CC}">
              <c16:uniqueId val="{00000008-5096-4DDE-932E-AF91051B790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23626</c:v>
                </c:pt>
                <c:pt idx="5">
                  <c:v>22538</c:v>
                </c:pt>
                <c:pt idx="8">
                  <c:v>21113</c:v>
                </c:pt>
                <c:pt idx="11">
                  <c:v>20187</c:v>
                </c:pt>
                <c:pt idx="14">
                  <c:v>20507</c:v>
                </c:pt>
              </c:numCache>
            </c:numRef>
          </c:val>
          <c:extLst>
            <c:ext xmlns:c16="http://schemas.microsoft.com/office/drawing/2014/chart" uri="{C3380CC4-5D6E-409C-BE32-E72D297353CC}">
              <c16:uniqueId val="{00000000-53CF-47DF-AEB1-1B46E508B66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439</c:v>
                </c:pt>
                <c:pt idx="5">
                  <c:v>395</c:v>
                </c:pt>
                <c:pt idx="8">
                  <c:v>345</c:v>
                </c:pt>
                <c:pt idx="11">
                  <c:v>287</c:v>
                </c:pt>
                <c:pt idx="14">
                  <c:v>276</c:v>
                </c:pt>
              </c:numCache>
            </c:numRef>
          </c:val>
          <c:extLst>
            <c:ext xmlns:c16="http://schemas.microsoft.com/office/drawing/2014/chart" uri="{C3380CC4-5D6E-409C-BE32-E72D297353CC}">
              <c16:uniqueId val="{00000001-53CF-47DF-AEB1-1B46E508B66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5488</c:v>
                </c:pt>
                <c:pt idx="5">
                  <c:v>6558</c:v>
                </c:pt>
                <c:pt idx="8">
                  <c:v>7035</c:v>
                </c:pt>
                <c:pt idx="11">
                  <c:v>7404</c:v>
                </c:pt>
                <c:pt idx="14">
                  <c:v>7667</c:v>
                </c:pt>
              </c:numCache>
            </c:numRef>
          </c:val>
          <c:extLst>
            <c:ext xmlns:c16="http://schemas.microsoft.com/office/drawing/2014/chart" uri="{C3380CC4-5D6E-409C-BE32-E72D297353CC}">
              <c16:uniqueId val="{00000002-53CF-47DF-AEB1-1B46E508B66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3CF-47DF-AEB1-1B46E508B66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3CF-47DF-AEB1-1B46E508B66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3CF-47DF-AEB1-1B46E508B66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5467</c:v>
                </c:pt>
                <c:pt idx="3">
                  <c:v>5043</c:v>
                </c:pt>
                <c:pt idx="6">
                  <c:v>4824</c:v>
                </c:pt>
                <c:pt idx="9">
                  <c:v>4518</c:v>
                </c:pt>
                <c:pt idx="12">
                  <c:v>4207</c:v>
                </c:pt>
              </c:numCache>
            </c:numRef>
          </c:val>
          <c:extLst>
            <c:ext xmlns:c16="http://schemas.microsoft.com/office/drawing/2014/chart" uri="{C3380CC4-5D6E-409C-BE32-E72D297353CC}">
              <c16:uniqueId val="{00000006-53CF-47DF-AEB1-1B46E508B66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500</c:v>
                </c:pt>
                <c:pt idx="3">
                  <c:v>484</c:v>
                </c:pt>
                <c:pt idx="6">
                  <c:v>460</c:v>
                </c:pt>
                <c:pt idx="9">
                  <c:v>429</c:v>
                </c:pt>
                <c:pt idx="12">
                  <c:v>385</c:v>
                </c:pt>
              </c:numCache>
            </c:numRef>
          </c:val>
          <c:extLst>
            <c:ext xmlns:c16="http://schemas.microsoft.com/office/drawing/2014/chart" uri="{C3380CC4-5D6E-409C-BE32-E72D297353CC}">
              <c16:uniqueId val="{00000007-53CF-47DF-AEB1-1B46E508B66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9358</c:v>
                </c:pt>
                <c:pt idx="3">
                  <c:v>8669</c:v>
                </c:pt>
                <c:pt idx="6">
                  <c:v>8610</c:v>
                </c:pt>
                <c:pt idx="9">
                  <c:v>8272</c:v>
                </c:pt>
                <c:pt idx="12">
                  <c:v>7776</c:v>
                </c:pt>
              </c:numCache>
            </c:numRef>
          </c:val>
          <c:extLst>
            <c:ext xmlns:c16="http://schemas.microsoft.com/office/drawing/2014/chart" uri="{C3380CC4-5D6E-409C-BE32-E72D297353CC}">
              <c16:uniqueId val="{00000008-53CF-47DF-AEB1-1B46E508B66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324</c:v>
                </c:pt>
                <c:pt idx="3">
                  <c:v>190</c:v>
                </c:pt>
                <c:pt idx="6">
                  <c:v>115</c:v>
                </c:pt>
                <c:pt idx="9">
                  <c:v>74</c:v>
                </c:pt>
                <c:pt idx="12">
                  <c:v>58</c:v>
                </c:pt>
              </c:numCache>
            </c:numRef>
          </c:val>
          <c:extLst>
            <c:ext xmlns:c16="http://schemas.microsoft.com/office/drawing/2014/chart" uri="{C3380CC4-5D6E-409C-BE32-E72D297353CC}">
              <c16:uniqueId val="{00000009-53CF-47DF-AEB1-1B46E508B66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24672</c:v>
                </c:pt>
                <c:pt idx="3">
                  <c:v>24182</c:v>
                </c:pt>
                <c:pt idx="6">
                  <c:v>23537</c:v>
                </c:pt>
                <c:pt idx="9">
                  <c:v>23017</c:v>
                </c:pt>
                <c:pt idx="12">
                  <c:v>22592</c:v>
                </c:pt>
              </c:numCache>
            </c:numRef>
          </c:val>
          <c:extLst>
            <c:ext xmlns:c16="http://schemas.microsoft.com/office/drawing/2014/chart" uri="{C3380CC4-5D6E-409C-BE32-E72D297353CC}">
              <c16:uniqueId val="{0000000A-53CF-47DF-AEB1-1B46E508B66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10768</c:v>
                </c:pt>
                <c:pt idx="2">
                  <c:v>#N/A</c:v>
                </c:pt>
                <c:pt idx="3">
                  <c:v>#N/A</c:v>
                </c:pt>
                <c:pt idx="4">
                  <c:v>9077</c:v>
                </c:pt>
                <c:pt idx="5">
                  <c:v>#N/A</c:v>
                </c:pt>
                <c:pt idx="6">
                  <c:v>#N/A</c:v>
                </c:pt>
                <c:pt idx="7">
                  <c:v>9053</c:v>
                </c:pt>
                <c:pt idx="8">
                  <c:v>#N/A</c:v>
                </c:pt>
                <c:pt idx="9">
                  <c:v>#N/A</c:v>
                </c:pt>
                <c:pt idx="10">
                  <c:v>8433</c:v>
                </c:pt>
                <c:pt idx="11">
                  <c:v>#N/A</c:v>
                </c:pt>
                <c:pt idx="12">
                  <c:v>#N/A</c:v>
                </c:pt>
                <c:pt idx="13">
                  <c:v>6566</c:v>
                </c:pt>
                <c:pt idx="14">
                  <c:v>#N/A</c:v>
                </c:pt>
              </c:numCache>
            </c:numRef>
          </c:val>
          <c:smooth val="0"/>
          <c:extLst>
            <c:ext xmlns:c16="http://schemas.microsoft.com/office/drawing/2014/chart" uri="{C3380CC4-5D6E-409C-BE32-E72D297353CC}">
              <c16:uniqueId val="{0000000B-53CF-47DF-AEB1-1B46E508B66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2805</c:v>
                </c:pt>
                <c:pt idx="1">
                  <c:v>2759</c:v>
                </c:pt>
                <c:pt idx="2">
                  <c:v>2744</c:v>
                </c:pt>
              </c:numCache>
            </c:numRef>
          </c:val>
          <c:extLst>
            <c:ext xmlns:c16="http://schemas.microsoft.com/office/drawing/2014/chart" uri="{C3380CC4-5D6E-409C-BE32-E72D297353CC}">
              <c16:uniqueId val="{00000000-8559-4FF9-B4B1-A18A2684647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1409</c:v>
                </c:pt>
                <c:pt idx="1">
                  <c:v>1409</c:v>
                </c:pt>
                <c:pt idx="2">
                  <c:v>1213</c:v>
                </c:pt>
              </c:numCache>
            </c:numRef>
          </c:val>
          <c:extLst>
            <c:ext xmlns:c16="http://schemas.microsoft.com/office/drawing/2014/chart" uri="{C3380CC4-5D6E-409C-BE32-E72D297353CC}">
              <c16:uniqueId val="{00000001-8559-4FF9-B4B1-A18A2684647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1698</c:v>
                </c:pt>
                <c:pt idx="1">
                  <c:v>2055</c:v>
                </c:pt>
                <c:pt idx="2">
                  <c:v>2446</c:v>
                </c:pt>
              </c:numCache>
            </c:numRef>
          </c:val>
          <c:extLst>
            <c:ext xmlns:c16="http://schemas.microsoft.com/office/drawing/2014/chart" uri="{C3380CC4-5D6E-409C-BE32-E72D297353CC}">
              <c16:uniqueId val="{00000002-8559-4FF9-B4B1-A18A2684647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{7424AE8E-A3C4-4DBF-BA9F-7DE4730413C7}</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8369-40D5-934E-4CF819E2037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{62A4FDA5-115A-4929-8827-EC368FBBF035}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369-40D5-934E-4CF819E2037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{5906D5BE-2558-4AA5-BABB-D0873BF9EDCB}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369-40D5-934E-4CF819E2037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{AF51B758-F901-46EC-B69A-10AE1FCD2689}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369-40D5-934E-4CF819E2037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{309CE412-27A0-48E5-86DB-A5BA87DDC8D0}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369-40D5-934E-4CF819E2037C}"/>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{41005F3D-0B0F-42E3-801B-F1710955FD95}</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8369-40D5-934E-4CF819E2037C}"/>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{1FF61B42-B186-4B7D-9AB2-EA272420CF85}</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8369-40D5-934E-4CF819E2037C}"/>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{ED46D9AA-B579-4C3A-A595-9F163A5A53A8}</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8369-40D5-934E-4CF819E2037C}"/>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{E4C2DC88-5412-41D4-ADCE-6ECBDC12C10A}</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8369-40D5-934E-4CF819E2037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54.3</c:v>
                </c:pt>
                <c:pt idx="24">
                  <c:v>55.9</c:v>
                </c:pt>
              </c:numCache>
            </c:numRef>
          </c:xVal>
          <c:yVal>
            <c:numRef>
              <c:f>公会計指標分析・財政指標組合せ分析表!$BP$51:$DC$51</c:f>
              <c:numCache>
                <c:formatCode>#,##0.0;"▲ "#,##0.0</c:formatCode>
                <c:ptCount val="40"/>
                <c:pt idx="16">
                  <c:v>87.8</c:v>
                </c:pt>
                <c:pt idx="24">
                  <c:v>83.3</c:v>
                </c:pt>
              </c:numCache>
            </c:numRef>
          </c:yVal>
          <c:smooth val="0"/>
          <c:extLst>
            <c:ext xmlns:c16="http://schemas.microsoft.com/office/drawing/2014/chart" uri="{C3380CC4-5D6E-409C-BE32-E72D297353CC}">
              <c16:uniqueId val="{00000009-8369-40D5-934E-4CF819E2037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{99AA68CF-2A37-4922-8AB3-21E89B0EAE1F}</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8369-40D5-934E-4CF819E2037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{B43AA8C0-D5B9-49F8-AE9A-4487D8482151}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369-40D5-934E-4CF819E2037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{796AB427-4BAD-4091-9A39-32F3482E8174}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369-40D5-934E-4CF819E2037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{36BE3935-5855-4788-A7A0-396F0FA5FC14}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369-40D5-934E-4CF819E2037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{45F56DF1-0FA3-427B-9776-1DE6CF5563B5}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369-40D5-934E-4CF819E2037C}"/>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{F87BC060-09D3-4396-AE58-560812EE03CD}</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8369-40D5-934E-4CF819E2037C}"/>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{F2F5DBDC-C328-42B4-A3E0-4704A1BE29B5}</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8369-40D5-934E-4CF819E2037C}"/>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{79922046-FCBB-4367-8629-ED49221520A3}</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8369-40D5-934E-4CF819E2037C}"/>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{D71BDFDF-C7E0-41FC-9483-1043FBD10A02}</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8369-40D5-934E-4CF819E2037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57.1</c:v>
                </c:pt>
                <c:pt idx="24">
                  <c:v>58.7</c:v>
                </c:pt>
              </c:numCache>
            </c:numRef>
          </c:xVal>
          <c:yVal>
            <c:numRef>
              <c:f>公会計指標分析・財政指標組合せ分析表!$BP$55:$DC$55</c:f>
              <c:numCache>
                <c:formatCode>#,##0.0;"▲ "#,##0.0</c:formatCode>
                <c:ptCount val="40"/>
                <c:pt idx="16">
                  <c:v>52.3</c:v>
                </c:pt>
                <c:pt idx="24">
                  <c:v>55.4</c:v>
                </c:pt>
              </c:numCache>
            </c:numRef>
          </c:yVal>
          <c:smooth val="0"/>
          <c:extLst>
            <c:ext xmlns:c16="http://schemas.microsoft.com/office/drawing/2014/chart" uri="{C3380CC4-5D6E-409C-BE32-E72D297353CC}">
              <c16:uniqueId val="{00000013-8369-40D5-934E-4CF819E2037C}"/>
            </c:ext>
          </c:extLst>
        </c:ser>
        <c:dLbls>
          <c:showLegendKey val="0"/>
          <c:showVal val="1"/>
          <c:showCatName val="0"/>
          <c:showSerName val="0"/>
          <c:showPercent val="0"/>
          <c:showBubbleSize val="0"/>
        </c:dLbls>
        <c:axId val="46179840"/>
        <c:axId val="46181760"/>
      </c:scatterChart>
      <c:valAx>
        <c:axId val="46179840"/>
        <c:scaling>
          <c:orientation val="minMax"/>
          <c:max val="59.1"/>
          <c:min val="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94"/>
          <c:min val="4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{FDF226C4-BEDF-4FC6-BF74-3478C8727F28}</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2E5A-45EE-9BC5-0389164BE78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{1B51920E-3165-46DA-B600-A7EFDE556B31}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E5A-45EE-9BC5-0389164BE78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{01B6C880-D607-41EF-8F1B-9C307EC56227}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E5A-45EE-9BC5-0389164BE78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{E4244D13-611C-4EFD-8366-D7A89F8A48A5}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E5A-45EE-9BC5-0389164BE78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{CC2CCA07-17DC-489E-8B9F-5077B658F523}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E5A-45EE-9BC5-0389164BE787}"/>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{EB60866C-3937-4B89-8569-B3423DBB9AF1}</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2E5A-45EE-9BC5-0389164BE787}"/>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{55C8FCB6-2676-4000-ABA2-FA06446BB040}</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2E5A-45EE-9BC5-0389164BE787}"/>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{6CB3A139-C91D-4771-8532-5FF84B7F6155}</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2E5A-45EE-9BC5-0389164BE787}"/>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{93ACF307-9BA7-4471-A4D0-25073E1D2AEC}</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2E5A-45EE-9BC5-0389164BE78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14.2</c:v>
                </c:pt>
                <c:pt idx="8">
                  <c:v>12.1</c:v>
                </c:pt>
                <c:pt idx="16">
                  <c:v>11.5</c:v>
                </c:pt>
                <c:pt idx="24">
                  <c:v>11.1</c:v>
                </c:pt>
                <c:pt idx="32">
                  <c:v>11.2</c:v>
                </c:pt>
              </c:numCache>
            </c:numRef>
          </c:xVal>
          <c:yVal>
            <c:numRef>
              <c:f>公会計指標分析・財政指標組合せ分析表!$BP$73:$DC$73</c:f>
              <c:numCache>
                <c:formatCode>#,##0.0;"▲ "#,##0.0</c:formatCode>
                <c:ptCount val="40"/>
                <c:pt idx="0">
                  <c:v>106.5</c:v>
                </c:pt>
                <c:pt idx="8">
                  <c:v>87.4</c:v>
                </c:pt>
                <c:pt idx="16">
                  <c:v>87.8</c:v>
                </c:pt>
                <c:pt idx="24">
                  <c:v>83.3</c:v>
                </c:pt>
                <c:pt idx="32">
                  <c:v>65.900000000000006</c:v>
                </c:pt>
              </c:numCache>
            </c:numRef>
          </c:yVal>
          <c:smooth val="0"/>
          <c:extLst>
            <c:ext xmlns:c16="http://schemas.microsoft.com/office/drawing/2014/chart" uri="{C3380CC4-5D6E-409C-BE32-E72D297353CC}">
              <c16:uniqueId val="{00000009-2E5A-45EE-9BC5-0389164BE78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{E6B64584-4882-4C98-A5B1-445AF49818A4}</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2E5A-45EE-9BC5-0389164BE78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{1C8169BC-FE65-4F18-B5E1-07AE7833D19E}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E5A-45EE-9BC5-0389164BE78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{2CB07854-50EB-473D-849A-AEA2F094CC62}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E5A-45EE-9BC5-0389164BE78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{054D4B12-195A-4960-AF68-1EBB6CDFC205}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E5A-45EE-9BC5-0389164BE78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{173A9C6A-8F71-4056-B949-7E8A301B0E02}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E5A-45EE-9BC5-0389164BE787}"/>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{CE4E6B13-824A-486B-B22F-30FCB38A34EB}</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2E5A-45EE-9BC5-0389164BE787}"/>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{B642D2DA-D543-49A2-9CBE-AFB541A0E04F}</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2E5A-45EE-9BC5-0389164BE787}"/>
                </c:ext>
              </c:extLst>
            </c:dLbl>
            <c:dLbl>
              <c:idx val="24"/>
              <c:layout>
                <c:manualLayout>
                  <c:x val="-3.1688586666850489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{1237E07D-A0E8-4B49-97BF-2277C72AC90A}</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2E5A-45EE-9BC5-0389164BE787}"/>
                </c:ext>
              </c:extLst>
            </c:dLbl>
            <c:dLbl>
              <c:idx val="32"/>
              <c:layout>
                <c:manualLayout>
                  <c:x val="-3.1707396571370845E-2"/>
                  <c:y val="-6.241664708779395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{8069B5D2-1841-499B-90F3-FFDC37058E2B}</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2E5A-45EE-9BC5-0389164BE78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10.199999999999999</c:v>
                </c:pt>
                <c:pt idx="16">
                  <c:v>10</c:v>
                </c:pt>
                <c:pt idx="24">
                  <c:v>9.6999999999999993</c:v>
                </c:pt>
                <c:pt idx="32">
                  <c:v>9.5</c:v>
                </c:pt>
              </c:numCache>
            </c:numRef>
          </c:xVal>
          <c:yVal>
            <c:numRef>
              <c:f>公会計指標分析・財政指標組合せ分析表!$BP$77:$DC$77</c:f>
              <c:numCache>
                <c:formatCode>#,##0.0;"▲ "#,##0.0</c:formatCode>
                <c:ptCount val="40"/>
                <c:pt idx="0">
                  <c:v>45.9</c:v>
                </c:pt>
                <c:pt idx="8">
                  <c:v>56.8</c:v>
                </c:pt>
                <c:pt idx="16">
                  <c:v>52.3</c:v>
                </c:pt>
                <c:pt idx="24">
                  <c:v>55.4</c:v>
                </c:pt>
                <c:pt idx="32">
                  <c:v>52.7</c:v>
                </c:pt>
              </c:numCache>
            </c:numRef>
          </c:yVal>
          <c:smooth val="0"/>
          <c:extLst>
            <c:ext xmlns:c16="http://schemas.microsoft.com/office/drawing/2014/chart" uri="{C3380CC4-5D6E-409C-BE32-E72D297353CC}">
              <c16:uniqueId val="{00000013-2E5A-45EE-9BC5-0389164BE787}"/>
            </c:ext>
          </c:extLst>
        </c:ser>
        <c:dLbls>
          <c:showLegendKey val="0"/>
          <c:showVal val="1"/>
          <c:showCatName val="0"/>
          <c:showSerName val="0"/>
          <c:showPercent val="0"/>
          <c:showBubbleSize val="0"/>
        </c:dLbls>
        <c:axId val="84219776"/>
        <c:axId val="84234240"/>
      </c:scatterChart>
      <c:valAx>
        <c:axId val="84219776"/>
        <c:scaling>
          <c:orientation val="minMax"/>
          <c:max val="14.7"/>
          <c:min val="8.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17"/>
          <c:min val="3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富山県氷見市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47,535
47,048
230.56
21,854,600
20,942,178
874,349
12,150,454
22,591,516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65.9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財政力指数は徐々に上昇してきているが、少子高齢化の進行及び労働力人口の流出に伴い、類似団体と比較して財政基盤が弱い状態である。</a:t>
          </a:r>
        </a:p>
        <a:p>
          <a:r>
            <a:rPr kumimoji="1" lang="ja-JP" altLang="en-US" sz="1300">
              <a:latin typeface="ＭＳ Ｐゴシック" panose="020B0600070205080204" pitchFamily="50" charset="-128"/>
              <a:ea typeface="ＭＳ Ｐゴシック" panose="020B0600070205080204" pitchFamily="50" charset="-128"/>
            </a:rPr>
            <a:t>　「氷見市行政改革プラン（平成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年度）」に基づき、財政基盤の強化を図る。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119592</xdr:rowOff>
    </xdr:from>
    <xdr:to>
      <xdr:col>23</xdr:col>
      <xdr:colOff>133350</xdr:colOff>
      <xdr:row>45</xdr:row>
      <xdr:rowOff>13758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20342"/>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34519</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6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119592</xdr:rowOff>
    </xdr:from>
    <xdr:to>
      <xdr:col>24</xdr:col>
      <xdr:colOff>12700</xdr:colOff>
      <xdr:row>35</xdr:row>
      <xdr:rowOff>119592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2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65617</xdr:rowOff>
    </xdr:from>
    <xdr:to>
      <xdr:col>23</xdr:col>
      <xdr:colOff>133350</xdr:colOff>
      <xdr:row>42</xdr:row>
      <xdr:rowOff>85725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26651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132944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1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85725</xdr:rowOff>
    </xdr:from>
    <xdr:to>
      <xdr:col>19</xdr:col>
      <xdr:colOff>133350</xdr:colOff>
      <xdr:row>42</xdr:row>
      <xdr:rowOff>105833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2866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116417</xdr:rowOff>
    </xdr:from>
    <xdr:to>
      <xdr:col>19</xdr:col>
      <xdr:colOff>184150</xdr:colOff>
      <xdr:row>41</xdr:row>
      <xdr:rowOff>46567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56744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105833</xdr:rowOff>
    </xdr:from>
    <xdr:to>
      <xdr:col>15</xdr:col>
      <xdr:colOff>82550</xdr:colOff>
      <xdr:row>42</xdr:row>
      <xdr:rowOff>105833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76852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105833</xdr:rowOff>
    </xdr:from>
    <xdr:to>
      <xdr:col>11</xdr:col>
      <xdr:colOff>31750</xdr:colOff>
      <xdr:row>42</xdr:row>
      <xdr:rowOff>125942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3067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5292</xdr:rowOff>
    </xdr:from>
    <xdr:to>
      <xdr:col>11</xdr:col>
      <xdr:colOff>82550</xdr:colOff>
      <xdr:row>41</xdr:row>
      <xdr:rowOff>106892</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117069</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127652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158344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18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34925</xdr:rowOff>
    </xdr:from>
    <xdr:to>
      <xdr:col>19</xdr:col>
      <xdr:colOff>184150</xdr:colOff>
      <xdr:row>42</xdr:row>
      <xdr:rowOff>136525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121302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2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55033</xdr:rowOff>
    </xdr:from>
    <xdr:to>
      <xdr:col>15</xdr:col>
      <xdr:colOff>133350</xdr:colOff>
      <xdr:row>42</xdr:row>
      <xdr:rowOff>156633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55033</xdr:rowOff>
    </xdr:from>
    <xdr:to>
      <xdr:col>11</xdr:col>
      <xdr:colOff>82550</xdr:colOff>
      <xdr:row>42</xdr:row>
      <xdr:rowOff>156633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161519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ここ数年、経常収支比率は類似団体内平均値を下回っているものの、平成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年度には、下水道特別会計への繰出基準額の算出方法が全国的に統一されたことや地方交付税などの減により数値が大きく悪化した。平成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年度以降は、普通交付税の減や、労務単価、資材単価の上昇により、経常的な維持管理費が上昇していることから比率が上昇してきている。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今後も引き続き定員管理の適正化や経常的経費の抑制などにより、経常経費等の適正化を図る。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37592</xdr:rowOff>
    </xdr:from>
    <xdr:to>
      <xdr:col>23</xdr:col>
      <xdr:colOff>133350</xdr:colOff>
      <xdr:row>66</xdr:row>
      <xdr:rowOff>5334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53142"/>
          <a:ext cx="0" cy="11678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148861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29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5334</xdr:rowOff>
    </xdr:from>
    <xdr:to>
      <xdr:col>24</xdr:col>
      <xdr:colOff>12700</xdr:colOff>
      <xdr:row>66</xdr:row>
      <xdr:rowOff>5334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3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123969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96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37592</xdr:rowOff>
    </xdr:from>
    <xdr:to>
      <xdr:col>24</xdr:col>
      <xdr:colOff>12700</xdr:colOff>
      <xdr:row>59</xdr:row>
      <xdr:rowOff>37592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53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170180</xdr:rowOff>
    </xdr:from>
    <xdr:to>
      <xdr:col>23</xdr:col>
      <xdr:colOff>133350</xdr:colOff>
      <xdr:row>61</xdr:row>
      <xdr:rowOff>75946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457180"/>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98569</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570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126492</xdr:rowOff>
    </xdr:from>
    <xdr:to>
      <xdr:col>23</xdr:col>
      <xdr:colOff>184150</xdr:colOff>
      <xdr:row>62</xdr:row>
      <xdr:rowOff>56642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102616</xdr:rowOff>
    </xdr:from>
    <xdr:to>
      <xdr:col>19</xdr:col>
      <xdr:colOff>133350</xdr:colOff>
      <xdr:row>60</xdr:row>
      <xdr:rowOff>170180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38961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131318</xdr:rowOff>
    </xdr:from>
    <xdr:to>
      <xdr:col>19</xdr:col>
      <xdr:colOff>184150</xdr:colOff>
      <xdr:row>62</xdr:row>
      <xdr:rowOff>61468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46245</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76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141478</xdr:rowOff>
    </xdr:from>
    <xdr:to>
      <xdr:col>15</xdr:col>
      <xdr:colOff>82550</xdr:colOff>
      <xdr:row>60</xdr:row>
      <xdr:rowOff>102616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085578"/>
          <a:ext cx="889000" cy="30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87884</xdr:rowOff>
    </xdr:from>
    <xdr:to>
      <xdr:col>15</xdr:col>
      <xdr:colOff>133350</xdr:colOff>
      <xdr:row>62</xdr:row>
      <xdr:rowOff>18034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2811</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141478</xdr:rowOff>
    </xdr:from>
    <xdr:to>
      <xdr:col>11</xdr:col>
      <xdr:colOff>31750</xdr:colOff>
      <xdr:row>59</xdr:row>
      <xdr:rowOff>90678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08557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133858</xdr:rowOff>
    </xdr:from>
    <xdr:to>
      <xdr:col>11</xdr:col>
      <xdr:colOff>82550</xdr:colOff>
      <xdr:row>61</xdr:row>
      <xdr:rowOff>64008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48785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50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87884</xdr:rowOff>
    </xdr:from>
    <xdr:to>
      <xdr:col>7</xdr:col>
      <xdr:colOff>31750</xdr:colOff>
      <xdr:row>62</xdr:row>
      <xdr:rowOff>18034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2811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25146</xdr:rowOff>
    </xdr:from>
    <xdr:to>
      <xdr:col>23</xdr:col>
      <xdr:colOff>184150</xdr:colOff>
      <xdr:row>61</xdr:row>
      <xdr:rowOff>126746</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48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41673</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32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119380</xdr:rowOff>
    </xdr:from>
    <xdr:to>
      <xdr:col>19</xdr:col>
      <xdr:colOff>184150</xdr:colOff>
      <xdr:row>61</xdr:row>
      <xdr:rowOff>49530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59707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17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51816</xdr:rowOff>
    </xdr:from>
    <xdr:to>
      <xdr:col>15</xdr:col>
      <xdr:colOff>133350</xdr:colOff>
      <xdr:row>60</xdr:row>
      <xdr:rowOff>153416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33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163593</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10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90678</xdr:rowOff>
    </xdr:from>
    <xdr:to>
      <xdr:col>11</xdr:col>
      <xdr:colOff>82550</xdr:colOff>
      <xdr:row>59</xdr:row>
      <xdr:rowOff>20828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03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31005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9803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39878</xdr:rowOff>
    </xdr:from>
    <xdr:to>
      <xdr:col>7</xdr:col>
      <xdr:colOff>31750</xdr:colOff>
      <xdr:row>59</xdr:row>
      <xdr:rowOff>141478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15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151655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992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[124,189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前年度と比べて減となったが、物件費については、改元対応に伴うシステム改修委託料の増、ふるさと納税額の増に伴う諸経費の増などにより前年度と比べて増となったことで、人口１人あたりの決算額も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労務単価、資材単価の上昇により、経常的な維持管理費も増加してきていることから、物件費のコスト適正化を図り、抑制に努める。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64317</xdr:rowOff>
    </xdr:from>
    <xdr:to>
      <xdr:col>23</xdr:col>
      <xdr:colOff>133350</xdr:colOff>
      <xdr:row>88</xdr:row>
      <xdr:rowOff>91928</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80317"/>
          <a:ext cx="0" cy="13992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64005</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15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91928</xdr:rowOff>
    </xdr:from>
    <xdr:to>
      <xdr:col>24</xdr:col>
      <xdr:colOff>12700</xdr:colOff>
      <xdr:row>88</xdr:row>
      <xdr:rowOff>91928</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179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150694</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23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64317</xdr:rowOff>
    </xdr:from>
    <xdr:to>
      <xdr:col>24</xdr:col>
      <xdr:colOff>12700</xdr:colOff>
      <xdr:row>80</xdr:row>
      <xdr:rowOff>64317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8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83260</xdr:rowOff>
    </xdr:from>
    <xdr:to>
      <xdr:col>23</xdr:col>
      <xdr:colOff>133350</xdr:colOff>
      <xdr:row>81</xdr:row>
      <xdr:rowOff>107776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970710"/>
          <a:ext cx="838200" cy="2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150291</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37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6764</xdr:rowOff>
    </xdr:from>
    <xdr:to>
      <xdr:col>23</xdr:col>
      <xdr:colOff>184150</xdr:colOff>
      <xdr:row>82</xdr:row>
      <xdr:rowOff>108364</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61705</xdr:rowOff>
    </xdr:from>
    <xdr:to>
      <xdr:col>19</xdr:col>
      <xdr:colOff>133350</xdr:colOff>
      <xdr:row>81</xdr:row>
      <xdr:rowOff>83260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949155"/>
          <a:ext cx="889000" cy="2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27814</xdr:rowOff>
    </xdr:from>
    <xdr:to>
      <xdr:col>19</xdr:col>
      <xdr:colOff>184150</xdr:colOff>
      <xdr:row>82</xdr:row>
      <xdr:rowOff>129414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114191</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173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24118</xdr:rowOff>
    </xdr:from>
    <xdr:to>
      <xdr:col>15</xdr:col>
      <xdr:colOff>82550</xdr:colOff>
      <xdr:row>81</xdr:row>
      <xdr:rowOff>61705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911568"/>
          <a:ext cx="889000" cy="3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170146</xdr:rowOff>
    </xdr:from>
    <xdr:to>
      <xdr:col>15</xdr:col>
      <xdr:colOff>133350</xdr:colOff>
      <xdr:row>82</xdr:row>
      <xdr:rowOff>100296</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0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85073</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143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167184</xdr:rowOff>
    </xdr:from>
    <xdr:to>
      <xdr:col>11</xdr:col>
      <xdr:colOff>31750</xdr:colOff>
      <xdr:row>81</xdr:row>
      <xdr:rowOff>24118</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883184"/>
          <a:ext cx="889000" cy="2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27370</xdr:rowOff>
    </xdr:from>
    <xdr:to>
      <xdr:col>11</xdr:col>
      <xdr:colOff>82550</xdr:colOff>
      <xdr:row>82</xdr:row>
      <xdr:rowOff>128970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8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113747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172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33837</xdr:rowOff>
    </xdr:from>
    <xdr:to>
      <xdr:col>7</xdr:col>
      <xdr:colOff>31750</xdr:colOff>
      <xdr:row>81</xdr:row>
      <xdr:rowOff>135437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21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120214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0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56976</xdr:rowOff>
    </xdr:from>
    <xdr:to>
      <xdr:col>23</xdr:col>
      <xdr:colOff>184150</xdr:colOff>
      <xdr:row>81</xdr:row>
      <xdr:rowOff>158576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94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73503</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789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32460</xdr:rowOff>
    </xdr:from>
    <xdr:to>
      <xdr:col>19</xdr:col>
      <xdr:colOff>184150</xdr:colOff>
      <xdr:row>81</xdr:row>
      <xdr:rowOff>134060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91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144237</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688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10905</xdr:rowOff>
    </xdr:from>
    <xdr:to>
      <xdr:col>15</xdr:col>
      <xdr:colOff>133350</xdr:colOff>
      <xdr:row>81</xdr:row>
      <xdr:rowOff>112505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89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122682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667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144768</xdr:rowOff>
    </xdr:from>
    <xdr:to>
      <xdr:col>11</xdr:col>
      <xdr:colOff>82550</xdr:colOff>
      <xdr:row>81</xdr:row>
      <xdr:rowOff>74918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86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85095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62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116384</xdr:rowOff>
    </xdr:from>
    <xdr:to>
      <xdr:col>7</xdr:col>
      <xdr:colOff>31750</xdr:colOff>
      <xdr:row>81</xdr:row>
      <xdr:rowOff>46534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83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56711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601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年度のラスパイレス指数が上昇し類似団体平均を上回っているが、これは職員構成の変動が主な要因である。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年度も指数が類似団体平均を上回っているが、これは給与構造の総合的見直しによる現給保障の増などによるものである。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138793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1100"/>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83457</xdr:rowOff>
    </xdr:from>
    <xdr:to>
      <xdr:col>81</xdr:col>
      <xdr:colOff>44450</xdr:colOff>
      <xdr:row>86</xdr:row>
      <xdr:rowOff>32657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656707"/>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14514</xdr:rowOff>
    </xdr:from>
    <xdr:to>
      <xdr:col>77</xdr:col>
      <xdr:colOff>44450</xdr:colOff>
      <xdr:row>85</xdr:row>
      <xdr:rowOff>83457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58776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50998</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795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14514</xdr:rowOff>
    </xdr:from>
    <xdr:to>
      <xdr:col>72</xdr:col>
      <xdr:colOff>203200</xdr:colOff>
      <xdr:row>85</xdr:row>
      <xdr:rowOff>117929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587764"/>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170741</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151493</xdr:rowOff>
    </xdr:from>
    <xdr:to>
      <xdr:col>68</xdr:col>
      <xdr:colOff>152400</xdr:colOff>
      <xdr:row>85</xdr:row>
      <xdr:rowOff>117929</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553293"/>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85470</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153307</xdr:rowOff>
    </xdr:from>
    <xdr:to>
      <xdr:col>81</xdr:col>
      <xdr:colOff>95250</xdr:colOff>
      <xdr:row>86</xdr:row>
      <xdr:rowOff>83457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125384</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6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32657</xdr:rowOff>
    </xdr:from>
    <xdr:to>
      <xdr:col>77</xdr:col>
      <xdr:colOff>95250</xdr:colOff>
      <xdr:row>85</xdr:row>
      <xdr:rowOff>134257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144434</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37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135164</xdr:rowOff>
    </xdr:from>
    <xdr:to>
      <xdr:col>73</xdr:col>
      <xdr:colOff>44450</xdr:colOff>
      <xdr:row>85</xdr:row>
      <xdr:rowOff>65314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75491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30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67129</xdr:rowOff>
    </xdr:from>
    <xdr:to>
      <xdr:col>68</xdr:col>
      <xdr:colOff>203200</xdr:colOff>
      <xdr:row>85</xdr:row>
      <xdr:rowOff>168729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153506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72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100693</xdr:rowOff>
    </xdr:from>
    <xdr:to>
      <xdr:col>64</xdr:col>
      <xdr:colOff>152400</xdr:colOff>
      <xdr:row>85</xdr:row>
      <xdr:rowOff>30843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5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41020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27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mn-lt"/>
              <a:ea typeface="+mn-ea"/>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正規職員についてはこれまで減員に努めてきたところであるが、類似団体と比較して正規職員数が少ない状況であり、恒常的な時間外勤務が生じている状況である。そのため、氷見市行政改革プランにおいて、計画期間中の平成</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年度は、非正規職員も含めた職員数について平成</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日現在の</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542</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人を維持することとした。</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計画期間の令和</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年度まで</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は、人口減少により人口千人当たり職員数が微増となる見込みである。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108041</xdr:rowOff>
    </xdr:from>
    <xdr:to>
      <xdr:col>81</xdr:col>
      <xdr:colOff>44450</xdr:colOff>
      <xdr:row>67</xdr:row>
      <xdr:rowOff>128270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052141"/>
          <a:ext cx="0" cy="1563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100347</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128270</xdr:rowOff>
    </xdr:from>
    <xdr:to>
      <xdr:col>81</xdr:col>
      <xdr:colOff>133350</xdr:colOff>
      <xdr:row>67</xdr:row>
      <xdr:rowOff>128270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22968</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795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108041</xdr:rowOff>
    </xdr:from>
    <xdr:to>
      <xdr:col>81</xdr:col>
      <xdr:colOff>133350</xdr:colOff>
      <xdr:row>58</xdr:row>
      <xdr:rowOff>108041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052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53884</xdr:rowOff>
    </xdr:from>
    <xdr:to>
      <xdr:col>81</xdr:col>
      <xdr:colOff>44450</xdr:colOff>
      <xdr:row>61</xdr:row>
      <xdr:rowOff>60778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0512334"/>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99258</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557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127181</xdr:rowOff>
    </xdr:from>
    <xdr:to>
      <xdr:col>81</xdr:col>
      <xdr:colOff>95250</xdr:colOff>
      <xdr:row>62</xdr:row>
      <xdr:rowOff>57331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45266</xdr:rowOff>
    </xdr:from>
    <xdr:to>
      <xdr:col>77</xdr:col>
      <xdr:colOff>44450</xdr:colOff>
      <xdr:row>61</xdr:row>
      <xdr:rowOff>60778</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503716"/>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118563</xdr:rowOff>
    </xdr:from>
    <xdr:to>
      <xdr:col>77</xdr:col>
      <xdr:colOff>95250</xdr:colOff>
      <xdr:row>62</xdr:row>
      <xdr:rowOff>48713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33490</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663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45266</xdr:rowOff>
    </xdr:from>
    <xdr:to>
      <xdr:col>72</xdr:col>
      <xdr:colOff>203200</xdr:colOff>
      <xdr:row>61</xdr:row>
      <xdr:rowOff>46990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0503716"/>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118563</xdr:rowOff>
    </xdr:from>
    <xdr:to>
      <xdr:col>73</xdr:col>
      <xdr:colOff>44450</xdr:colOff>
      <xdr:row>62</xdr:row>
      <xdr:rowOff>48713</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33490</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34925</xdr:rowOff>
    </xdr:from>
    <xdr:to>
      <xdr:col>68</xdr:col>
      <xdr:colOff>152400</xdr:colOff>
      <xdr:row>61</xdr:row>
      <xdr:rowOff>46990</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49337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149588</xdr:rowOff>
    </xdr:from>
    <xdr:to>
      <xdr:col>68</xdr:col>
      <xdr:colOff>203200</xdr:colOff>
      <xdr:row>62</xdr:row>
      <xdr:rowOff>79738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64515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6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134892</xdr:rowOff>
    </xdr:from>
    <xdr:to>
      <xdr:col>64</xdr:col>
      <xdr:colOff>152400</xdr:colOff>
      <xdr:row>61</xdr:row>
      <xdr:rowOff>65042</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75219</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19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3084</xdr:rowOff>
    </xdr:from>
    <xdr:to>
      <xdr:col>81</xdr:col>
      <xdr:colOff>95250</xdr:colOff>
      <xdr:row>61</xdr:row>
      <xdr:rowOff>104684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19611</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306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9978</xdr:rowOff>
    </xdr:from>
    <xdr:to>
      <xdr:col>77</xdr:col>
      <xdr:colOff>95250</xdr:colOff>
      <xdr:row>61</xdr:row>
      <xdr:rowOff>111578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46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121755</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23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165916</xdr:rowOff>
    </xdr:from>
    <xdr:to>
      <xdr:col>73</xdr:col>
      <xdr:colOff>44450</xdr:colOff>
      <xdr:row>61</xdr:row>
      <xdr:rowOff>96066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45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106243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22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167640</xdr:rowOff>
    </xdr:from>
    <xdr:to>
      <xdr:col>68</xdr:col>
      <xdr:colOff>203200</xdr:colOff>
      <xdr:row>61</xdr:row>
      <xdr:rowOff>97790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107967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155575</xdr:rowOff>
    </xdr:from>
    <xdr:to>
      <xdr:col>64</xdr:col>
      <xdr:colOff>152400</xdr:colOff>
      <xdr:row>61</xdr:row>
      <xdr:rowOff>85725</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70502</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実質公債費比率は改善してきており、平成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年度は実質公債費比率を算出する各項目で大きな増減がなかったことから、前年度と同程度となった。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今後は、現在整備中の新文化交流施設や学校給食センターの整備事業の償還が始まると実質公債費比率が上昇すると見込まれることから、主要事業以外の地方債の新規発行を抑制し、財政の健全化に努める。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123613</xdr:rowOff>
    </xdr:from>
    <xdr:to>
      <xdr:col>81</xdr:col>
      <xdr:colOff>44450</xdr:colOff>
      <xdr:row>44</xdr:row>
      <xdr:rowOff>60537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124363"/>
          <a:ext cx="0" cy="14799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32614</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60537</xdr:rowOff>
    </xdr:from>
    <xdr:to>
      <xdr:col>81</xdr:col>
      <xdr:colOff>133350</xdr:colOff>
      <xdr:row>44</xdr:row>
      <xdr:rowOff>60537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38540</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586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123613</xdr:rowOff>
    </xdr:from>
    <xdr:to>
      <xdr:col>81</xdr:col>
      <xdr:colOff>133350</xdr:colOff>
      <xdr:row>35</xdr:row>
      <xdr:rowOff>123613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12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44027</xdr:rowOff>
    </xdr:from>
    <xdr:to>
      <xdr:col>81</xdr:col>
      <xdr:colOff>44450</xdr:colOff>
      <xdr:row>41</xdr:row>
      <xdr:rowOff>52070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179800" y="707347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52510</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6739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35983</xdr:rowOff>
    </xdr:from>
    <xdr:to>
      <xdr:col>81</xdr:col>
      <xdr:colOff>95250</xdr:colOff>
      <xdr:row>40</xdr:row>
      <xdr:rowOff>137583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44027</xdr:rowOff>
    </xdr:from>
    <xdr:to>
      <xdr:col>77</xdr:col>
      <xdr:colOff>44450</xdr:colOff>
      <xdr:row>41</xdr:row>
      <xdr:rowOff>76200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5290800" y="707347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52070</xdr:rowOff>
    </xdr:from>
    <xdr:to>
      <xdr:col>77</xdr:col>
      <xdr:colOff>95250</xdr:colOff>
      <xdr:row>40</xdr:row>
      <xdr:rowOff>153670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163847</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76200</xdr:rowOff>
    </xdr:from>
    <xdr:to>
      <xdr:col>72</xdr:col>
      <xdr:colOff>203200</xdr:colOff>
      <xdr:row>41</xdr:row>
      <xdr:rowOff>124460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4401800" y="710565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124460</xdr:rowOff>
    </xdr:from>
    <xdr:to>
      <xdr:col>68</xdr:col>
      <xdr:colOff>152400</xdr:colOff>
      <xdr:row>42</xdr:row>
      <xdr:rowOff>121920</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3512800" y="715391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92287</xdr:rowOff>
    </xdr:from>
    <xdr:to>
      <xdr:col>68</xdr:col>
      <xdr:colOff>203200</xdr:colOff>
      <xdr:row>41</xdr:row>
      <xdr:rowOff>22437</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32614</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151130</xdr:rowOff>
    </xdr:from>
    <xdr:to>
      <xdr:col>64</xdr:col>
      <xdr:colOff>152400</xdr:colOff>
      <xdr:row>40</xdr:row>
      <xdr:rowOff>81280</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91457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144797</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164677</xdr:rowOff>
    </xdr:from>
    <xdr:to>
      <xdr:col>77</xdr:col>
      <xdr:colOff>95250</xdr:colOff>
      <xdr:row>41</xdr:row>
      <xdr:rowOff>94827</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79604</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710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25400</xdr:rowOff>
    </xdr:from>
    <xdr:to>
      <xdr:col>73</xdr:col>
      <xdr:colOff>44450</xdr:colOff>
      <xdr:row>41</xdr:row>
      <xdr:rowOff>127000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111777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73660</xdr:rowOff>
    </xdr:from>
    <xdr:to>
      <xdr:col>68</xdr:col>
      <xdr:colOff>203200</xdr:colOff>
      <xdr:row>42</xdr:row>
      <xdr:rowOff>3810</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71120</xdr:rowOff>
    </xdr:from>
    <xdr:to>
      <xdr:col>64</xdr:col>
      <xdr:colOff>152400</xdr:colOff>
      <xdr:row>43</xdr:row>
      <xdr:rowOff>1270</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157497</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年度の将来負担比率は、教育文化振興基金の増等に伴う充当可能財源等の増、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公営企業債等繰入見込額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の減、地方債現在高の減などにより、前年度と比べて大きく改善した。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しかし、依然として、類似団体平均と比較して上回っている状況であり、新文化交流施設や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学校給食センター</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の整備を控えているため、繰上償還や主要事業以外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の地方債の新規発行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抑制</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を行い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、財政の健全化に努める。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13462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70667"/>
          <a:ext cx="0" cy="15861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156989</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92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13462</xdr:rowOff>
    </xdr:from>
    <xdr:to>
      <xdr:col>81</xdr:col>
      <xdr:colOff>133350</xdr:colOff>
      <xdr:row>23</xdr:row>
      <xdr:rowOff>13462</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5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157522</xdr:rowOff>
    </xdr:from>
    <xdr:to>
      <xdr:col>81</xdr:col>
      <xdr:colOff>44450</xdr:colOff>
      <xdr:row>17</xdr:row>
      <xdr:rowOff>126026</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6179800" y="2900722"/>
          <a:ext cx="8382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17077</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588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550</xdr:rowOff>
    </xdr:from>
    <xdr:to>
      <xdr:col>81</xdr:col>
      <xdr:colOff>95250</xdr:colOff>
      <xdr:row>16</xdr:row>
      <xdr:rowOff>102150</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7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126026</xdr:rowOff>
    </xdr:from>
    <xdr:to>
      <xdr:col>77</xdr:col>
      <xdr:colOff>44450</xdr:colOff>
      <xdr:row>17</xdr:row>
      <xdr:rowOff>162221</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5290800" y="3040676"/>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22267</xdr:rowOff>
    </xdr:from>
    <xdr:to>
      <xdr:col>77</xdr:col>
      <xdr:colOff>95250</xdr:colOff>
      <xdr:row>16</xdr:row>
      <xdr:rowOff>123867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134044</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534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159004</xdr:rowOff>
    </xdr:from>
    <xdr:to>
      <xdr:col>72</xdr:col>
      <xdr:colOff>203200</xdr:colOff>
      <xdr:row>17</xdr:row>
      <xdr:rowOff>162221</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4401800" y="3073654"/>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168783</xdr:rowOff>
    </xdr:from>
    <xdr:to>
      <xdr:col>73</xdr:col>
      <xdr:colOff>44450</xdr:colOff>
      <xdr:row>16</xdr:row>
      <xdr:rowOff>98933</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109110</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509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159004</xdr:rowOff>
    </xdr:from>
    <xdr:to>
      <xdr:col>68</xdr:col>
      <xdr:colOff>152400</xdr:colOff>
      <xdr:row>18</xdr:row>
      <xdr:rowOff>141182</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3512800" y="3073654"/>
          <a:ext cx="889000" cy="153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33528</xdr:rowOff>
    </xdr:from>
    <xdr:to>
      <xdr:col>68</xdr:col>
      <xdr:colOff>203200</xdr:colOff>
      <xdr:row>16</xdr:row>
      <xdr:rowOff>135128</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145305</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54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117306</xdr:rowOff>
    </xdr:from>
    <xdr:to>
      <xdr:col>64</xdr:col>
      <xdr:colOff>152400</xdr:colOff>
      <xdr:row>16</xdr:row>
      <xdr:rowOff>47456</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57633</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106722</xdr:rowOff>
    </xdr:from>
    <xdr:to>
      <xdr:col>81</xdr:col>
      <xdr:colOff>95250</xdr:colOff>
      <xdr:row>17</xdr:row>
      <xdr:rowOff>36872</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967200" y="284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78799</xdr:rowOff>
    </xdr:from>
    <xdr:ext cx="762000" cy="259045"/>
    <xdr:sp macro="" textlink="">
      <xdr:nvSpPr>
        <xdr:cNvPr id="466" name="将来負担の状況該当値テキスト">
          <a:extLst>
            <a:ext uri="{FF2B5EF4-FFF2-40B4-BE49-F238E27FC236}">
              <a16:creationId xmlns:a16="http://schemas.microsoft.com/office/drawing/2014/main" id="{00000000-0008-0000-0300-0000D2010000}"/>
            </a:ext>
          </a:extLst>
        </xdr:cNvPr>
        <xdr:cNvSpPr txBox="1"/>
      </xdr:nvSpPr>
      <xdr:spPr>
        <a:xfrm>
          <a:off x="17106900" y="2821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75226</xdr:rowOff>
    </xdr:from>
    <xdr:to>
      <xdr:col>77</xdr:col>
      <xdr:colOff>95250</xdr:colOff>
      <xdr:row>18</xdr:row>
      <xdr:rowOff>5376</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129000" y="298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161603</xdr:rowOff>
    </xdr:from>
    <xdr:ext cx="7366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798800" y="3076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111421</xdr:rowOff>
    </xdr:from>
    <xdr:to>
      <xdr:col>73</xdr:col>
      <xdr:colOff>44450</xdr:colOff>
      <xdr:row>18</xdr:row>
      <xdr:rowOff>41571</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5240000" y="302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26348</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909800" y="3112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108204</xdr:rowOff>
    </xdr:from>
    <xdr:to>
      <xdr:col>68</xdr:col>
      <xdr:colOff>203200</xdr:colOff>
      <xdr:row>18</xdr:row>
      <xdr:rowOff>38354</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4351000" y="302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23131</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020800" y="310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90382</xdr:rowOff>
    </xdr:from>
    <xdr:to>
      <xdr:col>64</xdr:col>
      <xdr:colOff>152400</xdr:colOff>
      <xdr:row>19</xdr:row>
      <xdr:rowOff>20532</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3462000" y="317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5309</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3131800" y="3262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富山県氷見市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47,535
47,048
230.56
21,854,600
20,942,178
874,349
12,150,454
22,591,516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65.9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人件費は定年退職者が多いことなどから前年度と比べて下がったものの、類似団体平均と比べると</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％以上高い状態である。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今後数年は、氷見市行政改革プラン（平成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年度）において、計画期間中は非正規職員も含めた職員数を維持することとしているため、類似団体内平均値を上回る状況が続く見込みである。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60706</xdr:rowOff>
    </xdr:from>
    <xdr:to>
      <xdr:col>24</xdr:col>
      <xdr:colOff>25400</xdr:colOff>
      <xdr:row>42</xdr:row>
      <xdr:rowOff>8128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18556"/>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151655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8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8128</xdr:rowOff>
    </xdr:from>
    <xdr:to>
      <xdr:col>24</xdr:col>
      <xdr:colOff>114300</xdr:colOff>
      <xdr:row>42</xdr:row>
      <xdr:rowOff>8128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20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147083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6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60706</xdr:rowOff>
    </xdr:from>
    <xdr:to>
      <xdr:col>24</xdr:col>
      <xdr:colOff>114300</xdr:colOff>
      <xdr:row>33</xdr:row>
      <xdr:rowOff>60706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18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161290</xdr:rowOff>
    </xdr:from>
    <xdr:to>
      <xdr:col>24</xdr:col>
      <xdr:colOff>25400</xdr:colOff>
      <xdr:row>38</xdr:row>
      <xdr:rowOff>17272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50494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17289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17272</xdr:rowOff>
    </xdr:from>
    <xdr:to>
      <xdr:col>19</xdr:col>
      <xdr:colOff>187325</xdr:colOff>
      <xdr:row>38</xdr:row>
      <xdr:rowOff>17272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5323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112539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124714</xdr:rowOff>
    </xdr:from>
    <xdr:to>
      <xdr:col>15</xdr:col>
      <xdr:colOff>98425</xdr:colOff>
      <xdr:row>38</xdr:row>
      <xdr:rowOff>17272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46836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75963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124714</xdr:rowOff>
    </xdr:from>
    <xdr:to>
      <xdr:col>11</xdr:col>
      <xdr:colOff>9525</xdr:colOff>
      <xdr:row>38</xdr:row>
      <xdr:rowOff>108712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468364"/>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85107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3048</xdr:rowOff>
    </xdr:from>
    <xdr:to>
      <xdr:col>6</xdr:col>
      <xdr:colOff>171450</xdr:colOff>
      <xdr:row>38</xdr:row>
      <xdr:rowOff>104648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51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114825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2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110490</xdr:rowOff>
    </xdr:from>
    <xdr:to>
      <xdr:col>24</xdr:col>
      <xdr:colOff>76200</xdr:colOff>
      <xdr:row>38</xdr:row>
      <xdr:rowOff>40640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82567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137922</xdr:rowOff>
    </xdr:from>
    <xdr:to>
      <xdr:col>20</xdr:col>
      <xdr:colOff>38100</xdr:colOff>
      <xdr:row>38</xdr:row>
      <xdr:rowOff>68072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52849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137922</xdr:rowOff>
    </xdr:from>
    <xdr:to>
      <xdr:col>15</xdr:col>
      <xdr:colOff>149225</xdr:colOff>
      <xdr:row>38</xdr:row>
      <xdr:rowOff>68072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52849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73914</xdr:rowOff>
    </xdr:from>
    <xdr:to>
      <xdr:col>11</xdr:col>
      <xdr:colOff>60325</xdr:colOff>
      <xdr:row>38</xdr:row>
      <xdr:rowOff>4064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160291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57912</xdr:rowOff>
    </xdr:from>
    <xdr:to>
      <xdr:col>6</xdr:col>
      <xdr:colOff>171450</xdr:colOff>
      <xdr:row>38</xdr:row>
      <xdr:rowOff>159512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144289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65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年度の比率が上昇した主な要因は、電子計算システム管理費において、平成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年度に更新した基幹システムのリース料が通年化したことによることや、人件費や資材単価の上昇により、維持管理費や保守料が上昇したことである。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今後も引き続き事務事業の見直しを行い、適正化を図る。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22</xdr:row>
      <xdr:rowOff>12700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463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82550</xdr:rowOff>
    </xdr:from>
    <xdr:to>
      <xdr:col>82</xdr:col>
      <xdr:colOff>107950</xdr:colOff>
      <xdr:row>16</xdr:row>
      <xdr:rowOff>38100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6543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149877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9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6350</xdr:rowOff>
    </xdr:from>
    <xdr:to>
      <xdr:col>82</xdr:col>
      <xdr:colOff>158750</xdr:colOff>
      <xdr:row>17</xdr:row>
      <xdr:rowOff>107950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2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69850</xdr:rowOff>
    </xdr:from>
    <xdr:to>
      <xdr:col>78</xdr:col>
      <xdr:colOff>69850</xdr:colOff>
      <xdr:row>15</xdr:row>
      <xdr:rowOff>82550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641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139700</xdr:rowOff>
    </xdr:from>
    <xdr:to>
      <xdr:col>78</xdr:col>
      <xdr:colOff>120650</xdr:colOff>
      <xdr:row>17</xdr:row>
      <xdr:rowOff>69850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54627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6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12700</xdr:rowOff>
    </xdr:from>
    <xdr:to>
      <xdr:col>73</xdr:col>
      <xdr:colOff>180975</xdr:colOff>
      <xdr:row>15</xdr:row>
      <xdr:rowOff>69850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4130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88900</xdr:rowOff>
    </xdr:from>
    <xdr:to>
      <xdr:col>74</xdr:col>
      <xdr:colOff>31750</xdr:colOff>
      <xdr:row>17</xdr:row>
      <xdr:rowOff>19050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3827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91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146050</xdr:rowOff>
    </xdr:from>
    <xdr:to>
      <xdr:col>69</xdr:col>
      <xdr:colOff>92075</xdr:colOff>
      <xdr:row>14</xdr:row>
      <xdr:rowOff>12700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374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124477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139700</xdr:rowOff>
    </xdr:from>
    <xdr:to>
      <xdr:col>65</xdr:col>
      <xdr:colOff>53975</xdr:colOff>
      <xdr:row>17</xdr:row>
      <xdr:rowOff>69850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54627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9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158750</xdr:rowOff>
    </xdr:from>
    <xdr:to>
      <xdr:col>82</xdr:col>
      <xdr:colOff>158750</xdr:colOff>
      <xdr:row>16</xdr:row>
      <xdr:rowOff>88900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73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3827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57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31750</xdr:rowOff>
    </xdr:from>
    <xdr:to>
      <xdr:col>78</xdr:col>
      <xdr:colOff>120650</xdr:colOff>
      <xdr:row>15</xdr:row>
      <xdr:rowOff>133350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60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143527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37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19050</xdr:rowOff>
    </xdr:from>
    <xdr:to>
      <xdr:col>74</xdr:col>
      <xdr:colOff>31750</xdr:colOff>
      <xdr:row>15</xdr:row>
      <xdr:rowOff>120650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130827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133350</xdr:rowOff>
    </xdr:from>
    <xdr:to>
      <xdr:col>69</xdr:col>
      <xdr:colOff>142875</xdr:colOff>
      <xdr:row>14</xdr:row>
      <xdr:rowOff>63500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73677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95250</xdr:rowOff>
    </xdr:from>
    <xdr:to>
      <xdr:col>65</xdr:col>
      <xdr:colOff>53975</xdr:colOff>
      <xdr:row>14</xdr:row>
      <xdr:rowOff>25400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35577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年度までは類似団体平均を下回っていたが、平成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年度以降は類似団体平均を上回っている。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年度の扶助費の比率が上昇したのは、出生祝いとして地域商品券を贈呈する出生祝い事業費を開始したことが主な要因である。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62</xdr:row>
      <xdr:rowOff>61685</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89357"/>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33762</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61685</xdr:rowOff>
    </xdr:from>
    <xdr:to>
      <xdr:col>24</xdr:col>
      <xdr:colOff>114300</xdr:colOff>
      <xdr:row>62</xdr:row>
      <xdr:rowOff>61685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151493</xdr:rowOff>
    </xdr:from>
    <xdr:to>
      <xdr:col>24</xdr:col>
      <xdr:colOff>25400</xdr:colOff>
      <xdr:row>58</xdr:row>
      <xdr:rowOff>29028</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924143"/>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20865</xdr:rowOff>
    </xdr:from>
    <xdr:to>
      <xdr:col>19</xdr:col>
      <xdr:colOff>187325</xdr:colOff>
      <xdr:row>57</xdr:row>
      <xdr:rowOff>151493</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793515"/>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130827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159657</xdr:rowOff>
    </xdr:from>
    <xdr:to>
      <xdr:col>15</xdr:col>
      <xdr:colOff>98425</xdr:colOff>
      <xdr:row>57</xdr:row>
      <xdr:rowOff>20865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7608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125185</xdr:rowOff>
    </xdr:from>
    <xdr:to>
      <xdr:col>15</xdr:col>
      <xdr:colOff>149225</xdr:colOff>
      <xdr:row>57</xdr:row>
      <xdr:rowOff>55335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65512</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45357</xdr:rowOff>
    </xdr:from>
    <xdr:to>
      <xdr:col>11</xdr:col>
      <xdr:colOff>9525</xdr:colOff>
      <xdr:row>56</xdr:row>
      <xdr:rowOff>159657</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64655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43543</xdr:rowOff>
    </xdr:from>
    <xdr:to>
      <xdr:col>11</xdr:col>
      <xdr:colOff>60325</xdr:colOff>
      <xdr:row>56</xdr:row>
      <xdr:rowOff>145143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155320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27215</xdr:rowOff>
    </xdr:from>
    <xdr:to>
      <xdr:col>6</xdr:col>
      <xdr:colOff>171450</xdr:colOff>
      <xdr:row>58</xdr:row>
      <xdr:rowOff>128815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113592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149678</xdr:rowOff>
    </xdr:from>
    <xdr:to>
      <xdr:col>24</xdr:col>
      <xdr:colOff>76200</xdr:colOff>
      <xdr:row>58</xdr:row>
      <xdr:rowOff>79828</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121755</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100693</xdr:rowOff>
    </xdr:from>
    <xdr:to>
      <xdr:col>20</xdr:col>
      <xdr:colOff>38100</xdr:colOff>
      <xdr:row>58</xdr:row>
      <xdr:rowOff>30843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15620</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959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141515</xdr:rowOff>
    </xdr:from>
    <xdr:to>
      <xdr:col>15</xdr:col>
      <xdr:colOff>149225</xdr:colOff>
      <xdr:row>57</xdr:row>
      <xdr:rowOff>71665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56442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108857</xdr:rowOff>
    </xdr:from>
    <xdr:to>
      <xdr:col>11</xdr:col>
      <xdr:colOff>60325</xdr:colOff>
      <xdr:row>57</xdr:row>
      <xdr:rowOff>39007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23784</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166007</xdr:rowOff>
    </xdr:from>
    <xdr:to>
      <xdr:col>6</xdr:col>
      <xdr:colOff>171450</xdr:colOff>
      <xdr:row>56</xdr:row>
      <xdr:rowOff>96157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106334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年度に比率が上昇した主な要因は、介護保険特別会計や後期高齢者医療事業特別会計への繰出金が増加したことによるものである。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年度に比率が大きく上昇しているのは、下水道特別会計への繰出基準が全国的に統一されたことにより基準内繰出金が増加したことによるものである。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今後は、事業の見直しや料金の適正化を図ることなどにより、繰出金の抑制に努める。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5080</xdr:rowOff>
    </xdr:from>
    <xdr:to>
      <xdr:col>82</xdr:col>
      <xdr:colOff>107950</xdr:colOff>
      <xdr:row>62</xdr:row>
      <xdr:rowOff>58420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633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30497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66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58420</xdr:rowOff>
    </xdr:from>
    <xdr:to>
      <xdr:col>82</xdr:col>
      <xdr:colOff>196850</xdr:colOff>
      <xdr:row>62</xdr:row>
      <xdr:rowOff>58420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6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91457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5080</xdr:rowOff>
    </xdr:from>
    <xdr:to>
      <xdr:col>82</xdr:col>
      <xdr:colOff>196850</xdr:colOff>
      <xdr:row>54</xdr:row>
      <xdr:rowOff>5080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46990</xdr:rowOff>
    </xdr:from>
    <xdr:to>
      <xdr:col>82</xdr:col>
      <xdr:colOff>107950</xdr:colOff>
      <xdr:row>59</xdr:row>
      <xdr:rowOff>92710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101625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66057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667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49530</xdr:rowOff>
    </xdr:from>
    <xdr:to>
      <xdr:col>82</xdr:col>
      <xdr:colOff>158750</xdr:colOff>
      <xdr:row>57</xdr:row>
      <xdr:rowOff>151130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142240</xdr:rowOff>
    </xdr:from>
    <xdr:to>
      <xdr:col>78</xdr:col>
      <xdr:colOff>69850</xdr:colOff>
      <xdr:row>59</xdr:row>
      <xdr:rowOff>46990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100863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72390</xdr:rowOff>
    </xdr:from>
    <xdr:to>
      <xdr:col>78</xdr:col>
      <xdr:colOff>120650</xdr:colOff>
      <xdr:row>58</xdr:row>
      <xdr:rowOff>2540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12717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613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24130</xdr:rowOff>
    </xdr:from>
    <xdr:to>
      <xdr:col>73</xdr:col>
      <xdr:colOff>180975</xdr:colOff>
      <xdr:row>58</xdr:row>
      <xdr:rowOff>142240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79678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102870</xdr:rowOff>
    </xdr:from>
    <xdr:to>
      <xdr:col>74</xdr:col>
      <xdr:colOff>31750</xdr:colOff>
      <xdr:row>58</xdr:row>
      <xdr:rowOff>33020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43197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64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24130</xdr:rowOff>
    </xdr:from>
    <xdr:to>
      <xdr:col>69</xdr:col>
      <xdr:colOff>92075</xdr:colOff>
      <xdr:row>57</xdr:row>
      <xdr:rowOff>24130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796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34290</xdr:rowOff>
    </xdr:from>
    <xdr:to>
      <xdr:col>69</xdr:col>
      <xdr:colOff>142875</xdr:colOff>
      <xdr:row>57</xdr:row>
      <xdr:rowOff>135890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120667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129540</xdr:rowOff>
    </xdr:from>
    <xdr:to>
      <xdr:col>65</xdr:col>
      <xdr:colOff>53975</xdr:colOff>
      <xdr:row>57</xdr:row>
      <xdr:rowOff>59690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69867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41910</xdr:rowOff>
    </xdr:from>
    <xdr:to>
      <xdr:col>82</xdr:col>
      <xdr:colOff>158750</xdr:colOff>
      <xdr:row>59</xdr:row>
      <xdr:rowOff>143510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13987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167640</xdr:rowOff>
    </xdr:from>
    <xdr:to>
      <xdr:col>78</xdr:col>
      <xdr:colOff>120650</xdr:colOff>
      <xdr:row>59</xdr:row>
      <xdr:rowOff>97790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82567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1019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91440</xdr:rowOff>
    </xdr:from>
    <xdr:to>
      <xdr:col>74</xdr:col>
      <xdr:colOff>31750</xdr:colOff>
      <xdr:row>59</xdr:row>
      <xdr:rowOff>21590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6367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12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144780</xdr:rowOff>
    </xdr:from>
    <xdr:to>
      <xdr:col>69</xdr:col>
      <xdr:colOff>142875</xdr:colOff>
      <xdr:row>57</xdr:row>
      <xdr:rowOff>74930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59707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年度の比率が上昇した主な要因は、病院事業への繰出金が増となったことによるものである。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類似団体平均と比べ比率が低い状態であるが、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補助金等交付基準に基づきながら更なる見直しを行い、今後も引き続き適正化を図る。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40</xdr:row>
      <xdr:rowOff>168148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83148"/>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140225</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168148</xdr:rowOff>
    </xdr:from>
    <xdr:to>
      <xdr:col>82</xdr:col>
      <xdr:colOff>196850</xdr:colOff>
      <xdr:row>40</xdr:row>
      <xdr:rowOff>168148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81280</xdr:rowOff>
    </xdr:from>
    <xdr:to>
      <xdr:col>82</xdr:col>
      <xdr:colOff>107950</xdr:colOff>
      <xdr:row>34</xdr:row>
      <xdr:rowOff>117856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591058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75709</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76708</xdr:rowOff>
    </xdr:from>
    <xdr:to>
      <xdr:col>78</xdr:col>
      <xdr:colOff>69850</xdr:colOff>
      <xdr:row>34</xdr:row>
      <xdr:rowOff>81280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82800" y="59060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94488</xdr:rowOff>
    </xdr:from>
    <xdr:to>
      <xdr:col>78</xdr:col>
      <xdr:colOff>120650</xdr:colOff>
      <xdr:row>37</xdr:row>
      <xdr:rowOff>24638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9415</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76708</xdr:rowOff>
    </xdr:from>
    <xdr:to>
      <xdr:col>73</xdr:col>
      <xdr:colOff>180975</xdr:colOff>
      <xdr:row>34</xdr:row>
      <xdr:rowOff>127000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893800" y="590600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127000</xdr:rowOff>
    </xdr:from>
    <xdr:to>
      <xdr:col>69</xdr:col>
      <xdr:colOff>92075</xdr:colOff>
      <xdr:row>34</xdr:row>
      <xdr:rowOff>149860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004800" y="59563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135145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61993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67056</xdr:rowOff>
    </xdr:from>
    <xdr:to>
      <xdr:col>82</xdr:col>
      <xdr:colOff>158750</xdr:colOff>
      <xdr:row>34</xdr:row>
      <xdr:rowOff>168656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147083</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5804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30480</xdr:rowOff>
    </xdr:from>
    <xdr:to>
      <xdr:col>78</xdr:col>
      <xdr:colOff>120650</xdr:colOff>
      <xdr:row>34</xdr:row>
      <xdr:rowOff>132080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142257</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562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25908</xdr:rowOff>
    </xdr:from>
    <xdr:to>
      <xdr:col>74</xdr:col>
      <xdr:colOff>31750</xdr:colOff>
      <xdr:row>34</xdr:row>
      <xdr:rowOff>127508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585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137685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562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76200</xdr:rowOff>
    </xdr:from>
    <xdr:to>
      <xdr:col>69</xdr:col>
      <xdr:colOff>142875</xdr:colOff>
      <xdr:row>35</xdr:row>
      <xdr:rowOff>6350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16527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99060</xdr:rowOff>
    </xdr:from>
    <xdr:to>
      <xdr:col>65</xdr:col>
      <xdr:colOff>53975</xdr:colOff>
      <xdr:row>35</xdr:row>
      <xdr:rowOff>29210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39387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年度の公債費の比率が下がった主な要因は、平成</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年度借入の地方総合整備事業債、平成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年度借入の辺地対策事業債の償還完了などである。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今後、新文化交流施設や学校給食センターの償還が開始すると比率が上昇すると考えられることから、主要事業以外の市債の発行抑制に努める。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122101</xdr:rowOff>
    </xdr:from>
    <xdr:to>
      <xdr:col>24</xdr:col>
      <xdr:colOff>25400</xdr:colOff>
      <xdr:row>80</xdr:row>
      <xdr:rowOff>149861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637951"/>
          <a:ext cx="0" cy="1227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37028</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122101</xdr:rowOff>
    </xdr:from>
    <xdr:to>
      <xdr:col>24</xdr:col>
      <xdr:colOff>114300</xdr:colOff>
      <xdr:row>73</xdr:row>
      <xdr:rowOff>122101</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122101</xdr:rowOff>
    </xdr:from>
    <xdr:to>
      <xdr:col>24</xdr:col>
      <xdr:colOff>25400</xdr:colOff>
      <xdr:row>78</xdr:row>
      <xdr:rowOff>2902</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323751"/>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2920</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033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157843</xdr:rowOff>
    </xdr:from>
    <xdr:to>
      <xdr:col>24</xdr:col>
      <xdr:colOff>76200</xdr:colOff>
      <xdr:row>77</xdr:row>
      <xdr:rowOff>87993</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2902</xdr:rowOff>
    </xdr:from>
    <xdr:to>
      <xdr:col>19</xdr:col>
      <xdr:colOff>187325</xdr:colOff>
      <xdr:row>78</xdr:row>
      <xdr:rowOff>42092</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3376002"/>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5987</xdr:rowOff>
    </xdr:from>
    <xdr:to>
      <xdr:col>20</xdr:col>
      <xdr:colOff>38100</xdr:colOff>
      <xdr:row>77</xdr:row>
      <xdr:rowOff>107587</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117764</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2976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154758</xdr:rowOff>
    </xdr:from>
    <xdr:to>
      <xdr:col>15</xdr:col>
      <xdr:colOff>98425</xdr:colOff>
      <xdr:row>78</xdr:row>
      <xdr:rowOff>42092</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3356408"/>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12519</xdr:rowOff>
    </xdr:from>
    <xdr:to>
      <xdr:col>15</xdr:col>
      <xdr:colOff>149225</xdr:colOff>
      <xdr:row>77</xdr:row>
      <xdr:rowOff>114119</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14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124296</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298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154758</xdr:rowOff>
    </xdr:from>
    <xdr:to>
      <xdr:col>11</xdr:col>
      <xdr:colOff>9525</xdr:colOff>
      <xdr:row>78</xdr:row>
      <xdr:rowOff>68218</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356408"/>
          <a:ext cx="889000" cy="8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5987</xdr:rowOff>
    </xdr:from>
    <xdr:to>
      <xdr:col>11</xdr:col>
      <xdr:colOff>60325</xdr:colOff>
      <xdr:row>77</xdr:row>
      <xdr:rowOff>107587</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117764</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297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130827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71301</xdr:rowOff>
    </xdr:from>
    <xdr:to>
      <xdr:col>24</xdr:col>
      <xdr:colOff>76200</xdr:colOff>
      <xdr:row>78</xdr:row>
      <xdr:rowOff>1451</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27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43378</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24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123552</xdr:rowOff>
    </xdr:from>
    <xdr:to>
      <xdr:col>20</xdr:col>
      <xdr:colOff>38100</xdr:colOff>
      <xdr:row>78</xdr:row>
      <xdr:rowOff>53702</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32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38479</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411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162742</xdr:rowOff>
    </xdr:from>
    <xdr:to>
      <xdr:col>15</xdr:col>
      <xdr:colOff>149225</xdr:colOff>
      <xdr:row>78</xdr:row>
      <xdr:rowOff>92892</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36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77669</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45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103958</xdr:rowOff>
    </xdr:from>
    <xdr:to>
      <xdr:col>11</xdr:col>
      <xdr:colOff>60325</xdr:colOff>
      <xdr:row>78</xdr:row>
      <xdr:rowOff>34108</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3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18885</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39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17418</xdr:rowOff>
    </xdr:from>
    <xdr:to>
      <xdr:col>6</xdr:col>
      <xdr:colOff>171450</xdr:colOff>
      <xdr:row>78</xdr:row>
      <xdr:rowOff>119018</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39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103795</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476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公債費以外の比率が上昇しているが、物件費の比率の上昇によるとことが大きく、主な要因は、電子計算システム管理費において、平成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年度に更新した基幹システムのリース料が通年化したことによることや、人件費や資材単価の上昇により、維持管理費や保守料が上昇していることによるものである。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経常的な事業についても適正なコストの見積りを行い、経常経費の削減に努める。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104140</xdr:rowOff>
    </xdr:from>
    <xdr:to>
      <xdr:col>82</xdr:col>
      <xdr:colOff>107950</xdr:colOff>
      <xdr:row>81</xdr:row>
      <xdr:rowOff>28702</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79144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779</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8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28702</xdr:rowOff>
    </xdr:from>
    <xdr:to>
      <xdr:col>82</xdr:col>
      <xdr:colOff>196850</xdr:colOff>
      <xdr:row>81</xdr:row>
      <xdr:rowOff>28702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91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19067</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104140</xdr:rowOff>
    </xdr:from>
    <xdr:to>
      <xdr:col>82</xdr:col>
      <xdr:colOff>196850</xdr:colOff>
      <xdr:row>74</xdr:row>
      <xdr:rowOff>104140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133858</xdr:rowOff>
    </xdr:from>
    <xdr:to>
      <xdr:col>82</xdr:col>
      <xdr:colOff>107950</xdr:colOff>
      <xdr:row>76</xdr:row>
      <xdr:rowOff>72137</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2992608"/>
          <a:ext cx="838200" cy="10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148862</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17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5335</xdr:rowOff>
    </xdr:from>
    <xdr:to>
      <xdr:col>82</xdr:col>
      <xdr:colOff>158750</xdr:colOff>
      <xdr:row>77</xdr:row>
      <xdr:rowOff>106935</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42418</xdr:rowOff>
    </xdr:from>
    <xdr:to>
      <xdr:col>78</xdr:col>
      <xdr:colOff>69850</xdr:colOff>
      <xdr:row>75</xdr:row>
      <xdr:rowOff>133858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290116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138430</xdr:rowOff>
    </xdr:from>
    <xdr:to>
      <xdr:col>73</xdr:col>
      <xdr:colOff>180975</xdr:colOff>
      <xdr:row>75</xdr:row>
      <xdr:rowOff>42418</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2654280"/>
          <a:ext cx="8890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121920</xdr:rowOff>
    </xdr:from>
    <xdr:to>
      <xdr:col>74</xdr:col>
      <xdr:colOff>31750</xdr:colOff>
      <xdr:row>77</xdr:row>
      <xdr:rowOff>52070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36847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138430</xdr:rowOff>
    </xdr:from>
    <xdr:to>
      <xdr:col>69</xdr:col>
      <xdr:colOff>92075</xdr:colOff>
      <xdr:row>74</xdr:row>
      <xdr:rowOff>21844</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265428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93997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32275</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21337</xdr:rowOff>
    </xdr:from>
    <xdr:to>
      <xdr:col>82</xdr:col>
      <xdr:colOff>158750</xdr:colOff>
      <xdr:row>76</xdr:row>
      <xdr:rowOff>122937</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37863</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896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83058</xdr:rowOff>
    </xdr:from>
    <xdr:to>
      <xdr:col>78</xdr:col>
      <xdr:colOff>120650</xdr:colOff>
      <xdr:row>76</xdr:row>
      <xdr:rowOff>13208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23385</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710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163068</xdr:rowOff>
    </xdr:from>
    <xdr:to>
      <xdr:col>74</xdr:col>
      <xdr:colOff>31750</xdr:colOff>
      <xdr:row>75</xdr:row>
      <xdr:rowOff>93218</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285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103395</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61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87630</xdr:rowOff>
    </xdr:from>
    <xdr:to>
      <xdr:col>69</xdr:col>
      <xdr:colOff>142875</xdr:colOff>
      <xdr:row>74</xdr:row>
      <xdr:rowOff>17780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260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27957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37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142494</xdr:rowOff>
    </xdr:from>
    <xdr:to>
      <xdr:col>65</xdr:col>
      <xdr:colOff>53975</xdr:colOff>
      <xdr:row>74</xdr:row>
      <xdr:rowOff>72644</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265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82821</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42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富山県氷見市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52144</xdr:rowOff>
    </xdr:from>
    <xdr:to>
      <xdr:col>29</xdr:col>
      <xdr:colOff>127000</xdr:colOff>
      <xdr:row>19</xdr:row>
      <xdr:rowOff>112266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57169"/>
          <a:ext cx="0" cy="12602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84343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89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112266</xdr:rowOff>
    </xdr:from>
    <xdr:to>
      <xdr:col>30</xdr:col>
      <xdr:colOff>25400</xdr:colOff>
      <xdr:row>19</xdr:row>
      <xdr:rowOff>112266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174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138521</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0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52144</xdr:rowOff>
    </xdr:from>
    <xdr:to>
      <xdr:col>30</xdr:col>
      <xdr:colOff>25400</xdr:colOff>
      <xdr:row>12</xdr:row>
      <xdr:rowOff>52144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571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149071</xdr:rowOff>
    </xdr:from>
    <xdr:to>
      <xdr:col>29</xdr:col>
      <xdr:colOff>127000</xdr:colOff>
      <xdr:row>17</xdr:row>
      <xdr:rowOff>150916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3111346"/>
          <a:ext cx="647700" cy="18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41940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661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25413</xdr:rowOff>
    </xdr:from>
    <xdr:to>
      <xdr:col>29</xdr:col>
      <xdr:colOff>177800</xdr:colOff>
      <xdr:row>16</xdr:row>
      <xdr:rowOff>127013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149071</xdr:rowOff>
    </xdr:from>
    <xdr:to>
      <xdr:col>26</xdr:col>
      <xdr:colOff>50800</xdr:colOff>
      <xdr:row>18</xdr:row>
      <xdr:rowOff>9053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111346"/>
          <a:ext cx="698500" cy="314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40206</xdr:rowOff>
    </xdr:from>
    <xdr:to>
      <xdr:col>26</xdr:col>
      <xdr:colOff>101600</xdr:colOff>
      <xdr:row>16</xdr:row>
      <xdr:rowOff>141806</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151983</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599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169612</xdr:rowOff>
    </xdr:from>
    <xdr:to>
      <xdr:col>22</xdr:col>
      <xdr:colOff>114300</xdr:colOff>
      <xdr:row>18</xdr:row>
      <xdr:rowOff>9053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131887"/>
          <a:ext cx="698500" cy="108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57727</xdr:rowOff>
    </xdr:from>
    <xdr:to>
      <xdr:col>22</xdr:col>
      <xdr:colOff>165100</xdr:colOff>
      <xdr:row>16</xdr:row>
      <xdr:rowOff>159327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169504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61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162705</xdr:rowOff>
    </xdr:from>
    <xdr:to>
      <xdr:col>18</xdr:col>
      <xdr:colOff>177800</xdr:colOff>
      <xdr:row>17</xdr:row>
      <xdr:rowOff>169612</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124980"/>
          <a:ext cx="698500" cy="69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21298</xdr:rowOff>
    </xdr:from>
    <xdr:to>
      <xdr:col>19</xdr:col>
      <xdr:colOff>38100</xdr:colOff>
      <xdr:row>16</xdr:row>
      <xdr:rowOff>122898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12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133075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58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47326</xdr:rowOff>
    </xdr:from>
    <xdr:to>
      <xdr:col>15</xdr:col>
      <xdr:colOff>101600</xdr:colOff>
      <xdr:row>17</xdr:row>
      <xdr:rowOff>148926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159103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77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100116</xdr:rowOff>
    </xdr:from>
    <xdr:to>
      <xdr:col>29</xdr:col>
      <xdr:colOff>177800</xdr:colOff>
      <xdr:row>18</xdr:row>
      <xdr:rowOff>30266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62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72193</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034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98271</xdr:rowOff>
    </xdr:from>
    <xdr:to>
      <xdr:col>26</xdr:col>
      <xdr:colOff>101600</xdr:colOff>
      <xdr:row>18</xdr:row>
      <xdr:rowOff>28421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60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13198</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146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129703</xdr:rowOff>
    </xdr:from>
    <xdr:to>
      <xdr:col>22</xdr:col>
      <xdr:colOff>165100</xdr:colOff>
      <xdr:row>18</xdr:row>
      <xdr:rowOff>59853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919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44630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178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118812</xdr:rowOff>
    </xdr:from>
    <xdr:to>
      <xdr:col>19</xdr:col>
      <xdr:colOff>38100</xdr:colOff>
      <xdr:row>18</xdr:row>
      <xdr:rowOff>48962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810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33739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167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111905</xdr:rowOff>
    </xdr:from>
    <xdr:to>
      <xdr:col>15</xdr:col>
      <xdr:colOff>101600</xdr:colOff>
      <xdr:row>18</xdr:row>
      <xdr:rowOff>42055</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74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26832</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1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a:extLst>
            <a:ext uri="{FF2B5EF4-FFF2-40B4-BE49-F238E27FC236}">
              <a16:creationId xmlns:a16="http://schemas.microsoft.com/office/drawing/2014/main" id="{00000000-0008-0000-0500-00006E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168181</xdr:rowOff>
    </xdr:from>
    <xdr:to>
      <xdr:col>29</xdr:col>
      <xdr:colOff>127000</xdr:colOff>
      <xdr:row>39</xdr:row>
      <xdr:rowOff>10839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651500" y="6092731"/>
          <a:ext cx="0" cy="15571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154366</xdr:rowOff>
    </xdr:from>
    <xdr:ext cx="762000" cy="259045"/>
    <xdr:sp macro="" textlink="">
      <xdr:nvSpPr>
        <xdr:cNvPr id="112" name="人口1人当たり決算額の推移最小値テキスト445">
          <a:extLst>
            <a:ext uri="{FF2B5EF4-FFF2-40B4-BE49-F238E27FC236}">
              <a16:creationId xmlns:a16="http://schemas.microsoft.com/office/drawing/2014/main" id="{00000000-0008-0000-0500-000070000000}"/>
            </a:ext>
          </a:extLst>
        </xdr:cNvPr>
        <xdr:cNvSpPr txBox="1"/>
      </xdr:nvSpPr>
      <xdr:spPr>
        <a:xfrm>
          <a:off x="5740400" y="7621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10839</xdr:rowOff>
    </xdr:from>
    <xdr:to>
      <xdr:col>30</xdr:col>
      <xdr:colOff>25400</xdr:colOff>
      <xdr:row>39</xdr:row>
      <xdr:rowOff>10839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76498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83108</xdr:rowOff>
    </xdr:from>
    <xdr:ext cx="762000" cy="259045"/>
    <xdr:sp macro="" textlink="">
      <xdr:nvSpPr>
        <xdr:cNvPr id="114" name="人口1人当たり決算額の推移最大値テキスト445">
          <a:extLst>
            <a:ext uri="{FF2B5EF4-FFF2-40B4-BE49-F238E27FC236}">
              <a16:creationId xmlns:a16="http://schemas.microsoft.com/office/drawing/2014/main" id="{00000000-0008-0000-0500-000072000000}"/>
            </a:ext>
          </a:extLst>
        </xdr:cNvPr>
        <xdr:cNvSpPr txBox="1"/>
      </xdr:nvSpPr>
      <xdr:spPr>
        <a:xfrm>
          <a:off x="5740400" y="5836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168181</xdr:rowOff>
    </xdr:from>
    <xdr:to>
      <xdr:col>30</xdr:col>
      <xdr:colOff>25400</xdr:colOff>
      <xdr:row>33</xdr:row>
      <xdr:rowOff>168181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60927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240680</xdr:rowOff>
    </xdr:from>
    <xdr:to>
      <xdr:col>29</xdr:col>
      <xdr:colOff>127000</xdr:colOff>
      <xdr:row>35</xdr:row>
      <xdr:rowOff>295674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5003800" y="6851030"/>
          <a:ext cx="647700" cy="549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280451</xdr:rowOff>
    </xdr:from>
    <xdr:ext cx="762000" cy="259045"/>
    <xdr:sp macro="" textlink="">
      <xdr:nvSpPr>
        <xdr:cNvPr id="117" name="人口1人当たり決算額の推移平均値テキスト445">
          <a:extLst>
            <a:ext uri="{FF2B5EF4-FFF2-40B4-BE49-F238E27FC236}">
              <a16:creationId xmlns:a16="http://schemas.microsoft.com/office/drawing/2014/main" id="{00000000-0008-0000-0500-000075000000}"/>
            </a:ext>
          </a:extLst>
        </xdr:cNvPr>
        <xdr:cNvSpPr txBox="1"/>
      </xdr:nvSpPr>
      <xdr:spPr>
        <a:xfrm>
          <a:off x="5740400" y="6890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261399</xdr:rowOff>
    </xdr:from>
    <xdr:to>
      <xdr:col>29</xdr:col>
      <xdr:colOff>177800</xdr:colOff>
      <xdr:row>36</xdr:row>
      <xdr:rowOff>20099</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56007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155183</xdr:rowOff>
    </xdr:from>
    <xdr:to>
      <xdr:col>26</xdr:col>
      <xdr:colOff>50800</xdr:colOff>
      <xdr:row>35</xdr:row>
      <xdr:rowOff>240680</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4305300" y="6765533"/>
          <a:ext cx="698500" cy="854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237298</xdr:rowOff>
    </xdr:from>
    <xdr:to>
      <xdr:col>26</xdr:col>
      <xdr:colOff>101600</xdr:colOff>
      <xdr:row>35</xdr:row>
      <xdr:rowOff>338898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9530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323675</xdr:rowOff>
    </xdr:from>
    <xdr:ext cx="7366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622800" y="6934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155183</xdr:rowOff>
    </xdr:from>
    <xdr:to>
      <xdr:col>22</xdr:col>
      <xdr:colOff>114300</xdr:colOff>
      <xdr:row>35</xdr:row>
      <xdr:rowOff>314909</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3606800" y="6765533"/>
          <a:ext cx="698500" cy="1597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206763</xdr:rowOff>
    </xdr:from>
    <xdr:to>
      <xdr:col>22</xdr:col>
      <xdr:colOff>165100</xdr:colOff>
      <xdr:row>35</xdr:row>
      <xdr:rowOff>308363</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4254500" y="6817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293140</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924300" y="6903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209459</xdr:rowOff>
    </xdr:from>
    <xdr:to>
      <xdr:col>18</xdr:col>
      <xdr:colOff>177800</xdr:colOff>
      <xdr:row>35</xdr:row>
      <xdr:rowOff>314909</xdr:rowOff>
    </xdr:to>
    <xdr:cxnSp macro="">
      <xdr:nvCxnSpPr>
        <xdr:cNvPr id="125" name="直線コネクタ 124">
          <a:extLst>
            <a:ext uri="{FF2B5EF4-FFF2-40B4-BE49-F238E27FC236}">
              <a16:creationId xmlns:a16="http://schemas.microsoft.com/office/drawing/2014/main" id="{00000000-0008-0000-0500-00007D000000}"/>
            </a:ext>
          </a:extLst>
        </xdr:cNvPr>
        <xdr:cNvCxnSpPr/>
      </xdr:nvCxnSpPr>
      <xdr:spPr bwMode="auto">
        <a:xfrm>
          <a:off x="2908300" y="6819809"/>
          <a:ext cx="698500" cy="1054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210486</xdr:rowOff>
    </xdr:from>
    <xdr:to>
      <xdr:col>19</xdr:col>
      <xdr:colOff>38100</xdr:colOff>
      <xdr:row>35</xdr:row>
      <xdr:rowOff>312086</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3556000" y="6820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322263</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225800" y="6589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87075</xdr:rowOff>
    </xdr:from>
    <xdr:to>
      <xdr:col>15</xdr:col>
      <xdr:colOff>101600</xdr:colOff>
      <xdr:row>37</xdr:row>
      <xdr:rowOff>17225</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2857500" y="70403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2002</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527300" y="712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244874</xdr:rowOff>
    </xdr:from>
    <xdr:to>
      <xdr:col>29</xdr:col>
      <xdr:colOff>177800</xdr:colOff>
      <xdr:row>36</xdr:row>
      <xdr:rowOff>3574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5600700" y="68552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89951</xdr:rowOff>
    </xdr:from>
    <xdr:ext cx="762000" cy="259045"/>
    <xdr:sp macro="" textlink="">
      <xdr:nvSpPr>
        <xdr:cNvPr id="136" name="人口1人当たり決算額の推移該当値テキスト445">
          <a:extLst>
            <a:ext uri="{FF2B5EF4-FFF2-40B4-BE49-F238E27FC236}">
              <a16:creationId xmlns:a16="http://schemas.microsoft.com/office/drawing/2014/main" id="{00000000-0008-0000-0500-000088000000}"/>
            </a:ext>
          </a:extLst>
        </xdr:cNvPr>
        <xdr:cNvSpPr txBox="1"/>
      </xdr:nvSpPr>
      <xdr:spPr>
        <a:xfrm>
          <a:off x="5740400" y="6700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189880</xdr:rowOff>
    </xdr:from>
    <xdr:to>
      <xdr:col>26</xdr:col>
      <xdr:colOff>101600</xdr:colOff>
      <xdr:row>35</xdr:row>
      <xdr:rowOff>291480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953000" y="6800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301657</xdr:rowOff>
    </xdr:from>
    <xdr:ext cx="7366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4622800" y="6569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104383</xdr:rowOff>
    </xdr:from>
    <xdr:to>
      <xdr:col>22</xdr:col>
      <xdr:colOff>165100</xdr:colOff>
      <xdr:row>35</xdr:row>
      <xdr:rowOff>205983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254500" y="6714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216160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924300" y="64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264109</xdr:rowOff>
    </xdr:from>
    <xdr:to>
      <xdr:col>19</xdr:col>
      <xdr:colOff>38100</xdr:colOff>
      <xdr:row>36</xdr:row>
      <xdr:rowOff>22809</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3556000" y="68744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7586</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225800" y="6960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158659</xdr:rowOff>
    </xdr:from>
    <xdr:to>
      <xdr:col>15</xdr:col>
      <xdr:colOff>101600</xdr:colOff>
      <xdr:row>35</xdr:row>
      <xdr:rowOff>260259</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2857500" y="6769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270436</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2527300" y="6537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富山県氷見市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47,535
47,048
230.56
21,854,600
20,942,178
874,349
12,150,454
22,591,516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65.9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79464</xdr:rowOff>
    </xdr:from>
    <xdr:to>
      <xdr:col>24</xdr:col>
      <xdr:colOff>62865</xdr:colOff>
      <xdr:row>39</xdr:row>
      <xdr:rowOff>124841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94414"/>
          <a:ext cx="1270" cy="1416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128668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1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124841</xdr:rowOff>
    </xdr:from>
    <xdr:to>
      <xdr:col>24</xdr:col>
      <xdr:colOff>152400</xdr:colOff>
      <xdr:row>39</xdr:row>
      <xdr:rowOff>124841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1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26141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6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79464</xdr:rowOff>
    </xdr:from>
    <xdr:to>
      <xdr:col>24</xdr:col>
      <xdr:colOff>152400</xdr:colOff>
      <xdr:row>31</xdr:row>
      <xdr:rowOff>79464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9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2502</xdr:rowOff>
    </xdr:from>
    <xdr:to>
      <xdr:col>24</xdr:col>
      <xdr:colOff>63500</xdr:colOff>
      <xdr:row>36</xdr:row>
      <xdr:rowOff>17590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74702"/>
          <a:ext cx="8382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139438</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687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116561</xdr:rowOff>
    </xdr:from>
    <xdr:to>
      <xdr:col>24</xdr:col>
      <xdr:colOff>114300</xdr:colOff>
      <xdr:row>36</xdr:row>
      <xdr:rowOff>46711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1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17590</xdr:rowOff>
    </xdr:from>
    <xdr:to>
      <xdr:col>19</xdr:col>
      <xdr:colOff>177800</xdr:colOff>
      <xdr:row>36</xdr:row>
      <xdr:rowOff>24676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89790"/>
          <a:ext cx="8890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127000</xdr:rowOff>
    </xdr:from>
    <xdr:to>
      <xdr:col>20</xdr:col>
      <xdr:colOff>38100</xdr:colOff>
      <xdr:row>36</xdr:row>
      <xdr:rowOff>57150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73677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0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9665</xdr:rowOff>
    </xdr:from>
    <xdr:to>
      <xdr:col>15</xdr:col>
      <xdr:colOff>50800</xdr:colOff>
      <xdr:row>36</xdr:row>
      <xdr:rowOff>24676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181865"/>
          <a:ext cx="889000" cy="15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143478</xdr:rowOff>
    </xdr:from>
    <xdr:to>
      <xdr:col>15</xdr:col>
      <xdr:colOff>101600</xdr:colOff>
      <xdr:row>36</xdr:row>
      <xdr:rowOff>73628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90155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91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147853</xdr:rowOff>
    </xdr:from>
    <xdr:to>
      <xdr:col>10</xdr:col>
      <xdr:colOff>114300</xdr:colOff>
      <xdr:row>36</xdr:row>
      <xdr:rowOff>9665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148603"/>
          <a:ext cx="889000" cy="33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71450</xdr:rowOff>
    </xdr:from>
    <xdr:to>
      <xdr:col>10</xdr:col>
      <xdr:colOff>165100</xdr:colOff>
      <xdr:row>36</xdr:row>
      <xdr:rowOff>1600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18127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84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29578</xdr:rowOff>
    </xdr:from>
    <xdr:to>
      <xdr:col>6</xdr:col>
      <xdr:colOff>38100</xdr:colOff>
      <xdr:row>36</xdr:row>
      <xdr:rowOff>131178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122305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29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123152</xdr:rowOff>
    </xdr:from>
    <xdr:to>
      <xdr:col>24</xdr:col>
      <xdr:colOff>114300</xdr:colOff>
      <xdr:row>36</xdr:row>
      <xdr:rowOff>53302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2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101579</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02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138240</xdr:rowOff>
    </xdr:from>
    <xdr:to>
      <xdr:col>20</xdr:col>
      <xdr:colOff>38100</xdr:colOff>
      <xdr:row>36</xdr:row>
      <xdr:rowOff>68390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3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59517</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23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145326</xdr:rowOff>
    </xdr:from>
    <xdr:to>
      <xdr:col>15</xdr:col>
      <xdr:colOff>101600</xdr:colOff>
      <xdr:row>36</xdr:row>
      <xdr:rowOff>75476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4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66603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238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130315</xdr:rowOff>
    </xdr:from>
    <xdr:to>
      <xdr:col>10</xdr:col>
      <xdr:colOff>165100</xdr:colOff>
      <xdr:row>36</xdr:row>
      <xdr:rowOff>60465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3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51592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22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97053</xdr:rowOff>
    </xdr:from>
    <xdr:to>
      <xdr:col>6</xdr:col>
      <xdr:colOff>38100</xdr:colOff>
      <xdr:row>36</xdr:row>
      <xdr:rowOff>27203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09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43730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87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86034</xdr:rowOff>
    </xdr:from>
    <xdr:to>
      <xdr:col>24</xdr:col>
      <xdr:colOff>62865</xdr:colOff>
      <xdr:row>59</xdr:row>
      <xdr:rowOff>13970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658534"/>
          <a:ext cx="1270" cy="1470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17797</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3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13970</xdr:rowOff>
    </xdr:from>
    <xdr:to>
      <xdr:col>24</xdr:col>
      <xdr:colOff>152400</xdr:colOff>
      <xdr:row>59</xdr:row>
      <xdr:rowOff>13970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29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32711</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33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86034</xdr:rowOff>
    </xdr:from>
    <xdr:to>
      <xdr:col>24</xdr:col>
      <xdr:colOff>152400</xdr:colOff>
      <xdr:row>50</xdr:row>
      <xdr:rowOff>86034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658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51241</xdr:rowOff>
    </xdr:from>
    <xdr:to>
      <xdr:col>24</xdr:col>
      <xdr:colOff>63500</xdr:colOff>
      <xdr:row>58</xdr:row>
      <xdr:rowOff>110851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995341"/>
          <a:ext cx="838200" cy="59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111457</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12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88580</xdr:rowOff>
    </xdr:from>
    <xdr:to>
      <xdr:col>24</xdr:col>
      <xdr:colOff>114300</xdr:colOff>
      <xdr:row>58</xdr:row>
      <xdr:rowOff>18730</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96577</xdr:rowOff>
    </xdr:from>
    <xdr:to>
      <xdr:col>19</xdr:col>
      <xdr:colOff>177800</xdr:colOff>
      <xdr:row>58</xdr:row>
      <xdr:rowOff>110851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10040677"/>
          <a:ext cx="889000" cy="14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73858</xdr:rowOff>
    </xdr:from>
    <xdr:to>
      <xdr:col>20</xdr:col>
      <xdr:colOff>38100</xdr:colOff>
      <xdr:row>58</xdr:row>
      <xdr:rowOff>4008</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84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20535</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62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96577</xdr:rowOff>
    </xdr:from>
    <xdr:to>
      <xdr:col>15</xdr:col>
      <xdr:colOff>50800</xdr:colOff>
      <xdr:row>58</xdr:row>
      <xdr:rowOff>142407</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10040677"/>
          <a:ext cx="889000" cy="45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82325</xdr:rowOff>
    </xdr:from>
    <xdr:to>
      <xdr:col>15</xdr:col>
      <xdr:colOff>101600</xdr:colOff>
      <xdr:row>58</xdr:row>
      <xdr:rowOff>12475</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5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29002</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63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142407</xdr:rowOff>
    </xdr:from>
    <xdr:to>
      <xdr:col>10</xdr:col>
      <xdr:colOff>114300</xdr:colOff>
      <xdr:row>59</xdr:row>
      <xdr:rowOff>13687</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10086507"/>
          <a:ext cx="889000" cy="4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75952</xdr:rowOff>
    </xdr:from>
    <xdr:to>
      <xdr:col>10</xdr:col>
      <xdr:colOff>165100</xdr:colOff>
      <xdr:row>58</xdr:row>
      <xdr:rowOff>6102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22629</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6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25230</xdr:rowOff>
    </xdr:from>
    <xdr:to>
      <xdr:col>6</xdr:col>
      <xdr:colOff>38100</xdr:colOff>
      <xdr:row>58</xdr:row>
      <xdr:rowOff>126830</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96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143357</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744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441</xdr:rowOff>
    </xdr:from>
    <xdr:to>
      <xdr:col>24</xdr:col>
      <xdr:colOff>114300</xdr:colOff>
      <xdr:row>58</xdr:row>
      <xdr:rowOff>102041</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94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150318</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92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60051</xdr:rowOff>
    </xdr:from>
    <xdr:to>
      <xdr:col>20</xdr:col>
      <xdr:colOff>38100</xdr:colOff>
      <xdr:row>58</xdr:row>
      <xdr:rowOff>161651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1000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152778</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1009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45777</xdr:rowOff>
    </xdr:from>
    <xdr:to>
      <xdr:col>15</xdr:col>
      <xdr:colOff>101600</xdr:colOff>
      <xdr:row>58</xdr:row>
      <xdr:rowOff>147377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98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138504</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10082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91607</xdr:rowOff>
    </xdr:from>
    <xdr:to>
      <xdr:col>10</xdr:col>
      <xdr:colOff>165100</xdr:colOff>
      <xdr:row>59</xdr:row>
      <xdr:rowOff>21757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1003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12884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10128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134337</xdr:rowOff>
    </xdr:from>
    <xdr:to>
      <xdr:col>6</xdr:col>
      <xdr:colOff>38100</xdr:colOff>
      <xdr:row>59</xdr:row>
      <xdr:rowOff>64487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1007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55614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1017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61225</xdr:rowOff>
    </xdr:from>
    <xdr:to>
      <xdr:col>24</xdr:col>
      <xdr:colOff>62865</xdr:colOff>
      <xdr:row>79</xdr:row>
      <xdr:rowOff>83432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62725"/>
          <a:ext cx="1270" cy="1565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87259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631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83432</xdr:rowOff>
    </xdr:from>
    <xdr:to>
      <xdr:col>24</xdr:col>
      <xdr:colOff>152400</xdr:colOff>
      <xdr:row>79</xdr:row>
      <xdr:rowOff>83432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627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7902</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3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61225</xdr:rowOff>
    </xdr:from>
    <xdr:to>
      <xdr:col>24</xdr:col>
      <xdr:colOff>152400</xdr:colOff>
      <xdr:row>70</xdr:row>
      <xdr:rowOff>61225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62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152763</xdr:rowOff>
    </xdr:from>
    <xdr:to>
      <xdr:col>24</xdr:col>
      <xdr:colOff>63500</xdr:colOff>
      <xdr:row>78</xdr:row>
      <xdr:rowOff>102406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354413"/>
          <a:ext cx="838200" cy="12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60309</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261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37432</xdr:rowOff>
    </xdr:from>
    <xdr:to>
      <xdr:col>24</xdr:col>
      <xdr:colOff>114300</xdr:colOff>
      <xdr:row>78</xdr:row>
      <xdr:rowOff>139032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41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152763</xdr:rowOff>
    </xdr:from>
    <xdr:to>
      <xdr:col>19</xdr:col>
      <xdr:colOff>177800</xdr:colOff>
      <xdr:row>78</xdr:row>
      <xdr:rowOff>97017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354413"/>
          <a:ext cx="889000" cy="115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155586</xdr:rowOff>
    </xdr:from>
    <xdr:to>
      <xdr:col>20</xdr:col>
      <xdr:colOff>38100</xdr:colOff>
      <xdr:row>78</xdr:row>
      <xdr:rowOff>85736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76863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44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97017</xdr:rowOff>
    </xdr:from>
    <xdr:to>
      <xdr:col>15</xdr:col>
      <xdr:colOff>50800</xdr:colOff>
      <xdr:row>78</xdr:row>
      <xdr:rowOff>111092</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470117"/>
          <a:ext cx="8890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34265</xdr:rowOff>
    </xdr:from>
    <xdr:to>
      <xdr:col>15</xdr:col>
      <xdr:colOff>101600</xdr:colOff>
      <xdr:row>78</xdr:row>
      <xdr:rowOff>135865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40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152392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182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111092</xdr:rowOff>
    </xdr:from>
    <xdr:to>
      <xdr:col>10</xdr:col>
      <xdr:colOff>114300</xdr:colOff>
      <xdr:row>78</xdr:row>
      <xdr:rowOff>113542</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484192"/>
          <a:ext cx="889000" cy="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37531</xdr:rowOff>
    </xdr:from>
    <xdr:to>
      <xdr:col>10</xdr:col>
      <xdr:colOff>165100</xdr:colOff>
      <xdr:row>78</xdr:row>
      <xdr:rowOff>139131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41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155658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185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70678</xdr:rowOff>
    </xdr:from>
    <xdr:to>
      <xdr:col>6</xdr:col>
      <xdr:colOff>38100</xdr:colOff>
      <xdr:row>79</xdr:row>
      <xdr:rowOff>828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44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163405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536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51606</xdr:rowOff>
    </xdr:from>
    <xdr:to>
      <xdr:col>24</xdr:col>
      <xdr:colOff>114300</xdr:colOff>
      <xdr:row>78</xdr:row>
      <xdr:rowOff>153206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42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30033</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403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101963</xdr:rowOff>
    </xdr:from>
    <xdr:to>
      <xdr:col>20</xdr:col>
      <xdr:colOff>38100</xdr:colOff>
      <xdr:row>78</xdr:row>
      <xdr:rowOff>32113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0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48640</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078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46217</xdr:rowOff>
    </xdr:from>
    <xdr:to>
      <xdr:col>15</xdr:col>
      <xdr:colOff>101600</xdr:colOff>
      <xdr:row>78</xdr:row>
      <xdr:rowOff>147817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41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138944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512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60292</xdr:rowOff>
    </xdr:from>
    <xdr:to>
      <xdr:col>10</xdr:col>
      <xdr:colOff>165100</xdr:colOff>
      <xdr:row>78</xdr:row>
      <xdr:rowOff>161892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43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153019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526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62742</xdr:rowOff>
    </xdr:from>
    <xdr:to>
      <xdr:col>6</xdr:col>
      <xdr:colOff>38100</xdr:colOff>
      <xdr:row>78</xdr:row>
      <xdr:rowOff>164342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3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9419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211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55194</xdr:rowOff>
    </xdr:from>
    <xdr:to>
      <xdr:col>24</xdr:col>
      <xdr:colOff>62865</xdr:colOff>
      <xdr:row>98</xdr:row>
      <xdr:rowOff>30657</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85694"/>
          <a:ext cx="1270" cy="1347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34484</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3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30657</xdr:rowOff>
    </xdr:from>
    <xdr:to>
      <xdr:col>24</xdr:col>
      <xdr:colOff>152400</xdr:colOff>
      <xdr:row>98</xdr:row>
      <xdr:rowOff>30657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3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1871</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6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55194</xdr:rowOff>
    </xdr:from>
    <xdr:to>
      <xdr:col>24</xdr:col>
      <xdr:colOff>152400</xdr:colOff>
      <xdr:row>90</xdr:row>
      <xdr:rowOff>55194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8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39612</xdr:rowOff>
    </xdr:from>
    <xdr:to>
      <xdr:col>24</xdr:col>
      <xdr:colOff>63500</xdr:colOff>
      <xdr:row>95</xdr:row>
      <xdr:rowOff>42831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327362"/>
          <a:ext cx="838200" cy="3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145990</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090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123113</xdr:rowOff>
    </xdr:from>
    <xdr:to>
      <xdr:col>24</xdr:col>
      <xdr:colOff>114300</xdr:colOff>
      <xdr:row>95</xdr:row>
      <xdr:rowOff>53263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23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31896</xdr:rowOff>
    </xdr:from>
    <xdr:to>
      <xdr:col>19</xdr:col>
      <xdr:colOff>177800</xdr:colOff>
      <xdr:row>95</xdr:row>
      <xdr:rowOff>42831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6319646"/>
          <a:ext cx="889000" cy="10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110159</xdr:rowOff>
    </xdr:from>
    <xdr:to>
      <xdr:col>20</xdr:col>
      <xdr:colOff>38100</xdr:colOff>
      <xdr:row>95</xdr:row>
      <xdr:rowOff>40309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56836</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00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31896</xdr:rowOff>
    </xdr:from>
    <xdr:to>
      <xdr:col>15</xdr:col>
      <xdr:colOff>50800</xdr:colOff>
      <xdr:row>95</xdr:row>
      <xdr:rowOff>139548</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319646"/>
          <a:ext cx="889000" cy="107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127629</xdr:rowOff>
    </xdr:from>
    <xdr:to>
      <xdr:col>15</xdr:col>
      <xdr:colOff>101600</xdr:colOff>
      <xdr:row>95</xdr:row>
      <xdr:rowOff>57779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74306</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01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139548</xdr:rowOff>
    </xdr:from>
    <xdr:to>
      <xdr:col>10</xdr:col>
      <xdr:colOff>114300</xdr:colOff>
      <xdr:row>96</xdr:row>
      <xdr:rowOff>97523</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427298"/>
          <a:ext cx="889000" cy="129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25730</xdr:rowOff>
    </xdr:from>
    <xdr:to>
      <xdr:col>10</xdr:col>
      <xdr:colOff>165100</xdr:colOff>
      <xdr:row>95</xdr:row>
      <xdr:rowOff>127330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31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143857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08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58077</xdr:rowOff>
    </xdr:from>
    <xdr:to>
      <xdr:col>6</xdr:col>
      <xdr:colOff>38100</xdr:colOff>
      <xdr:row>94</xdr:row>
      <xdr:rowOff>159677</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174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4754</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5949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160262</xdr:rowOff>
    </xdr:from>
    <xdr:to>
      <xdr:col>24</xdr:col>
      <xdr:colOff>114300</xdr:colOff>
      <xdr:row>95</xdr:row>
      <xdr:rowOff>90412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27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138689</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25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163481</xdr:rowOff>
    </xdr:from>
    <xdr:to>
      <xdr:col>20</xdr:col>
      <xdr:colOff>38100</xdr:colOff>
      <xdr:row>95</xdr:row>
      <xdr:rowOff>93631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27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84758</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37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152546</xdr:rowOff>
    </xdr:from>
    <xdr:to>
      <xdr:col>15</xdr:col>
      <xdr:colOff>101600</xdr:colOff>
      <xdr:row>95</xdr:row>
      <xdr:rowOff>82696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26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73823</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36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88748</xdr:rowOff>
    </xdr:from>
    <xdr:to>
      <xdr:col>10</xdr:col>
      <xdr:colOff>165100</xdr:colOff>
      <xdr:row>96</xdr:row>
      <xdr:rowOff>18898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37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10025</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46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46723</xdr:rowOff>
    </xdr:from>
    <xdr:to>
      <xdr:col>6</xdr:col>
      <xdr:colOff>38100</xdr:colOff>
      <xdr:row>96</xdr:row>
      <xdr:rowOff>148323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50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139450</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59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95585</xdr:rowOff>
    </xdr:from>
    <xdr:to>
      <xdr:col>54</xdr:col>
      <xdr:colOff>189865</xdr:colOff>
      <xdr:row>38</xdr:row>
      <xdr:rowOff>35220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581985"/>
          <a:ext cx="1270" cy="968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39047</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55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35220</xdr:rowOff>
    </xdr:from>
    <xdr:to>
      <xdr:col>55</xdr:col>
      <xdr:colOff>88900</xdr:colOff>
      <xdr:row>38</xdr:row>
      <xdr:rowOff>35220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55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42262</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357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95585</xdr:rowOff>
    </xdr:from>
    <xdr:to>
      <xdr:col>55</xdr:col>
      <xdr:colOff>88900</xdr:colOff>
      <xdr:row>32</xdr:row>
      <xdr:rowOff>95585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58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153695</xdr:rowOff>
    </xdr:from>
    <xdr:to>
      <xdr:col>55</xdr:col>
      <xdr:colOff>0</xdr:colOff>
      <xdr:row>38</xdr:row>
      <xdr:rowOff>6673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6497345"/>
          <a:ext cx="838200" cy="2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385</xdr:rowOff>
    </xdr:from>
    <xdr:ext cx="534377"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172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148958</xdr:rowOff>
    </xdr:from>
    <xdr:to>
      <xdr:col>55</xdr:col>
      <xdr:colOff>50800</xdr:colOff>
      <xdr:row>37</xdr:row>
      <xdr:rowOff>79108</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32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162176</xdr:rowOff>
    </xdr:from>
    <xdr:to>
      <xdr:col>50</xdr:col>
      <xdr:colOff>114300</xdr:colOff>
      <xdr:row>38</xdr:row>
      <xdr:rowOff>6673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8750300" y="6505826"/>
          <a:ext cx="889000" cy="15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162340</xdr:rowOff>
    </xdr:from>
    <xdr:to>
      <xdr:col>50</xdr:col>
      <xdr:colOff>165100</xdr:colOff>
      <xdr:row>37</xdr:row>
      <xdr:rowOff>92490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3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109017</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61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135498</xdr:rowOff>
    </xdr:from>
    <xdr:to>
      <xdr:col>45</xdr:col>
      <xdr:colOff>177800</xdr:colOff>
      <xdr:row>37</xdr:row>
      <xdr:rowOff>162176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6479148"/>
          <a:ext cx="889000" cy="2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166469</xdr:rowOff>
    </xdr:from>
    <xdr:to>
      <xdr:col>46</xdr:col>
      <xdr:colOff>38100</xdr:colOff>
      <xdr:row>37</xdr:row>
      <xdr:rowOff>96619</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33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113146</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611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135498</xdr:rowOff>
    </xdr:from>
    <xdr:to>
      <xdr:col>41</xdr:col>
      <xdr:colOff>50800</xdr:colOff>
      <xdr:row>37</xdr:row>
      <xdr:rowOff>136948</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479148"/>
          <a:ext cx="889000" cy="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235</xdr:rowOff>
    </xdr:from>
    <xdr:to>
      <xdr:col>41</xdr:col>
      <xdr:colOff>101600</xdr:colOff>
      <xdr:row>37</xdr:row>
      <xdr:rowOff>101835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34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118362</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94111" y="611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79925</xdr:rowOff>
    </xdr:from>
    <xdr:to>
      <xdr:col>36</xdr:col>
      <xdr:colOff>165100</xdr:colOff>
      <xdr:row>38</xdr:row>
      <xdr:rowOff>10075</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42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26602</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619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102895</xdr:rowOff>
    </xdr:from>
    <xdr:to>
      <xdr:col>55</xdr:col>
      <xdr:colOff>50800</xdr:colOff>
      <xdr:row>38</xdr:row>
      <xdr:rowOff>33044</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44654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17822</xdr:rowOff>
    </xdr:from>
    <xdr:ext cx="534377"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36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127323</xdr:rowOff>
    </xdr:from>
    <xdr:to>
      <xdr:col>50</xdr:col>
      <xdr:colOff>165100</xdr:colOff>
      <xdr:row>38</xdr:row>
      <xdr:rowOff>57473</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47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48600</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6563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111376</xdr:rowOff>
    </xdr:from>
    <xdr:to>
      <xdr:col>46</xdr:col>
      <xdr:colOff>38100</xdr:colOff>
      <xdr:row>38</xdr:row>
      <xdr:rowOff>41526</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45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32653</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654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84698</xdr:rowOff>
    </xdr:from>
    <xdr:to>
      <xdr:col>41</xdr:col>
      <xdr:colOff>101600</xdr:colOff>
      <xdr:row>38</xdr:row>
      <xdr:rowOff>14849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42834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5976</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4111" y="652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86148</xdr:rowOff>
    </xdr:from>
    <xdr:to>
      <xdr:col>36</xdr:col>
      <xdr:colOff>165100</xdr:colOff>
      <xdr:row>38</xdr:row>
      <xdr:rowOff>16298</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42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7424</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52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150874</xdr:rowOff>
    </xdr:from>
    <xdr:to>
      <xdr:col>54</xdr:col>
      <xdr:colOff>189865</xdr:colOff>
      <xdr:row>58</xdr:row>
      <xdr:rowOff>103825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723374"/>
          <a:ext cx="1270" cy="1324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107652</xdr:rowOff>
    </xdr:from>
    <xdr:ext cx="534377"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1005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103825</xdr:rowOff>
    </xdr:from>
    <xdr:to>
      <xdr:col>55</xdr:col>
      <xdr:colOff>88900</xdr:colOff>
      <xdr:row>58</xdr:row>
      <xdr:rowOff>103825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1004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97551</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498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150874</xdr:rowOff>
    </xdr:from>
    <xdr:to>
      <xdr:col>55</xdr:col>
      <xdr:colOff>88900</xdr:colOff>
      <xdr:row>50</xdr:row>
      <xdr:rowOff>150874</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72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36183</xdr:rowOff>
    </xdr:from>
    <xdr:to>
      <xdr:col>55</xdr:col>
      <xdr:colOff>0</xdr:colOff>
      <xdr:row>58</xdr:row>
      <xdr:rowOff>38407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9639300" y="9980283"/>
          <a:ext cx="838200" cy="2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123827</xdr:rowOff>
    </xdr:from>
    <xdr:ext cx="534377"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725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100950</xdr:rowOff>
    </xdr:from>
    <xdr:to>
      <xdr:col>55</xdr:col>
      <xdr:colOff>50800</xdr:colOff>
      <xdr:row>58</xdr:row>
      <xdr:rowOff>31100</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87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32756</xdr:rowOff>
    </xdr:from>
    <xdr:to>
      <xdr:col>50</xdr:col>
      <xdr:colOff>114300</xdr:colOff>
      <xdr:row>58</xdr:row>
      <xdr:rowOff>38407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8750300" y="9976856"/>
          <a:ext cx="889000" cy="5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103832</xdr:rowOff>
    </xdr:from>
    <xdr:to>
      <xdr:col>50</xdr:col>
      <xdr:colOff>165100</xdr:colOff>
      <xdr:row>58</xdr:row>
      <xdr:rowOff>33982</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87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50509</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72111" y="965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7192</xdr:rowOff>
    </xdr:from>
    <xdr:to>
      <xdr:col>45</xdr:col>
      <xdr:colOff>177800</xdr:colOff>
      <xdr:row>58</xdr:row>
      <xdr:rowOff>32756</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7861300" y="9951292"/>
          <a:ext cx="889000" cy="25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109758</xdr:rowOff>
    </xdr:from>
    <xdr:to>
      <xdr:col>46</xdr:col>
      <xdr:colOff>38100</xdr:colOff>
      <xdr:row>58</xdr:row>
      <xdr:rowOff>39908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88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56435</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83111" y="965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164195</xdr:rowOff>
    </xdr:from>
    <xdr:to>
      <xdr:col>41</xdr:col>
      <xdr:colOff>50800</xdr:colOff>
      <xdr:row>58</xdr:row>
      <xdr:rowOff>7192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6972300" y="9936845"/>
          <a:ext cx="889000" cy="1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73428</xdr:rowOff>
    </xdr:from>
    <xdr:to>
      <xdr:col>41</xdr:col>
      <xdr:colOff>101600</xdr:colOff>
      <xdr:row>58</xdr:row>
      <xdr:rowOff>3578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84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20105</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94111" y="962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108891</xdr:rowOff>
    </xdr:from>
    <xdr:to>
      <xdr:col>36</xdr:col>
      <xdr:colOff>165100</xdr:colOff>
      <xdr:row>58</xdr:row>
      <xdr:rowOff>39041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88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55568</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05111" y="965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156833</xdr:rowOff>
    </xdr:from>
    <xdr:to>
      <xdr:col>55</xdr:col>
      <xdr:colOff>50800</xdr:colOff>
      <xdr:row>58</xdr:row>
      <xdr:rowOff>86983</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92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79376</xdr:rowOff>
    </xdr:from>
    <xdr:ext cx="534377"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85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159057</xdr:rowOff>
    </xdr:from>
    <xdr:to>
      <xdr:col>50</xdr:col>
      <xdr:colOff>165100</xdr:colOff>
      <xdr:row>58</xdr:row>
      <xdr:rowOff>89207</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93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80334</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72111" y="10024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153406</xdr:rowOff>
    </xdr:from>
    <xdr:to>
      <xdr:col>46</xdr:col>
      <xdr:colOff>38100</xdr:colOff>
      <xdr:row>58</xdr:row>
      <xdr:rowOff>83556</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92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74683</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83111" y="1001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127842</xdr:rowOff>
    </xdr:from>
    <xdr:to>
      <xdr:col>41</xdr:col>
      <xdr:colOff>101600</xdr:colOff>
      <xdr:row>58</xdr:row>
      <xdr:rowOff>57992</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90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49119</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999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113395</xdr:rowOff>
    </xdr:from>
    <xdr:to>
      <xdr:col>36</xdr:col>
      <xdr:colOff>165100</xdr:colOff>
      <xdr:row>58</xdr:row>
      <xdr:rowOff>43545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88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34672</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9978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157691</xdr:rowOff>
    </xdr:from>
    <xdr:to>
      <xdr:col>54</xdr:col>
      <xdr:colOff>189865</xdr:colOff>
      <xdr:row>78</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330641"/>
          <a:ext cx="1270" cy="118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147498</xdr:rowOff>
    </xdr:from>
    <xdr:ext cx="249299"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5205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104368</xdr:rowOff>
    </xdr:from>
    <xdr:ext cx="599010"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2105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157691</xdr:rowOff>
    </xdr:from>
    <xdr:to>
      <xdr:col>55</xdr:col>
      <xdr:colOff>88900</xdr:colOff>
      <xdr:row>71</xdr:row>
      <xdr:rowOff>157691</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330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106194</xdr:rowOff>
    </xdr:from>
    <xdr:to>
      <xdr:col>55</xdr:col>
      <xdr:colOff>0</xdr:colOff>
      <xdr:row>78</xdr:row>
      <xdr:rowOff>109415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9639300" y="13479294"/>
          <a:ext cx="838200" cy="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64949</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3266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42072</xdr:rowOff>
    </xdr:from>
    <xdr:to>
      <xdr:col>55</xdr:col>
      <xdr:colOff>50800</xdr:colOff>
      <xdr:row>78</xdr:row>
      <xdr:rowOff>143672</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34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83857</xdr:rowOff>
    </xdr:from>
    <xdr:to>
      <xdr:col>50</xdr:col>
      <xdr:colOff>114300</xdr:colOff>
      <xdr:row>78</xdr:row>
      <xdr:rowOff>109415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8750300" y="13456957"/>
          <a:ext cx="889000" cy="25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34100</xdr:rowOff>
    </xdr:from>
    <xdr:to>
      <xdr:col>50</xdr:col>
      <xdr:colOff>165100</xdr:colOff>
      <xdr:row>78</xdr:row>
      <xdr:rowOff>135700</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34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152227</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72111" y="131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56744</xdr:rowOff>
    </xdr:from>
    <xdr:to>
      <xdr:col>45</xdr:col>
      <xdr:colOff>177800</xdr:colOff>
      <xdr:row>78</xdr:row>
      <xdr:rowOff>83857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7861300" y="13429844"/>
          <a:ext cx="889000" cy="27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39261</xdr:rowOff>
    </xdr:from>
    <xdr:to>
      <xdr:col>46</xdr:col>
      <xdr:colOff>38100</xdr:colOff>
      <xdr:row>78</xdr:row>
      <xdr:rowOff>140861</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341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131988</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83111" y="1350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35914</xdr:rowOff>
    </xdr:from>
    <xdr:to>
      <xdr:col>41</xdr:col>
      <xdr:colOff>50800</xdr:colOff>
      <xdr:row>78</xdr:row>
      <xdr:rowOff>56744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6972300" y="13409014"/>
          <a:ext cx="889000" cy="20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166855</xdr:rowOff>
    </xdr:from>
    <xdr:to>
      <xdr:col>41</xdr:col>
      <xdr:colOff>101600</xdr:colOff>
      <xdr:row>78</xdr:row>
      <xdr:rowOff>97005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33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113532</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314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24823</xdr:rowOff>
    </xdr:from>
    <xdr:to>
      <xdr:col>36</xdr:col>
      <xdr:colOff>165100</xdr:colOff>
      <xdr:row>78</xdr:row>
      <xdr:rowOff>126423</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339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117550</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05111" y="1349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55394</xdr:rowOff>
    </xdr:from>
    <xdr:to>
      <xdr:col>55</xdr:col>
      <xdr:colOff>50800</xdr:colOff>
      <xdr:row>78</xdr:row>
      <xdr:rowOff>156994</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342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20498</xdr:rowOff>
    </xdr:from>
    <xdr:ext cx="534377"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339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58615</xdr:rowOff>
    </xdr:from>
    <xdr:to>
      <xdr:col>50</xdr:col>
      <xdr:colOff>165100</xdr:colOff>
      <xdr:row>78</xdr:row>
      <xdr:rowOff>160215</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343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151342</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372111" y="1352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33057</xdr:rowOff>
    </xdr:from>
    <xdr:to>
      <xdr:col>46</xdr:col>
      <xdr:colOff>38100</xdr:colOff>
      <xdr:row>78</xdr:row>
      <xdr:rowOff>134657</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340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151184</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83111" y="1318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5944</xdr:rowOff>
    </xdr:from>
    <xdr:to>
      <xdr:col>41</xdr:col>
      <xdr:colOff>101600</xdr:colOff>
      <xdr:row>78</xdr:row>
      <xdr:rowOff>107544</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337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98671</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3471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156564</xdr:rowOff>
    </xdr:from>
    <xdr:to>
      <xdr:col>36</xdr:col>
      <xdr:colOff>165100</xdr:colOff>
      <xdr:row>78</xdr:row>
      <xdr:rowOff>86714</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335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103241</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3133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16280</xdr:rowOff>
    </xdr:from>
    <xdr:to>
      <xdr:col>54</xdr:col>
      <xdr:colOff>189865</xdr:colOff>
      <xdr:row>98</xdr:row>
      <xdr:rowOff>151115</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446780"/>
          <a:ext cx="1270" cy="1506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154942</xdr:rowOff>
    </xdr:from>
    <xdr:ext cx="469744"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95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151115</xdr:rowOff>
    </xdr:from>
    <xdr:to>
      <xdr:col>55</xdr:col>
      <xdr:colOff>88900</xdr:colOff>
      <xdr:row>98</xdr:row>
      <xdr:rowOff>151115</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95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134407</xdr:rowOff>
    </xdr:from>
    <xdr:ext cx="599010"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222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16280</xdr:rowOff>
    </xdr:from>
    <xdr:to>
      <xdr:col>55</xdr:col>
      <xdr:colOff>88900</xdr:colOff>
      <xdr:row>90</xdr:row>
      <xdr:rowOff>16280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446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40793</xdr:rowOff>
    </xdr:from>
    <xdr:to>
      <xdr:col>55</xdr:col>
      <xdr:colOff>0</xdr:colOff>
      <xdr:row>98</xdr:row>
      <xdr:rowOff>41646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9639300" y="16842893"/>
          <a:ext cx="838200" cy="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69425</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528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46548</xdr:rowOff>
    </xdr:from>
    <xdr:to>
      <xdr:col>55</xdr:col>
      <xdr:colOff>50800</xdr:colOff>
      <xdr:row>97</xdr:row>
      <xdr:rowOff>148148</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41646</xdr:rowOff>
    </xdr:from>
    <xdr:to>
      <xdr:col>50</xdr:col>
      <xdr:colOff>114300</xdr:colOff>
      <xdr:row>98</xdr:row>
      <xdr:rowOff>92814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8750300" y="16843746"/>
          <a:ext cx="889000" cy="5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84945</xdr:rowOff>
    </xdr:from>
    <xdr:to>
      <xdr:col>50</xdr:col>
      <xdr:colOff>165100</xdr:colOff>
      <xdr:row>98</xdr:row>
      <xdr:rowOff>15095</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31622</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49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79609</xdr:rowOff>
    </xdr:from>
    <xdr:to>
      <xdr:col>45</xdr:col>
      <xdr:colOff>177800</xdr:colOff>
      <xdr:row>98</xdr:row>
      <xdr:rowOff>92814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7861300" y="16881709"/>
          <a:ext cx="889000" cy="13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84900</xdr:rowOff>
    </xdr:from>
    <xdr:to>
      <xdr:col>46</xdr:col>
      <xdr:colOff>38100</xdr:colOff>
      <xdr:row>98</xdr:row>
      <xdr:rowOff>15050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7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31577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49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79609</xdr:rowOff>
    </xdr:from>
    <xdr:to>
      <xdr:col>41</xdr:col>
      <xdr:colOff>50800</xdr:colOff>
      <xdr:row>98</xdr:row>
      <xdr:rowOff>113792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6972300" y="16881709"/>
          <a:ext cx="889000" cy="3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120371</xdr:rowOff>
    </xdr:from>
    <xdr:to>
      <xdr:col>41</xdr:col>
      <xdr:colOff>101600</xdr:colOff>
      <xdr:row>98</xdr:row>
      <xdr:rowOff>50521</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751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67048</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52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140075</xdr:rowOff>
    </xdr:from>
    <xdr:to>
      <xdr:col>36</xdr:col>
      <xdr:colOff>165100</xdr:colOff>
      <xdr:row>98</xdr:row>
      <xdr:rowOff>70225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77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86752</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6545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161443</xdr:rowOff>
    </xdr:from>
    <xdr:to>
      <xdr:col>55</xdr:col>
      <xdr:colOff>50800</xdr:colOff>
      <xdr:row>98</xdr:row>
      <xdr:rowOff>91593</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79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76370</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707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162296</xdr:rowOff>
    </xdr:from>
    <xdr:to>
      <xdr:col>50</xdr:col>
      <xdr:colOff>165100</xdr:colOff>
      <xdr:row>98</xdr:row>
      <xdr:rowOff>92446</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79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83573</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6885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42014</xdr:rowOff>
    </xdr:from>
    <xdr:to>
      <xdr:col>46</xdr:col>
      <xdr:colOff>38100</xdr:colOff>
      <xdr:row>98</xdr:row>
      <xdr:rowOff>143614</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84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134741</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93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28809</xdr:rowOff>
    </xdr:from>
    <xdr:to>
      <xdr:col>41</xdr:col>
      <xdr:colOff>101600</xdr:colOff>
      <xdr:row>98</xdr:row>
      <xdr:rowOff>130409</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830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121536</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92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62992</xdr:rowOff>
    </xdr:from>
    <xdr:to>
      <xdr:col>36</xdr:col>
      <xdr:colOff>165100</xdr:colOff>
      <xdr:row>98</xdr:row>
      <xdr:rowOff>164592</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86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155719</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95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140233</xdr:rowOff>
    </xdr:from>
    <xdr:to>
      <xdr:col>85</xdr:col>
      <xdr:colOff>126364</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5283733"/>
          <a:ext cx="1269" cy="1447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86910</xdr:rowOff>
    </xdr:from>
    <xdr:ext cx="534377" cy="259045"/>
    <xdr:sp macro=""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505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140233</xdr:rowOff>
    </xdr:from>
    <xdr:to>
      <xdr:col>86</xdr:col>
      <xdr:colOff>25400</xdr:colOff>
      <xdr:row>30</xdr:row>
      <xdr:rowOff>140233</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5283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136309</xdr:rowOff>
    </xdr:from>
    <xdr:to>
      <xdr:col>85</xdr:col>
      <xdr:colOff>127000</xdr:colOff>
      <xdr:row>39</xdr:row>
      <xdr:rowOff>22047</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5481300" y="6651409"/>
          <a:ext cx="838200" cy="57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80021</xdr:rowOff>
    </xdr:from>
    <xdr:ext cx="469744" cy="259045"/>
    <xdr:sp macro=""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423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57144</xdr:rowOff>
    </xdr:from>
    <xdr:to>
      <xdr:col>85</xdr:col>
      <xdr:colOff>177800</xdr:colOff>
      <xdr:row>38</xdr:row>
      <xdr:rowOff>158744</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6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22047</xdr:rowOff>
    </xdr:from>
    <xdr:to>
      <xdr:col>81</xdr:col>
      <xdr:colOff>50800</xdr:colOff>
      <xdr:row>39</xdr:row>
      <xdr:rowOff>43440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4592300" y="6708597"/>
          <a:ext cx="889000" cy="21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78270</xdr:rowOff>
    </xdr:from>
    <xdr:to>
      <xdr:col>81</xdr:col>
      <xdr:colOff>101600</xdr:colOff>
      <xdr:row>39</xdr:row>
      <xdr:rowOff>8420</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65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24947</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46428" y="636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158597</xdr:rowOff>
    </xdr:from>
    <xdr:to>
      <xdr:col>76</xdr:col>
      <xdr:colOff>114300</xdr:colOff>
      <xdr:row>39</xdr:row>
      <xdr:rowOff>43440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3703300" y="6673697"/>
          <a:ext cx="889000" cy="5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127515</xdr:rowOff>
    </xdr:from>
    <xdr:to>
      <xdr:col>76</xdr:col>
      <xdr:colOff>165100</xdr:colOff>
      <xdr:row>39</xdr:row>
      <xdr:rowOff>57665</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664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74191</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57428" y="641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105772</xdr:rowOff>
    </xdr:from>
    <xdr:to>
      <xdr:col>71</xdr:col>
      <xdr:colOff>177800</xdr:colOff>
      <xdr:row>38</xdr:row>
      <xdr:rowOff>158597</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814300" y="6620872"/>
          <a:ext cx="889000" cy="52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109493</xdr:rowOff>
    </xdr:from>
    <xdr:to>
      <xdr:col>72</xdr:col>
      <xdr:colOff>38100</xdr:colOff>
      <xdr:row>39</xdr:row>
      <xdr:rowOff>39643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662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30770</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68428" y="6717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91015</xdr:rowOff>
    </xdr:from>
    <xdr:to>
      <xdr:col>67</xdr:col>
      <xdr:colOff>101600</xdr:colOff>
      <xdr:row>39</xdr:row>
      <xdr:rowOff>21165</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660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12292</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579428" y="6698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85509</xdr:rowOff>
    </xdr:from>
    <xdr:to>
      <xdr:col>85</xdr:col>
      <xdr:colOff>177800</xdr:colOff>
      <xdr:row>39</xdr:row>
      <xdr:rowOff>15659</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6268700" y="660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35571</xdr:rowOff>
    </xdr:from>
    <xdr:ext cx="469744" cy="259045"/>
    <xdr:sp macro=""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655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142697</xdr:rowOff>
    </xdr:from>
    <xdr:to>
      <xdr:col>81</xdr:col>
      <xdr:colOff>101600</xdr:colOff>
      <xdr:row>39</xdr:row>
      <xdr:rowOff>72847</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430500" y="665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63974</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46428" y="6750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164090</xdr:rowOff>
    </xdr:from>
    <xdr:to>
      <xdr:col>76</xdr:col>
      <xdr:colOff>165100</xdr:colOff>
      <xdr:row>39</xdr:row>
      <xdr:rowOff>94240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541500" y="667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85367</xdr:rowOff>
    </xdr:from>
    <xdr:ext cx="313932"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35333" y="67719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107797</xdr:rowOff>
    </xdr:from>
    <xdr:to>
      <xdr:col>72</xdr:col>
      <xdr:colOff>38100</xdr:colOff>
      <xdr:row>39</xdr:row>
      <xdr:rowOff>37947</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652500" y="662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54475</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468428" y="6398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54972</xdr:rowOff>
    </xdr:from>
    <xdr:to>
      <xdr:col>67</xdr:col>
      <xdr:colOff>101600</xdr:colOff>
      <xdr:row>38</xdr:row>
      <xdr:rowOff>156572</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2763500" y="657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1649</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579428" y="6345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a:extLst>
            <a:ext uri="{FF2B5EF4-FFF2-40B4-BE49-F238E27FC236}">
              <a16:creationId xmlns:a16="http://schemas.microsoft.com/office/drawing/2014/main" id="{00000000-0008-0000-0600-00002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a:extLst>
            <a:ext uri="{FF2B5EF4-FFF2-40B4-BE49-F238E27FC236}">
              <a16:creationId xmlns:a16="http://schemas.microsoft.com/office/drawing/2014/main" id="{00000000-0008-0000-0600-00003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a:extLst>
            <a:ext uri="{FF2B5EF4-FFF2-40B4-BE49-F238E27FC236}">
              <a16:creationId xmlns:a16="http://schemas.microsoft.com/office/drawing/2014/main" id="{00000000-0008-0000-0600-00003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a:extLst>
            <a:ext uri="{FF2B5EF4-FFF2-40B4-BE49-F238E27FC236}">
              <a16:creationId xmlns:a16="http://schemas.microsoft.com/office/drawing/2014/main" id="{00000000-0008-0000-0600-00004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51374</xdr:rowOff>
    </xdr:from>
    <xdr:to>
      <xdr:col>85</xdr:col>
      <xdr:colOff>126364</xdr:colOff>
      <xdr:row>78</xdr:row>
      <xdr:rowOff>94655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224324"/>
          <a:ext cx="1269" cy="12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98482</xdr:rowOff>
    </xdr:from>
    <xdr:ext cx="534377"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47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94655</xdr:rowOff>
    </xdr:from>
    <xdr:to>
      <xdr:col>86</xdr:col>
      <xdr:colOff>25400</xdr:colOff>
      <xdr:row>78</xdr:row>
      <xdr:rowOff>94655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467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169501</xdr:rowOff>
    </xdr:from>
    <xdr:ext cx="599010"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1999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51374</xdr:rowOff>
    </xdr:from>
    <xdr:to>
      <xdr:col>86</xdr:col>
      <xdr:colOff>25400</xdr:colOff>
      <xdr:row>71</xdr:row>
      <xdr:rowOff>51374</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224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50350</xdr:rowOff>
    </xdr:from>
    <xdr:to>
      <xdr:col>85</xdr:col>
      <xdr:colOff>127000</xdr:colOff>
      <xdr:row>76</xdr:row>
      <xdr:rowOff>65286</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5481300" y="13080550"/>
          <a:ext cx="838200" cy="14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37090</xdr:rowOff>
    </xdr:from>
    <xdr:ext cx="534377"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2895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14213</xdr:rowOff>
    </xdr:from>
    <xdr:to>
      <xdr:col>85</xdr:col>
      <xdr:colOff>177800</xdr:colOff>
      <xdr:row>76</xdr:row>
      <xdr:rowOff>115813</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30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17683</xdr:rowOff>
    </xdr:from>
    <xdr:to>
      <xdr:col>81</xdr:col>
      <xdr:colOff>50800</xdr:colOff>
      <xdr:row>76</xdr:row>
      <xdr:rowOff>50350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4592300" y="13047883"/>
          <a:ext cx="889000" cy="3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8106</xdr:rowOff>
    </xdr:from>
    <xdr:to>
      <xdr:col>81</xdr:col>
      <xdr:colOff>101600</xdr:colOff>
      <xdr:row>76</xdr:row>
      <xdr:rowOff>109706</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303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100833</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14111" y="1313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154701</xdr:rowOff>
    </xdr:from>
    <xdr:to>
      <xdr:col>76</xdr:col>
      <xdr:colOff>114300</xdr:colOff>
      <xdr:row>76</xdr:row>
      <xdr:rowOff>17683</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3703300" y="13013451"/>
          <a:ext cx="889000" cy="3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160986</xdr:rowOff>
    </xdr:from>
    <xdr:to>
      <xdr:col>76</xdr:col>
      <xdr:colOff>165100</xdr:colOff>
      <xdr:row>76</xdr:row>
      <xdr:rowOff>91136</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301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82263</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5111" y="1311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154701</xdr:rowOff>
    </xdr:from>
    <xdr:to>
      <xdr:col>71</xdr:col>
      <xdr:colOff>177800</xdr:colOff>
      <xdr:row>76</xdr:row>
      <xdr:rowOff>124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2814300" y="13013451"/>
          <a:ext cx="889000" cy="1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133956</xdr:rowOff>
    </xdr:from>
    <xdr:to>
      <xdr:col>72</xdr:col>
      <xdr:colOff>38100</xdr:colOff>
      <xdr:row>76</xdr:row>
      <xdr:rowOff>64106</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299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55233</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3085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72713</xdr:rowOff>
    </xdr:from>
    <xdr:to>
      <xdr:col>67</xdr:col>
      <xdr:colOff>101600</xdr:colOff>
      <xdr:row>77</xdr:row>
      <xdr:rowOff>2863</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310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165440</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319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14486</xdr:rowOff>
    </xdr:from>
    <xdr:to>
      <xdr:col>85</xdr:col>
      <xdr:colOff>177800</xdr:colOff>
      <xdr:row>76</xdr:row>
      <xdr:rowOff>116086</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304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164363</xdr:rowOff>
    </xdr:from>
    <xdr:ext cx="534377"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302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171000</xdr:rowOff>
    </xdr:from>
    <xdr:to>
      <xdr:col>81</xdr:col>
      <xdr:colOff>101600</xdr:colOff>
      <xdr:row>76</xdr:row>
      <xdr:rowOff>101150</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30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117677</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280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138332</xdr:rowOff>
    </xdr:from>
    <xdr:to>
      <xdr:col>76</xdr:col>
      <xdr:colOff>165100</xdr:colOff>
      <xdr:row>76</xdr:row>
      <xdr:rowOff>68483</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299708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85009</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277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103901</xdr:rowOff>
    </xdr:from>
    <xdr:to>
      <xdr:col>72</xdr:col>
      <xdr:colOff>38100</xdr:colOff>
      <xdr:row>76</xdr:row>
      <xdr:rowOff>34051</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296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50578</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273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120773</xdr:rowOff>
    </xdr:from>
    <xdr:to>
      <xdr:col>67</xdr:col>
      <xdr:colOff>101600</xdr:colOff>
      <xdr:row>76</xdr:row>
      <xdr:rowOff>50924</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297952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67450</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275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5535</xdr:rowOff>
    </xdr:from>
    <xdr:to>
      <xdr:col>85</xdr:col>
      <xdr:colOff>126364</xdr:colOff>
      <xdr:row>98</xdr:row>
      <xdr:rowOff>25360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6317595" y="15607485"/>
          <a:ext cx="1269" cy="1219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29187</xdr:rowOff>
    </xdr:from>
    <xdr:ext cx="249299" cy="259045"/>
    <xdr:sp macro="" textlink="">
      <xdr:nvSpPr>
        <xdr:cNvPr id="670" name="積立金最小値テキスト">
          <a:extLst>
            <a:ext uri="{FF2B5EF4-FFF2-40B4-BE49-F238E27FC236}">
              <a16:creationId xmlns:a16="http://schemas.microsoft.com/office/drawing/2014/main" id="{00000000-0008-0000-0600-00009E020000}"/>
            </a:ext>
          </a:extLst>
        </xdr:cNvPr>
        <xdr:cNvSpPr txBox="1"/>
      </xdr:nvSpPr>
      <xdr:spPr>
        <a:xfrm>
          <a:off x="16370300" y="168312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25360</xdr:rowOff>
    </xdr:from>
    <xdr:to>
      <xdr:col>86</xdr:col>
      <xdr:colOff>25400</xdr:colOff>
      <xdr:row>98</xdr:row>
      <xdr:rowOff>25360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682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123662</xdr:rowOff>
    </xdr:from>
    <xdr:ext cx="599010" cy="259045"/>
    <xdr:sp macro="" textlink="">
      <xdr:nvSpPr>
        <xdr:cNvPr id="672" name="積立金最大値テキスト">
          <a:extLst>
            <a:ext uri="{FF2B5EF4-FFF2-40B4-BE49-F238E27FC236}">
              <a16:creationId xmlns:a16="http://schemas.microsoft.com/office/drawing/2014/main" id="{00000000-0008-0000-0600-0000A0020000}"/>
            </a:ext>
          </a:extLst>
        </xdr:cNvPr>
        <xdr:cNvSpPr txBox="1"/>
      </xdr:nvSpPr>
      <xdr:spPr>
        <a:xfrm>
          <a:off x="16370300" y="15382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5535</xdr:rowOff>
    </xdr:from>
    <xdr:to>
      <xdr:col>86</xdr:col>
      <xdr:colOff>25400</xdr:colOff>
      <xdr:row>91</xdr:row>
      <xdr:rowOff>5535</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56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76057</xdr:rowOff>
    </xdr:from>
    <xdr:to>
      <xdr:col>85</xdr:col>
      <xdr:colOff>127000</xdr:colOff>
      <xdr:row>97</xdr:row>
      <xdr:rowOff>87243</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5481300" y="16706707"/>
          <a:ext cx="838200" cy="11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49365</xdr:rowOff>
    </xdr:from>
    <xdr:ext cx="534377" cy="259045"/>
    <xdr:sp macro="" textlink="">
      <xdr:nvSpPr>
        <xdr:cNvPr id="675" name="積立金平均値テキスト">
          <a:extLst>
            <a:ext uri="{FF2B5EF4-FFF2-40B4-BE49-F238E27FC236}">
              <a16:creationId xmlns:a16="http://schemas.microsoft.com/office/drawing/2014/main" id="{00000000-0008-0000-0600-0000A3020000}"/>
            </a:ext>
          </a:extLst>
        </xdr:cNvPr>
        <xdr:cNvSpPr txBox="1"/>
      </xdr:nvSpPr>
      <xdr:spPr>
        <a:xfrm>
          <a:off x="16370300" y="16680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70938</xdr:rowOff>
    </xdr:from>
    <xdr:to>
      <xdr:col>85</xdr:col>
      <xdr:colOff>177800</xdr:colOff>
      <xdr:row>98</xdr:row>
      <xdr:rowOff>1088</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6268700" y="1670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87243</xdr:rowOff>
    </xdr:from>
    <xdr:to>
      <xdr:col>81</xdr:col>
      <xdr:colOff>50800</xdr:colOff>
      <xdr:row>97</xdr:row>
      <xdr:rowOff>91945</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4592300" y="16717893"/>
          <a:ext cx="889000" cy="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68560</xdr:rowOff>
    </xdr:from>
    <xdr:to>
      <xdr:col>81</xdr:col>
      <xdr:colOff>101600</xdr:colOff>
      <xdr:row>97</xdr:row>
      <xdr:rowOff>170160</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5430500" y="1669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161287</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5214111" y="1679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91945</xdr:rowOff>
    </xdr:from>
    <xdr:to>
      <xdr:col>76</xdr:col>
      <xdr:colOff>114300</xdr:colOff>
      <xdr:row>97</xdr:row>
      <xdr:rowOff>96557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3703300" y="16722595"/>
          <a:ext cx="889000" cy="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76070</xdr:rowOff>
    </xdr:from>
    <xdr:to>
      <xdr:col>76</xdr:col>
      <xdr:colOff>165100</xdr:colOff>
      <xdr:row>98</xdr:row>
      <xdr:rowOff>6220</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4541500" y="1670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168797</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4325111" y="1679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96557</xdr:rowOff>
    </xdr:from>
    <xdr:to>
      <xdr:col>71</xdr:col>
      <xdr:colOff>177800</xdr:colOff>
      <xdr:row>97</xdr:row>
      <xdr:rowOff>153496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2814300" y="16727207"/>
          <a:ext cx="889000" cy="56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65709</xdr:rowOff>
    </xdr:from>
    <xdr:to>
      <xdr:col>72</xdr:col>
      <xdr:colOff>38100</xdr:colOff>
      <xdr:row>97</xdr:row>
      <xdr:rowOff>167309</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3652500" y="1669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158436</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436111" y="1678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47301</xdr:rowOff>
    </xdr:from>
    <xdr:to>
      <xdr:col>67</xdr:col>
      <xdr:colOff>101600</xdr:colOff>
      <xdr:row>97</xdr:row>
      <xdr:rowOff>148901</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2763500" y="16677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165428</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547111" y="1645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25257</xdr:rowOff>
    </xdr:from>
    <xdr:to>
      <xdr:col>85</xdr:col>
      <xdr:colOff>177800</xdr:colOff>
      <xdr:row>97</xdr:row>
      <xdr:rowOff>126857</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6268700" y="1665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156084</xdr:rowOff>
    </xdr:from>
    <xdr:ext cx="534377" cy="259045"/>
    <xdr:sp macro="" textlink="">
      <xdr:nvSpPr>
        <xdr:cNvPr id="694" name="積立金該当値テキスト">
          <a:extLst>
            <a:ext uri="{FF2B5EF4-FFF2-40B4-BE49-F238E27FC236}">
              <a16:creationId xmlns:a16="http://schemas.microsoft.com/office/drawing/2014/main" id="{00000000-0008-0000-0600-0000B6020000}"/>
            </a:ext>
          </a:extLst>
        </xdr:cNvPr>
        <xdr:cNvSpPr txBox="1"/>
      </xdr:nvSpPr>
      <xdr:spPr>
        <a:xfrm>
          <a:off x="16370300" y="1644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36443</xdr:rowOff>
    </xdr:from>
    <xdr:to>
      <xdr:col>81</xdr:col>
      <xdr:colOff>101600</xdr:colOff>
      <xdr:row>97</xdr:row>
      <xdr:rowOff>138043</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5430500" y="16667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154570</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6442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41145</xdr:rowOff>
    </xdr:from>
    <xdr:to>
      <xdr:col>76</xdr:col>
      <xdr:colOff>165100</xdr:colOff>
      <xdr:row>97</xdr:row>
      <xdr:rowOff>142745</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4541500" y="1667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159272</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25111" y="1644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45757</xdr:rowOff>
    </xdr:from>
    <xdr:to>
      <xdr:col>72</xdr:col>
      <xdr:colOff>38100</xdr:colOff>
      <xdr:row>97</xdr:row>
      <xdr:rowOff>147357</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3652500" y="1667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163884</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45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102696</xdr:rowOff>
    </xdr:from>
    <xdr:to>
      <xdr:col>67</xdr:col>
      <xdr:colOff>101600</xdr:colOff>
      <xdr:row>98</xdr:row>
      <xdr:rowOff>32846</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2763500" y="1673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23973</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79428" y="1682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61108</xdr:rowOff>
    </xdr:from>
    <xdr:to>
      <xdr:col>116</xdr:col>
      <xdr:colOff>62864</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flipV="1">
          <a:off x="22159595" y="5204608"/>
          <a:ext cx="1269" cy="1450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5" name="投資及び出資金最小値テキスト">
          <a:extLst>
            <a:ext uri="{FF2B5EF4-FFF2-40B4-BE49-F238E27FC236}">
              <a16:creationId xmlns:a16="http://schemas.microsoft.com/office/drawing/2014/main" id="{00000000-0008-0000-0600-0000D5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7785</xdr:rowOff>
    </xdr:from>
    <xdr:ext cx="534377" cy="259045"/>
    <xdr:sp macro="" textlink="">
      <xdr:nvSpPr>
        <xdr:cNvPr id="727" name="投資及び出資金最大値テキスト">
          <a:extLst>
            <a:ext uri="{FF2B5EF4-FFF2-40B4-BE49-F238E27FC236}">
              <a16:creationId xmlns:a16="http://schemas.microsoft.com/office/drawing/2014/main" id="{00000000-0008-0000-0600-0000D7020000}"/>
            </a:ext>
          </a:extLst>
        </xdr:cNvPr>
        <xdr:cNvSpPr txBox="1"/>
      </xdr:nvSpPr>
      <xdr:spPr>
        <a:xfrm>
          <a:off x="22212300" y="497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61108</xdr:rowOff>
    </xdr:from>
    <xdr:to>
      <xdr:col>116</xdr:col>
      <xdr:colOff>152400</xdr:colOff>
      <xdr:row>30</xdr:row>
      <xdr:rowOff>61108</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5204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158308</xdr:rowOff>
    </xdr:from>
    <xdr:to>
      <xdr:col>116</xdr:col>
      <xdr:colOff>63500</xdr:colOff>
      <xdr:row>37</xdr:row>
      <xdr:rowOff>162240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1323300" y="6501958"/>
          <a:ext cx="838200" cy="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97868</xdr:rowOff>
    </xdr:from>
    <xdr:ext cx="469744" cy="259045"/>
    <xdr:sp macro="" textlink="">
      <xdr:nvSpPr>
        <xdr:cNvPr id="730" name="投資及び出資金平均値テキスト">
          <a:extLst>
            <a:ext uri="{FF2B5EF4-FFF2-40B4-BE49-F238E27FC236}">
              <a16:creationId xmlns:a16="http://schemas.microsoft.com/office/drawing/2014/main" id="{00000000-0008-0000-0600-0000DA020000}"/>
            </a:ext>
          </a:extLst>
        </xdr:cNvPr>
        <xdr:cNvSpPr txBox="1"/>
      </xdr:nvSpPr>
      <xdr:spPr>
        <a:xfrm>
          <a:off x="22212300" y="6441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119441</xdr:rowOff>
    </xdr:from>
    <xdr:to>
      <xdr:col>116</xdr:col>
      <xdr:colOff>114300</xdr:colOff>
      <xdr:row>38</xdr:row>
      <xdr:rowOff>49591</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2110700" y="646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65679</xdr:rowOff>
    </xdr:from>
    <xdr:to>
      <xdr:col>111</xdr:col>
      <xdr:colOff>177800</xdr:colOff>
      <xdr:row>37</xdr:row>
      <xdr:rowOff>158308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0434300" y="6409329"/>
          <a:ext cx="889000" cy="9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148930</xdr:rowOff>
    </xdr:from>
    <xdr:to>
      <xdr:col>112</xdr:col>
      <xdr:colOff>38100</xdr:colOff>
      <xdr:row>38</xdr:row>
      <xdr:rowOff>79080</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1272500" y="649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70207</xdr:rowOff>
    </xdr:from>
    <xdr:ext cx="469744"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1088428" y="658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65679</xdr:rowOff>
    </xdr:from>
    <xdr:to>
      <xdr:col>107</xdr:col>
      <xdr:colOff>50800</xdr:colOff>
      <xdr:row>37</xdr:row>
      <xdr:rowOff>94529</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19545300" y="6409329"/>
          <a:ext cx="889000" cy="28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139238</xdr:rowOff>
    </xdr:from>
    <xdr:to>
      <xdr:col>107</xdr:col>
      <xdr:colOff>101600</xdr:colOff>
      <xdr:row>38</xdr:row>
      <xdr:rowOff>69388</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0383500" y="648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60515</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0199428" y="657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47483</xdr:rowOff>
    </xdr:from>
    <xdr:to>
      <xdr:col>102</xdr:col>
      <xdr:colOff>114300</xdr:colOff>
      <xdr:row>37</xdr:row>
      <xdr:rowOff>94529</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656300" y="6391133"/>
          <a:ext cx="889000" cy="47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161823</xdr:rowOff>
    </xdr:from>
    <xdr:to>
      <xdr:col>102</xdr:col>
      <xdr:colOff>165100</xdr:colOff>
      <xdr:row>38</xdr:row>
      <xdr:rowOff>91973</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19494500" y="65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83100</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9310428" y="6598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31979</xdr:rowOff>
    </xdr:from>
    <xdr:to>
      <xdr:col>98</xdr:col>
      <xdr:colOff>38100</xdr:colOff>
      <xdr:row>38</xdr:row>
      <xdr:rowOff>133579</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8605500" y="654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124706</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8421428" y="6639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111440</xdr:rowOff>
    </xdr:from>
    <xdr:to>
      <xdr:col>116</xdr:col>
      <xdr:colOff>114300</xdr:colOff>
      <xdr:row>38</xdr:row>
      <xdr:rowOff>41590</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2110700" y="645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134317</xdr:rowOff>
    </xdr:from>
    <xdr:ext cx="469744" cy="259045"/>
    <xdr:sp macro="" textlink="">
      <xdr:nvSpPr>
        <xdr:cNvPr id="749" name="投資及び出資金該当値テキスト">
          <a:extLst>
            <a:ext uri="{FF2B5EF4-FFF2-40B4-BE49-F238E27FC236}">
              <a16:creationId xmlns:a16="http://schemas.microsoft.com/office/drawing/2014/main" id="{00000000-0008-0000-0600-0000ED020000}"/>
            </a:ext>
          </a:extLst>
        </xdr:cNvPr>
        <xdr:cNvSpPr txBox="1"/>
      </xdr:nvSpPr>
      <xdr:spPr>
        <a:xfrm>
          <a:off x="22212300" y="6306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107508</xdr:rowOff>
    </xdr:from>
    <xdr:to>
      <xdr:col>112</xdr:col>
      <xdr:colOff>38100</xdr:colOff>
      <xdr:row>38</xdr:row>
      <xdr:rowOff>37658</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1272500" y="645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54185</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226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14879</xdr:rowOff>
    </xdr:from>
    <xdr:to>
      <xdr:col>107</xdr:col>
      <xdr:colOff>101600</xdr:colOff>
      <xdr:row>37</xdr:row>
      <xdr:rowOff>116479</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0383500" y="635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133006</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199428" y="6133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43729</xdr:rowOff>
    </xdr:from>
    <xdr:to>
      <xdr:col>102</xdr:col>
      <xdr:colOff>165100</xdr:colOff>
      <xdr:row>37</xdr:row>
      <xdr:rowOff>145329</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19494500" y="638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161856</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16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168133</xdr:rowOff>
    </xdr:from>
    <xdr:to>
      <xdr:col>98</xdr:col>
      <xdr:colOff>38100</xdr:colOff>
      <xdr:row>37</xdr:row>
      <xdr:rowOff>98283</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8605500" y="634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114810</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115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8" name="貸付金グラフ枠">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69520</xdr:rowOff>
    </xdr:from>
    <xdr:to>
      <xdr:col>116</xdr:col>
      <xdr:colOff>62864</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flipV="1">
          <a:off x="22159595" y="8813470"/>
          <a:ext cx="1269" cy="127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0" name="貸付金最小値テキスト">
          <a:extLst>
            <a:ext uri="{FF2B5EF4-FFF2-40B4-BE49-F238E27FC236}">
              <a16:creationId xmlns:a16="http://schemas.microsoft.com/office/drawing/2014/main" id="{00000000-0008-0000-0600-00000C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16197</xdr:rowOff>
    </xdr:from>
    <xdr:ext cx="534377" cy="259045"/>
    <xdr:sp macro="" textlink="">
      <xdr:nvSpPr>
        <xdr:cNvPr id="782" name="貸付金最大値テキスト">
          <a:extLst>
            <a:ext uri="{FF2B5EF4-FFF2-40B4-BE49-F238E27FC236}">
              <a16:creationId xmlns:a16="http://schemas.microsoft.com/office/drawing/2014/main" id="{00000000-0008-0000-0600-00000E030000}"/>
            </a:ext>
          </a:extLst>
        </xdr:cNvPr>
        <xdr:cNvSpPr txBox="1"/>
      </xdr:nvSpPr>
      <xdr:spPr>
        <a:xfrm>
          <a:off x="22212300" y="858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69520</xdr:rowOff>
    </xdr:from>
    <xdr:to>
      <xdr:col>116</xdr:col>
      <xdr:colOff>152400</xdr:colOff>
      <xdr:row>51</xdr:row>
      <xdr:rowOff>69520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2072600" y="881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142626</xdr:rowOff>
    </xdr:from>
    <xdr:to>
      <xdr:col>116</xdr:col>
      <xdr:colOff>63500</xdr:colOff>
      <xdr:row>54</xdr:row>
      <xdr:rowOff>150627</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1323300" y="9400926"/>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10451</xdr:rowOff>
    </xdr:from>
    <xdr:ext cx="469744" cy="259045"/>
    <xdr:sp macro="" textlink="">
      <xdr:nvSpPr>
        <xdr:cNvPr id="785" name="貸付金平均値テキスト">
          <a:extLst>
            <a:ext uri="{FF2B5EF4-FFF2-40B4-BE49-F238E27FC236}">
              <a16:creationId xmlns:a16="http://schemas.microsoft.com/office/drawing/2014/main" id="{00000000-0008-0000-0600-000011030000}"/>
            </a:ext>
          </a:extLst>
        </xdr:cNvPr>
        <xdr:cNvSpPr txBox="1"/>
      </xdr:nvSpPr>
      <xdr:spPr>
        <a:xfrm>
          <a:off x="22212300" y="9783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32024</xdr:rowOff>
    </xdr:from>
    <xdr:to>
      <xdr:col>116</xdr:col>
      <xdr:colOff>114300</xdr:colOff>
      <xdr:row>57</xdr:row>
      <xdr:rowOff>133624</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21107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150627</xdr:rowOff>
    </xdr:from>
    <xdr:to>
      <xdr:col>111</xdr:col>
      <xdr:colOff>177800</xdr:colOff>
      <xdr:row>54</xdr:row>
      <xdr:rowOff>160686</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0434300" y="9408927"/>
          <a:ext cx="8890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8387</xdr:rowOff>
    </xdr:from>
    <xdr:to>
      <xdr:col>112</xdr:col>
      <xdr:colOff>38100</xdr:colOff>
      <xdr:row>57</xdr:row>
      <xdr:rowOff>109987</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1272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101114</xdr:rowOff>
    </xdr:from>
    <xdr:ext cx="469744"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1088428" y="987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160686</xdr:rowOff>
    </xdr:from>
    <xdr:to>
      <xdr:col>107</xdr:col>
      <xdr:colOff>50800</xdr:colOff>
      <xdr:row>54</xdr:row>
      <xdr:rowOff>167726</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19545300" y="9418986"/>
          <a:ext cx="889000" cy="7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123739</xdr:rowOff>
    </xdr:from>
    <xdr:to>
      <xdr:col>107</xdr:col>
      <xdr:colOff>101600</xdr:colOff>
      <xdr:row>57</xdr:row>
      <xdr:rowOff>53889</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0383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45016</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0199428" y="981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167726</xdr:rowOff>
    </xdr:from>
    <xdr:to>
      <xdr:col>102</xdr:col>
      <xdr:colOff>114300</xdr:colOff>
      <xdr:row>55</xdr:row>
      <xdr:rowOff>9215</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18656300" y="9426026"/>
          <a:ext cx="889000" cy="1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114274</xdr:rowOff>
    </xdr:from>
    <xdr:to>
      <xdr:col>102</xdr:col>
      <xdr:colOff>165100</xdr:colOff>
      <xdr:row>57</xdr:row>
      <xdr:rowOff>44424</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19494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35551</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9310428" y="980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50998</xdr:rowOff>
    </xdr:from>
    <xdr:to>
      <xdr:col>98</xdr:col>
      <xdr:colOff>38100</xdr:colOff>
      <xdr:row>57</xdr:row>
      <xdr:rowOff>152598</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18605500" y="982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143725</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8421428" y="9916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91826</xdr:rowOff>
    </xdr:from>
    <xdr:to>
      <xdr:col>116</xdr:col>
      <xdr:colOff>114300</xdr:colOff>
      <xdr:row>55</xdr:row>
      <xdr:rowOff>21976</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22110700" y="935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114703</xdr:rowOff>
    </xdr:from>
    <xdr:ext cx="534377" cy="259045"/>
    <xdr:sp macro="" textlink="">
      <xdr:nvSpPr>
        <xdr:cNvPr id="804" name="貸付金該当値テキスト">
          <a:extLst>
            <a:ext uri="{FF2B5EF4-FFF2-40B4-BE49-F238E27FC236}">
              <a16:creationId xmlns:a16="http://schemas.microsoft.com/office/drawing/2014/main" id="{00000000-0008-0000-0600-000024030000}"/>
            </a:ext>
          </a:extLst>
        </xdr:cNvPr>
        <xdr:cNvSpPr txBox="1"/>
      </xdr:nvSpPr>
      <xdr:spPr>
        <a:xfrm>
          <a:off x="22212300" y="920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99827</xdr:rowOff>
    </xdr:from>
    <xdr:to>
      <xdr:col>112</xdr:col>
      <xdr:colOff>38100</xdr:colOff>
      <xdr:row>55</xdr:row>
      <xdr:rowOff>29977</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1272500" y="935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46504</xdr:rowOff>
    </xdr:from>
    <xdr:ext cx="534377"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56111" y="913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109886</xdr:rowOff>
    </xdr:from>
    <xdr:to>
      <xdr:col>107</xdr:col>
      <xdr:colOff>101600</xdr:colOff>
      <xdr:row>55</xdr:row>
      <xdr:rowOff>40036</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0383500" y="93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56563</xdr:rowOff>
    </xdr:from>
    <xdr:ext cx="534377"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67111" y="914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116926</xdr:rowOff>
    </xdr:from>
    <xdr:to>
      <xdr:col>102</xdr:col>
      <xdr:colOff>165100</xdr:colOff>
      <xdr:row>55</xdr:row>
      <xdr:rowOff>47076</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19494500" y="937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63603</xdr:rowOff>
    </xdr:from>
    <xdr:ext cx="534377"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278111" y="915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129865</xdr:rowOff>
    </xdr:from>
    <xdr:to>
      <xdr:col>98</xdr:col>
      <xdr:colOff>38100</xdr:colOff>
      <xdr:row>55</xdr:row>
      <xdr:rowOff>60015</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18605500" y="938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76542</xdr:rowOff>
    </xdr:from>
    <xdr:ext cx="534377"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389111" y="916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63367</xdr:rowOff>
    </xdr:from>
    <xdr:to>
      <xdr:col>116</xdr:col>
      <xdr:colOff>62864</xdr:colOff>
      <xdr:row>79</xdr:row>
      <xdr:rowOff>20238</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flipV="1">
          <a:off x="22159595" y="12236317"/>
          <a:ext cx="1269" cy="132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24065</xdr:rowOff>
    </xdr:from>
    <xdr:ext cx="534377" cy="259045"/>
    <xdr:sp macro="" textlink="">
      <xdr:nvSpPr>
        <xdr:cNvPr id="838" name="繰出金最小値テキスト">
          <a:extLst>
            <a:ext uri="{FF2B5EF4-FFF2-40B4-BE49-F238E27FC236}">
              <a16:creationId xmlns:a16="http://schemas.microsoft.com/office/drawing/2014/main" id="{00000000-0008-0000-0600-000046030000}"/>
            </a:ext>
          </a:extLst>
        </xdr:cNvPr>
        <xdr:cNvSpPr txBox="1"/>
      </xdr:nvSpPr>
      <xdr:spPr>
        <a:xfrm>
          <a:off x="22212300" y="1356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20238</xdr:rowOff>
    </xdr:from>
    <xdr:to>
      <xdr:col>116</xdr:col>
      <xdr:colOff>152400</xdr:colOff>
      <xdr:row>79</xdr:row>
      <xdr:rowOff>20238</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3564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10044</xdr:rowOff>
    </xdr:from>
    <xdr:ext cx="534377" cy="259045"/>
    <xdr:sp macro="" textlink="">
      <xdr:nvSpPr>
        <xdr:cNvPr id="840" name="繰出金最大値テキスト">
          <a:extLst>
            <a:ext uri="{FF2B5EF4-FFF2-40B4-BE49-F238E27FC236}">
              <a16:creationId xmlns:a16="http://schemas.microsoft.com/office/drawing/2014/main" id="{00000000-0008-0000-0600-000048030000}"/>
            </a:ext>
          </a:extLst>
        </xdr:cNvPr>
        <xdr:cNvSpPr txBox="1"/>
      </xdr:nvSpPr>
      <xdr:spPr>
        <a:xfrm>
          <a:off x="22212300" y="1201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63367</xdr:rowOff>
    </xdr:from>
    <xdr:to>
      <xdr:col>116</xdr:col>
      <xdr:colOff>152400</xdr:colOff>
      <xdr:row>71</xdr:row>
      <xdr:rowOff>63367</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2072600" y="1223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20524</xdr:rowOff>
    </xdr:from>
    <xdr:to>
      <xdr:col>116</xdr:col>
      <xdr:colOff>63500</xdr:colOff>
      <xdr:row>75</xdr:row>
      <xdr:rowOff>30620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1323300" y="12879274"/>
          <a:ext cx="838200" cy="1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89254</xdr:rowOff>
    </xdr:from>
    <xdr:ext cx="534377" cy="259045"/>
    <xdr:sp macro="" textlink="">
      <xdr:nvSpPr>
        <xdr:cNvPr id="843" name="繰出金平均値テキスト">
          <a:extLst>
            <a:ext uri="{FF2B5EF4-FFF2-40B4-BE49-F238E27FC236}">
              <a16:creationId xmlns:a16="http://schemas.microsoft.com/office/drawing/2014/main" id="{00000000-0008-0000-0600-00004B030000}"/>
            </a:ext>
          </a:extLst>
        </xdr:cNvPr>
        <xdr:cNvSpPr txBox="1"/>
      </xdr:nvSpPr>
      <xdr:spPr>
        <a:xfrm>
          <a:off x="22212300" y="12948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110827</xdr:rowOff>
    </xdr:from>
    <xdr:to>
      <xdr:col>116</xdr:col>
      <xdr:colOff>114300</xdr:colOff>
      <xdr:row>76</xdr:row>
      <xdr:rowOff>40977</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21107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20524</xdr:rowOff>
    </xdr:from>
    <xdr:to>
      <xdr:col>111</xdr:col>
      <xdr:colOff>177800</xdr:colOff>
      <xdr:row>75</xdr:row>
      <xdr:rowOff>48108</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0434300" y="12879274"/>
          <a:ext cx="889000" cy="2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66383</xdr:rowOff>
    </xdr:from>
    <xdr:to>
      <xdr:col>112</xdr:col>
      <xdr:colOff>38100</xdr:colOff>
      <xdr:row>75</xdr:row>
      <xdr:rowOff>167984</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21272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159111</xdr:rowOff>
    </xdr:from>
    <xdr:ext cx="534377"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21056111" y="1301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48108</xdr:rowOff>
    </xdr:from>
    <xdr:to>
      <xdr:col>107</xdr:col>
      <xdr:colOff>50800</xdr:colOff>
      <xdr:row>75</xdr:row>
      <xdr:rowOff>59899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19545300" y="12906858"/>
          <a:ext cx="889000" cy="1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42742</xdr:rowOff>
    </xdr:from>
    <xdr:to>
      <xdr:col>107</xdr:col>
      <xdr:colOff>101600</xdr:colOff>
      <xdr:row>75</xdr:row>
      <xdr:rowOff>144342</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0383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135469</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0167111" y="129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59899</xdr:rowOff>
    </xdr:from>
    <xdr:to>
      <xdr:col>102</xdr:col>
      <xdr:colOff>114300</xdr:colOff>
      <xdr:row>75</xdr:row>
      <xdr:rowOff>118859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8656300" y="12918649"/>
          <a:ext cx="889000" cy="5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45104</xdr:rowOff>
    </xdr:from>
    <xdr:to>
      <xdr:col>102</xdr:col>
      <xdr:colOff>165100</xdr:colOff>
      <xdr:row>75</xdr:row>
      <xdr:rowOff>146704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9494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137831</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9278111" y="1299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75088</xdr:rowOff>
    </xdr:from>
    <xdr:to>
      <xdr:col>98</xdr:col>
      <xdr:colOff>38100</xdr:colOff>
      <xdr:row>77</xdr:row>
      <xdr:rowOff>5238</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18605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167815</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8389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151270</xdr:rowOff>
    </xdr:from>
    <xdr:to>
      <xdr:col>116</xdr:col>
      <xdr:colOff>114300</xdr:colOff>
      <xdr:row>75</xdr:row>
      <xdr:rowOff>81420</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2110700" y="128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2697</xdr:rowOff>
    </xdr:from>
    <xdr:ext cx="534377" cy="259045"/>
    <xdr:sp macro="" textlink="">
      <xdr:nvSpPr>
        <xdr:cNvPr id="862" name="繰出金該当値テキスト">
          <a:extLst>
            <a:ext uri="{FF2B5EF4-FFF2-40B4-BE49-F238E27FC236}">
              <a16:creationId xmlns:a16="http://schemas.microsoft.com/office/drawing/2014/main" id="{00000000-0008-0000-0600-00005E030000}"/>
            </a:ext>
          </a:extLst>
        </xdr:cNvPr>
        <xdr:cNvSpPr txBox="1"/>
      </xdr:nvSpPr>
      <xdr:spPr>
        <a:xfrm>
          <a:off x="22212300" y="12689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141174</xdr:rowOff>
    </xdr:from>
    <xdr:to>
      <xdr:col>112</xdr:col>
      <xdr:colOff>38100</xdr:colOff>
      <xdr:row>75</xdr:row>
      <xdr:rowOff>71324</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1272500" y="1282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87851</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603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168758</xdr:rowOff>
    </xdr:from>
    <xdr:to>
      <xdr:col>107</xdr:col>
      <xdr:colOff>101600</xdr:colOff>
      <xdr:row>75</xdr:row>
      <xdr:rowOff>98908</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0383500" y="1285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115435</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2631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9099</xdr:rowOff>
    </xdr:from>
    <xdr:to>
      <xdr:col>102</xdr:col>
      <xdr:colOff>165100</xdr:colOff>
      <xdr:row>75</xdr:row>
      <xdr:rowOff>110699</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9494500" y="1286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127226</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64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68059</xdr:rowOff>
    </xdr:from>
    <xdr:to>
      <xdr:col>98</xdr:col>
      <xdr:colOff>38100</xdr:colOff>
      <xdr:row>75</xdr:row>
      <xdr:rowOff>169659</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18605500" y="1292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14736</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70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95</xdr:row>
      <xdr:rowOff>54627</xdr:rowOff>
    </xdr:from>
    <xdr:ext cx="37702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7910974" y="16342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92</xdr:row>
      <xdr:rowOff>111777</xdr:rowOff>
    </xdr:from>
    <xdr:ext cx="37702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89</xdr:row>
      <xdr:rowOff>168927</xdr:rowOff>
    </xdr:from>
    <xdr:ext cx="37702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87</xdr:row>
      <xdr:rowOff>54627</xdr:rowOff>
    </xdr:from>
    <xdr:ext cx="37702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92</xdr:row>
      <xdr:rowOff>75692</xdr:rowOff>
    </xdr:from>
    <xdr:to>
      <xdr:col>111</xdr:col>
      <xdr:colOff>177800</xdr:colOff>
      <xdr:row>98</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5849092"/>
          <a:ext cx="889000" cy="109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79756</xdr:rowOff>
    </xdr:from>
    <xdr:to>
      <xdr:col>112</xdr:col>
      <xdr:colOff>38100</xdr:colOff>
      <xdr:row>99</xdr:row>
      <xdr:rowOff>9906</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88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26433</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6570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92</xdr:row>
      <xdr:rowOff>75692</xdr:rowOff>
    </xdr:from>
    <xdr:to>
      <xdr:col>107</xdr:col>
      <xdr:colOff>50800</xdr:colOff>
      <xdr:row>98</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flipV="1">
          <a:off x="19545300" y="15849092"/>
          <a:ext cx="889000" cy="109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56896</xdr:rowOff>
    </xdr:from>
    <xdr:to>
      <xdr:col>107</xdr:col>
      <xdr:colOff>101600</xdr:colOff>
      <xdr:row>98</xdr:row>
      <xdr:rowOff>158496</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85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149623</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9517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92</xdr:row>
      <xdr:rowOff>24892</xdr:rowOff>
    </xdr:from>
    <xdr:to>
      <xdr:col>107</xdr:col>
      <xdr:colOff>101600</xdr:colOff>
      <xdr:row>92</xdr:row>
      <xdr:rowOff>126492</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579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90</xdr:row>
      <xdr:rowOff>143019</xdr:rowOff>
    </xdr:from>
    <xdr:ext cx="378565"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5017" y="15573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住民一人当たりの歳出決算額は、総額で</a:t>
          </a:r>
          <a:r>
            <a:rPr kumimoji="1" lang="en-US" altLang="ja-JP" sz="1300">
              <a:latin typeface="ＭＳ Ｐゴシック" panose="020B0600070205080204" pitchFamily="50" charset="-128"/>
              <a:ea typeface="ＭＳ Ｐゴシック" panose="020B0600070205080204" pitchFamily="50" charset="-128"/>
            </a:rPr>
            <a:t>440,563</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前年度と比べて大きく伸びているのは補助費等で</a:t>
          </a:r>
          <a:r>
            <a:rPr kumimoji="1" lang="en-US" altLang="ja-JP" sz="1300">
              <a:latin typeface="ＭＳ Ｐゴシック" panose="020B0600070205080204" pitchFamily="50" charset="-128"/>
              <a:ea typeface="ＭＳ Ｐゴシック" panose="020B0600070205080204" pitchFamily="50" charset="-128"/>
            </a:rPr>
            <a:t>5,343</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18.4</a:t>
          </a:r>
          <a:r>
            <a:rPr kumimoji="1" lang="ja-JP" altLang="en-US" sz="1300">
              <a:latin typeface="ＭＳ Ｐゴシック" panose="020B0600070205080204" pitchFamily="50" charset="-128"/>
              <a:ea typeface="ＭＳ Ｐゴシック" panose="020B0600070205080204" pitchFamily="50" charset="-128"/>
            </a:rPr>
            <a:t>％の増となっている。主な要因は、病院事業における借入金一括償還のため病院事業繰出金の増である。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次に大きく伸びているのは物件費で</a:t>
          </a:r>
          <a:r>
            <a:rPr kumimoji="1" lang="en-US" altLang="ja-JP" sz="1300">
              <a:latin typeface="ＭＳ Ｐゴシック" panose="020B0600070205080204" pitchFamily="50" charset="-128"/>
              <a:ea typeface="ＭＳ Ｐゴシック" panose="020B0600070205080204" pitchFamily="50" charset="-128"/>
            </a:rPr>
            <a:t>6,519</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12.3</a:t>
          </a:r>
          <a:r>
            <a:rPr kumimoji="1" lang="ja-JP" altLang="en-US" sz="1300">
              <a:latin typeface="ＭＳ Ｐゴシック" panose="020B0600070205080204" pitchFamily="50" charset="-128"/>
              <a:ea typeface="ＭＳ Ｐゴシック" panose="020B0600070205080204" pitchFamily="50" charset="-128"/>
            </a:rPr>
            <a:t>％の増となっている。主な要因は、改元対応に伴うシステム改修委託料により電子計算システム管理費の増やふるさと納税額の増に伴いふるさと納税推進事業費の増である。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減少割合が大きいのは維持補修費で</a:t>
          </a:r>
          <a:r>
            <a:rPr kumimoji="1" lang="en-US" altLang="ja-JP" sz="1300">
              <a:latin typeface="ＭＳ Ｐゴシック" panose="020B0600070205080204" pitchFamily="50" charset="-128"/>
              <a:ea typeface="ＭＳ Ｐゴシック" panose="020B0600070205080204" pitchFamily="50" charset="-128"/>
            </a:rPr>
            <a:t>3,708</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41.9</a:t>
          </a:r>
          <a:r>
            <a:rPr kumimoji="1" lang="ja-JP" altLang="en-US" sz="1300">
              <a:latin typeface="ＭＳ Ｐゴシック" panose="020B0600070205080204" pitchFamily="50" charset="-128"/>
              <a:ea typeface="ＭＳ Ｐゴシック" panose="020B0600070205080204" pitchFamily="50" charset="-128"/>
            </a:rPr>
            <a:t>％の減となっている。主な要因は、大雪となった平成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年度と比べて除雪対策事業費が減となったためである。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富山県氷見市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47,535
47,048
230.56
21,854,600
20,942,178
874,349
12,150,454
22,591,516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65.9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79937</xdr:rowOff>
    </xdr:from>
    <xdr:to>
      <xdr:col>24</xdr:col>
      <xdr:colOff>62865</xdr:colOff>
      <xdr:row>39</xdr:row>
      <xdr:rowOff>76672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23437"/>
          <a:ext cx="127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80499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6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76672</xdr:rowOff>
    </xdr:from>
    <xdr:to>
      <xdr:col>24</xdr:col>
      <xdr:colOff>152400</xdr:colOff>
      <xdr:row>39</xdr:row>
      <xdr:rowOff>76672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6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26614</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98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79937</xdr:rowOff>
    </xdr:from>
    <xdr:to>
      <xdr:col>24</xdr:col>
      <xdr:colOff>152400</xdr:colOff>
      <xdr:row>30</xdr:row>
      <xdr:rowOff>79937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23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143292</xdr:rowOff>
    </xdr:from>
    <xdr:to>
      <xdr:col>24</xdr:col>
      <xdr:colOff>63500</xdr:colOff>
      <xdr:row>36</xdr:row>
      <xdr:rowOff>159294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315492"/>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42870</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43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19993</xdr:rowOff>
    </xdr:from>
    <xdr:to>
      <xdr:col>24</xdr:col>
      <xdr:colOff>114300</xdr:colOff>
      <xdr:row>36</xdr:row>
      <xdr:rowOff>121593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159294</xdr:rowOff>
    </xdr:from>
    <xdr:to>
      <xdr:col>19</xdr:col>
      <xdr:colOff>177800</xdr:colOff>
      <xdr:row>37</xdr:row>
      <xdr:rowOff>4173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33149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7910</xdr:rowOff>
    </xdr:from>
    <xdr:to>
      <xdr:col>20</xdr:col>
      <xdr:colOff>38100</xdr:colOff>
      <xdr:row>36</xdr:row>
      <xdr:rowOff>109510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126037</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5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61976</xdr:rowOff>
    </xdr:from>
    <xdr:to>
      <xdr:col>15</xdr:col>
      <xdr:colOff>50800</xdr:colOff>
      <xdr:row>37</xdr:row>
      <xdr:rowOff>4173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234176"/>
          <a:ext cx="889000" cy="113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166951</xdr:rowOff>
    </xdr:from>
    <xdr:to>
      <xdr:col>15</xdr:col>
      <xdr:colOff>101600</xdr:colOff>
      <xdr:row>36</xdr:row>
      <xdr:rowOff>97101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113628</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4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61976</xdr:rowOff>
    </xdr:from>
    <xdr:to>
      <xdr:col>10</xdr:col>
      <xdr:colOff>114300</xdr:colOff>
      <xdr:row>36</xdr:row>
      <xdr:rowOff>97572</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234176"/>
          <a:ext cx="889000" cy="3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53957</xdr:rowOff>
    </xdr:from>
    <xdr:to>
      <xdr:col>10</xdr:col>
      <xdr:colOff>165100</xdr:colOff>
      <xdr:row>35</xdr:row>
      <xdr:rowOff>155557</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634</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82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9543</xdr:rowOff>
    </xdr:from>
    <xdr:to>
      <xdr:col>6</xdr:col>
      <xdr:colOff>38100</xdr:colOff>
      <xdr:row>38</xdr:row>
      <xdr:rowOff>111143</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52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102270</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61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92492</xdr:rowOff>
    </xdr:from>
    <xdr:to>
      <xdr:col>24</xdr:col>
      <xdr:colOff>114300</xdr:colOff>
      <xdr:row>37</xdr:row>
      <xdr:rowOff>22642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26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70919</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243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108494</xdr:rowOff>
    </xdr:from>
    <xdr:to>
      <xdr:col>20</xdr:col>
      <xdr:colOff>38100</xdr:colOff>
      <xdr:row>37</xdr:row>
      <xdr:rowOff>38644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28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29771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37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124823</xdr:rowOff>
    </xdr:from>
    <xdr:to>
      <xdr:col>15</xdr:col>
      <xdr:colOff>101600</xdr:colOff>
      <xdr:row>37</xdr:row>
      <xdr:rowOff>54973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2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46100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38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11176</xdr:rowOff>
    </xdr:from>
    <xdr:to>
      <xdr:col>10</xdr:col>
      <xdr:colOff>165100</xdr:colOff>
      <xdr:row>36</xdr:row>
      <xdr:rowOff>112776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18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103903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276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46772</xdr:rowOff>
    </xdr:from>
    <xdr:to>
      <xdr:col>6</xdr:col>
      <xdr:colOff>38100</xdr:colOff>
      <xdr:row>36</xdr:row>
      <xdr:rowOff>148372</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21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164899</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994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87133</xdr:rowOff>
    </xdr:from>
    <xdr:to>
      <xdr:col>24</xdr:col>
      <xdr:colOff>62865</xdr:colOff>
      <xdr:row>58</xdr:row>
      <xdr:rowOff>70228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59633"/>
          <a:ext cx="1270" cy="1354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74055</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1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70228</xdr:rowOff>
    </xdr:from>
    <xdr:to>
      <xdr:col>24</xdr:col>
      <xdr:colOff>152400</xdr:colOff>
      <xdr:row>58</xdr:row>
      <xdr:rowOff>70228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14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33810</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34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393,797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87133</xdr:rowOff>
    </xdr:from>
    <xdr:to>
      <xdr:col>24</xdr:col>
      <xdr:colOff>152400</xdr:colOff>
      <xdr:row>50</xdr:row>
      <xdr:rowOff>87133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59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141365</xdr:rowOff>
    </xdr:from>
    <xdr:to>
      <xdr:col>24</xdr:col>
      <xdr:colOff>63500</xdr:colOff>
      <xdr:row>58</xdr:row>
      <xdr:rowOff>326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914015"/>
          <a:ext cx="838200" cy="30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101193</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02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78316</xdr:rowOff>
    </xdr:from>
    <xdr:to>
      <xdr:col>24</xdr:col>
      <xdr:colOff>114300</xdr:colOff>
      <xdr:row>58</xdr:row>
      <xdr:rowOff>8466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5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326</xdr:rowOff>
    </xdr:from>
    <xdr:to>
      <xdr:col>19</xdr:col>
      <xdr:colOff>177800</xdr:colOff>
      <xdr:row>58</xdr:row>
      <xdr:rowOff>8857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944426"/>
          <a:ext cx="889000" cy="8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92473</xdr:rowOff>
    </xdr:from>
    <xdr:to>
      <xdr:col>20</xdr:col>
      <xdr:colOff>38100</xdr:colOff>
      <xdr:row>58</xdr:row>
      <xdr:rowOff>22623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6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39150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64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158221</xdr:rowOff>
    </xdr:from>
    <xdr:to>
      <xdr:col>15</xdr:col>
      <xdr:colOff>50800</xdr:colOff>
      <xdr:row>58</xdr:row>
      <xdr:rowOff>8857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930871"/>
          <a:ext cx="889000" cy="22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85418</xdr:rowOff>
    </xdr:from>
    <xdr:to>
      <xdr:col>15</xdr:col>
      <xdr:colOff>101600</xdr:colOff>
      <xdr:row>58</xdr:row>
      <xdr:rowOff>15568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5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32095</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633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158221</xdr:rowOff>
    </xdr:from>
    <xdr:to>
      <xdr:col>10</xdr:col>
      <xdr:colOff>114300</xdr:colOff>
      <xdr:row>58</xdr:row>
      <xdr:rowOff>4430</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930871"/>
          <a:ext cx="889000" cy="1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81734</xdr:rowOff>
    </xdr:from>
    <xdr:to>
      <xdr:col>10</xdr:col>
      <xdr:colOff>165100</xdr:colOff>
      <xdr:row>58</xdr:row>
      <xdr:rowOff>11884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28411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62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109062</xdr:rowOff>
    </xdr:from>
    <xdr:to>
      <xdr:col>6</xdr:col>
      <xdr:colOff>38100</xdr:colOff>
      <xdr:row>58</xdr:row>
      <xdr:rowOff>39212</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55739</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65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90565</xdr:rowOff>
    </xdr:from>
    <xdr:to>
      <xdr:col>24</xdr:col>
      <xdr:colOff>114300</xdr:colOff>
      <xdr:row>58</xdr:row>
      <xdr:rowOff>20715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6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56743</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2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120976</xdr:rowOff>
    </xdr:from>
    <xdr:to>
      <xdr:col>20</xdr:col>
      <xdr:colOff>38100</xdr:colOff>
      <xdr:row>58</xdr:row>
      <xdr:rowOff>51126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9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42253</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98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129507</xdr:rowOff>
    </xdr:from>
    <xdr:to>
      <xdr:col>15</xdr:col>
      <xdr:colOff>101600</xdr:colOff>
      <xdr:row>58</xdr:row>
      <xdr:rowOff>59657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0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50784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999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107421</xdr:rowOff>
    </xdr:from>
    <xdr:to>
      <xdr:col>10</xdr:col>
      <xdr:colOff>165100</xdr:colOff>
      <xdr:row>58</xdr:row>
      <xdr:rowOff>37571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8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28698</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97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125080</xdr:rowOff>
    </xdr:from>
    <xdr:to>
      <xdr:col>6</xdr:col>
      <xdr:colOff>38100</xdr:colOff>
      <xdr:row>58</xdr:row>
      <xdr:rowOff>55230</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9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46357</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99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134709</xdr:rowOff>
    </xdr:from>
    <xdr:to>
      <xdr:col>24</xdr:col>
      <xdr:colOff>62865</xdr:colOff>
      <xdr:row>78</xdr:row>
      <xdr:rowOff>75242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36209"/>
          <a:ext cx="1270" cy="1312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79069</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75242</xdr:rowOff>
    </xdr:from>
    <xdr:to>
      <xdr:col>24</xdr:col>
      <xdr:colOff>152400</xdr:colOff>
      <xdr:row>78</xdr:row>
      <xdr:rowOff>75242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48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81386</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1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290,655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134709</xdr:rowOff>
    </xdr:from>
    <xdr:to>
      <xdr:col>24</xdr:col>
      <xdr:colOff>152400</xdr:colOff>
      <xdr:row>70</xdr:row>
      <xdr:rowOff>134709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3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107628</xdr:rowOff>
    </xdr:from>
    <xdr:to>
      <xdr:col>24</xdr:col>
      <xdr:colOff>63500</xdr:colOff>
      <xdr:row>77</xdr:row>
      <xdr:rowOff>114753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309278"/>
          <a:ext cx="838200" cy="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3047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0332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151620</xdr:rowOff>
    </xdr:from>
    <xdr:to>
      <xdr:col>24</xdr:col>
      <xdr:colOff>114300</xdr:colOff>
      <xdr:row>77</xdr:row>
      <xdr:rowOff>81770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1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114753</xdr:rowOff>
    </xdr:from>
    <xdr:to>
      <xdr:col>19</xdr:col>
      <xdr:colOff>177800</xdr:colOff>
      <xdr:row>77</xdr:row>
      <xdr:rowOff>116512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316403"/>
          <a:ext cx="889000" cy="1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134102</xdr:rowOff>
    </xdr:from>
    <xdr:to>
      <xdr:col>20</xdr:col>
      <xdr:colOff>38100</xdr:colOff>
      <xdr:row>77</xdr:row>
      <xdr:rowOff>64252</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6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80779</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39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116512</xdr:rowOff>
    </xdr:from>
    <xdr:to>
      <xdr:col>15</xdr:col>
      <xdr:colOff>50800</xdr:colOff>
      <xdr:row>78</xdr:row>
      <xdr:rowOff>482</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318162"/>
          <a:ext cx="889000" cy="5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135626</xdr:rowOff>
    </xdr:from>
    <xdr:to>
      <xdr:col>15</xdr:col>
      <xdr:colOff>101600</xdr:colOff>
      <xdr:row>77</xdr:row>
      <xdr:rowOff>65776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6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82303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941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482</xdr:rowOff>
    </xdr:from>
    <xdr:to>
      <xdr:col>10</xdr:col>
      <xdr:colOff>114300</xdr:colOff>
      <xdr:row>78</xdr:row>
      <xdr:rowOff>30635</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373582"/>
          <a:ext cx="889000" cy="30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165931</xdr:rowOff>
    </xdr:from>
    <xdr:to>
      <xdr:col>10</xdr:col>
      <xdr:colOff>165100</xdr:colOff>
      <xdr:row>77</xdr:row>
      <xdr:rowOff>96081</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96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112608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71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171028</xdr:rowOff>
    </xdr:from>
    <xdr:to>
      <xdr:col>6</xdr:col>
      <xdr:colOff>38100</xdr:colOff>
      <xdr:row>77</xdr:row>
      <xdr:rowOff>101178</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117705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976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56828</xdr:rowOff>
    </xdr:from>
    <xdr:to>
      <xdr:col>24</xdr:col>
      <xdr:colOff>114300</xdr:colOff>
      <xdr:row>77</xdr:row>
      <xdr:rowOff>158428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25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35255</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236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63953</xdr:rowOff>
    </xdr:from>
    <xdr:to>
      <xdr:col>20</xdr:col>
      <xdr:colOff>38100</xdr:colOff>
      <xdr:row>77</xdr:row>
      <xdr:rowOff>165553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6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156680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358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65712</xdr:rowOff>
    </xdr:from>
    <xdr:to>
      <xdr:col>15</xdr:col>
      <xdr:colOff>101600</xdr:colOff>
      <xdr:row>77</xdr:row>
      <xdr:rowOff>167312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6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158439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360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121132</xdr:rowOff>
    </xdr:from>
    <xdr:to>
      <xdr:col>10</xdr:col>
      <xdr:colOff>165100</xdr:colOff>
      <xdr:row>78</xdr:row>
      <xdr:rowOff>51282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2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42409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15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151285</xdr:rowOff>
    </xdr:from>
    <xdr:to>
      <xdr:col>6</xdr:col>
      <xdr:colOff>38100</xdr:colOff>
      <xdr:row>78</xdr:row>
      <xdr:rowOff>81435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5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72562</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45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89788</xdr:rowOff>
    </xdr:from>
    <xdr:to>
      <xdr:col>24</xdr:col>
      <xdr:colOff>62865</xdr:colOff>
      <xdr:row>98</xdr:row>
      <xdr:rowOff>48369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520288"/>
          <a:ext cx="1270" cy="133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52196</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85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48369</xdr:rowOff>
    </xdr:from>
    <xdr:to>
      <xdr:col>24</xdr:col>
      <xdr:colOff>152400</xdr:colOff>
      <xdr:row>98</xdr:row>
      <xdr:rowOff>48369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850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36465</xdr:rowOff>
    </xdr:from>
    <xdr:ext cx="599010"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295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142,585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89788</xdr:rowOff>
    </xdr:from>
    <xdr:to>
      <xdr:col>24</xdr:col>
      <xdr:colOff>152400</xdr:colOff>
      <xdr:row>90</xdr:row>
      <xdr:rowOff>89788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52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30483</xdr:rowOff>
    </xdr:from>
    <xdr:to>
      <xdr:col>24</xdr:col>
      <xdr:colOff>63500</xdr:colOff>
      <xdr:row>97</xdr:row>
      <xdr:rowOff>91650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3797300" y="16661133"/>
          <a:ext cx="838200" cy="6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105072</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392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82195</xdr:rowOff>
    </xdr:from>
    <xdr:to>
      <xdr:col>24</xdr:col>
      <xdr:colOff>114300</xdr:colOff>
      <xdr:row>97</xdr:row>
      <xdr:rowOff>12345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54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38725</xdr:rowOff>
    </xdr:from>
    <xdr:to>
      <xdr:col>19</xdr:col>
      <xdr:colOff>177800</xdr:colOff>
      <xdr:row>97</xdr:row>
      <xdr:rowOff>91650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908300" y="16669375"/>
          <a:ext cx="889000" cy="5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125171</xdr:rowOff>
    </xdr:from>
    <xdr:to>
      <xdr:col>20</xdr:col>
      <xdr:colOff>38100</xdr:colOff>
      <xdr:row>97</xdr:row>
      <xdr:rowOff>55321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58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71848</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35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38725</xdr:rowOff>
    </xdr:from>
    <xdr:to>
      <xdr:col>15</xdr:col>
      <xdr:colOff>50800</xdr:colOff>
      <xdr:row>97</xdr:row>
      <xdr:rowOff>67419</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6669375"/>
          <a:ext cx="889000" cy="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116365</xdr:rowOff>
    </xdr:from>
    <xdr:to>
      <xdr:col>15</xdr:col>
      <xdr:colOff>101600</xdr:colOff>
      <xdr:row>97</xdr:row>
      <xdr:rowOff>46515</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57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63042</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35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48597</xdr:rowOff>
    </xdr:from>
    <xdr:to>
      <xdr:col>10</xdr:col>
      <xdr:colOff>114300</xdr:colOff>
      <xdr:row>97</xdr:row>
      <xdr:rowOff>67419</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a:off x="1130300" y="16679247"/>
          <a:ext cx="889000" cy="1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79778</xdr:rowOff>
    </xdr:from>
    <xdr:to>
      <xdr:col>10</xdr:col>
      <xdr:colOff>165100</xdr:colOff>
      <xdr:row>97</xdr:row>
      <xdr:rowOff>9928</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53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26455</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31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162347</xdr:rowOff>
    </xdr:from>
    <xdr:to>
      <xdr:col>6</xdr:col>
      <xdr:colOff>38100</xdr:colOff>
      <xdr:row>97</xdr:row>
      <xdr:rowOff>92497</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621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109024</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39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151133</xdr:rowOff>
    </xdr:from>
    <xdr:to>
      <xdr:col>24</xdr:col>
      <xdr:colOff>114300</xdr:colOff>
      <xdr:row>97</xdr:row>
      <xdr:rowOff>81283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61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129560</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58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40850</xdr:rowOff>
    </xdr:from>
    <xdr:to>
      <xdr:col>20</xdr:col>
      <xdr:colOff>38100</xdr:colOff>
      <xdr:row>97</xdr:row>
      <xdr:rowOff>142450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67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133577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764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159375</xdr:rowOff>
    </xdr:from>
    <xdr:to>
      <xdr:col>15</xdr:col>
      <xdr:colOff>101600</xdr:colOff>
      <xdr:row>97</xdr:row>
      <xdr:rowOff>89525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61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80652</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71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16619</xdr:rowOff>
    </xdr:from>
    <xdr:to>
      <xdr:col>10</xdr:col>
      <xdr:colOff>165100</xdr:colOff>
      <xdr:row>97</xdr:row>
      <xdr:rowOff>118219</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64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109346</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73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169247</xdr:rowOff>
    </xdr:from>
    <xdr:to>
      <xdr:col>6</xdr:col>
      <xdr:colOff>38100</xdr:colOff>
      <xdr:row>97</xdr:row>
      <xdr:rowOff>99397</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62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90524</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72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165303</xdr:rowOff>
    </xdr:from>
    <xdr:to>
      <xdr:col>54</xdr:col>
      <xdr:colOff>189865</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80253"/>
          <a:ext cx="1270" cy="1174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111980</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255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165303</xdr:rowOff>
    </xdr:from>
    <xdr:to>
      <xdr:col>55</xdr:col>
      <xdr:colOff>88900</xdr:colOff>
      <xdr:row>31</xdr:row>
      <xdr:rowOff>165303</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80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36830</xdr:rowOff>
    </xdr:from>
    <xdr:to>
      <xdr:col>55</xdr:col>
      <xdr:colOff>0</xdr:colOff>
      <xdr:row>37</xdr:row>
      <xdr:rowOff>43459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380480"/>
          <a:ext cx="8382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163568</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3357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13691</xdr:rowOff>
    </xdr:from>
    <xdr:to>
      <xdr:col>55</xdr:col>
      <xdr:colOff>50800</xdr:colOff>
      <xdr:row>37</xdr:row>
      <xdr:rowOff>115291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26543</xdr:rowOff>
    </xdr:from>
    <xdr:to>
      <xdr:col>50</xdr:col>
      <xdr:colOff>114300</xdr:colOff>
      <xdr:row>37</xdr:row>
      <xdr:rowOff>43459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370193"/>
          <a:ext cx="8890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157709</xdr:rowOff>
    </xdr:from>
    <xdr:to>
      <xdr:col>50</xdr:col>
      <xdr:colOff>165100</xdr:colOff>
      <xdr:row>37</xdr:row>
      <xdr:rowOff>87859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104386</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10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134671</xdr:rowOff>
    </xdr:from>
    <xdr:to>
      <xdr:col>45</xdr:col>
      <xdr:colOff>177800</xdr:colOff>
      <xdr:row>37</xdr:row>
      <xdr:rowOff>26543</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306871"/>
          <a:ext cx="889000" cy="6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156794</xdr:rowOff>
    </xdr:from>
    <xdr:to>
      <xdr:col>46</xdr:col>
      <xdr:colOff>38100</xdr:colOff>
      <xdr:row>37</xdr:row>
      <xdr:rowOff>86944</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78071</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42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66091</xdr:rowOff>
    </xdr:from>
    <xdr:to>
      <xdr:col>41</xdr:col>
      <xdr:colOff>50800</xdr:colOff>
      <xdr:row>36</xdr:row>
      <xdr:rowOff>134671</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238291"/>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114046</xdr:rowOff>
    </xdr:from>
    <xdr:to>
      <xdr:col>41</xdr:col>
      <xdr:colOff>101600</xdr:colOff>
      <xdr:row>37</xdr:row>
      <xdr:rowOff>44196</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35323</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37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148793</xdr:rowOff>
    </xdr:from>
    <xdr:to>
      <xdr:col>36</xdr:col>
      <xdr:colOff>165100</xdr:colOff>
      <xdr:row>37</xdr:row>
      <xdr:rowOff>78943</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32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70070</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413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157480</xdr:rowOff>
    </xdr:from>
    <xdr:to>
      <xdr:col>55</xdr:col>
      <xdr:colOff>50800</xdr:colOff>
      <xdr:row>37</xdr:row>
      <xdr:rowOff>87630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32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8907</xdr:rowOff>
    </xdr:from>
    <xdr:ext cx="469744"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181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164109</xdr:rowOff>
    </xdr:from>
    <xdr:to>
      <xdr:col>50</xdr:col>
      <xdr:colOff>165100</xdr:colOff>
      <xdr:row>37</xdr:row>
      <xdr:rowOff>94259</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33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85386</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04428" y="6429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147193</xdr:rowOff>
    </xdr:from>
    <xdr:to>
      <xdr:col>46</xdr:col>
      <xdr:colOff>38100</xdr:colOff>
      <xdr:row>37</xdr:row>
      <xdr:rowOff>77343</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31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93870</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15428" y="609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83871</xdr:rowOff>
    </xdr:from>
    <xdr:to>
      <xdr:col>41</xdr:col>
      <xdr:colOff>101600</xdr:colOff>
      <xdr:row>37</xdr:row>
      <xdr:rowOff>14021</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25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30548</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26428" y="603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15291</xdr:rowOff>
    </xdr:from>
    <xdr:to>
      <xdr:col>36</xdr:col>
      <xdr:colOff>165100</xdr:colOff>
      <xdr:row>36</xdr:row>
      <xdr:rowOff>116891</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18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133418</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37428" y="5962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132819</xdr:rowOff>
    </xdr:from>
    <xdr:to>
      <xdr:col>54</xdr:col>
      <xdr:colOff>189865</xdr:colOff>
      <xdr:row>58</xdr:row>
      <xdr:rowOff>77704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76769"/>
          <a:ext cx="1270" cy="114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81531</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02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77704</xdr:rowOff>
    </xdr:from>
    <xdr:to>
      <xdr:col>55</xdr:col>
      <xdr:colOff>88900</xdr:colOff>
      <xdr:row>58</xdr:row>
      <xdr:rowOff>77704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2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79496</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65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132819</xdr:rowOff>
    </xdr:from>
    <xdr:to>
      <xdr:col>55</xdr:col>
      <xdr:colOff>88900</xdr:colOff>
      <xdr:row>51</xdr:row>
      <xdr:rowOff>132819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76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92449</xdr:rowOff>
    </xdr:from>
    <xdr:to>
      <xdr:col>55</xdr:col>
      <xdr:colOff>0</xdr:colOff>
      <xdr:row>55</xdr:row>
      <xdr:rowOff>110599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522199"/>
          <a:ext cx="838200" cy="1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128957</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558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150530</xdr:rowOff>
    </xdr:from>
    <xdr:to>
      <xdr:col>55</xdr:col>
      <xdr:colOff>50800</xdr:colOff>
      <xdr:row>56</xdr:row>
      <xdr:rowOff>80680</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58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36007</xdr:rowOff>
    </xdr:from>
    <xdr:to>
      <xdr:col>50</xdr:col>
      <xdr:colOff>114300</xdr:colOff>
      <xdr:row>55</xdr:row>
      <xdr:rowOff>110599</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9465757"/>
          <a:ext cx="889000" cy="7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144061</xdr:rowOff>
    </xdr:from>
    <xdr:to>
      <xdr:col>50</xdr:col>
      <xdr:colOff>165100</xdr:colOff>
      <xdr:row>56</xdr:row>
      <xdr:rowOff>74211</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5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65338</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66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36007</xdr:rowOff>
    </xdr:from>
    <xdr:to>
      <xdr:col>45</xdr:col>
      <xdr:colOff>177800</xdr:colOff>
      <xdr:row>55</xdr:row>
      <xdr:rowOff>68651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465757"/>
          <a:ext cx="889000" cy="32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151033</xdr:rowOff>
    </xdr:from>
    <xdr:to>
      <xdr:col>46</xdr:col>
      <xdr:colOff>38100</xdr:colOff>
      <xdr:row>56</xdr:row>
      <xdr:rowOff>81183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58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72310</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67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116132</xdr:rowOff>
    </xdr:from>
    <xdr:to>
      <xdr:col>41</xdr:col>
      <xdr:colOff>50800</xdr:colOff>
      <xdr:row>55</xdr:row>
      <xdr:rowOff>68651</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9374432"/>
          <a:ext cx="889000" cy="12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132288</xdr:rowOff>
    </xdr:from>
    <xdr:to>
      <xdr:col>41</xdr:col>
      <xdr:colOff>101600</xdr:colOff>
      <xdr:row>56</xdr:row>
      <xdr:rowOff>62438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5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53565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65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104628</xdr:rowOff>
    </xdr:from>
    <xdr:to>
      <xdr:col>36</xdr:col>
      <xdr:colOff>165100</xdr:colOff>
      <xdr:row>57</xdr:row>
      <xdr:rowOff>34778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70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25905</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79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41649</xdr:rowOff>
    </xdr:from>
    <xdr:to>
      <xdr:col>55</xdr:col>
      <xdr:colOff>50800</xdr:colOff>
      <xdr:row>55</xdr:row>
      <xdr:rowOff>143249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47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64526</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322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59799</xdr:rowOff>
    </xdr:from>
    <xdr:to>
      <xdr:col>50</xdr:col>
      <xdr:colOff>165100</xdr:colOff>
      <xdr:row>55</xdr:row>
      <xdr:rowOff>161399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48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6476</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926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156657</xdr:rowOff>
    </xdr:from>
    <xdr:to>
      <xdr:col>46</xdr:col>
      <xdr:colOff>38100</xdr:colOff>
      <xdr:row>55</xdr:row>
      <xdr:rowOff>86807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41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103334</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919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17851</xdr:rowOff>
    </xdr:from>
    <xdr:to>
      <xdr:col>41</xdr:col>
      <xdr:colOff>101600</xdr:colOff>
      <xdr:row>55</xdr:row>
      <xdr:rowOff>119451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44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135978</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922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65332</xdr:rowOff>
    </xdr:from>
    <xdr:to>
      <xdr:col>36</xdr:col>
      <xdr:colOff>165100</xdr:colOff>
      <xdr:row>54</xdr:row>
      <xdr:rowOff>166932</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32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12009</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909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108907</xdr:rowOff>
    </xdr:from>
    <xdr:to>
      <xdr:col>54</xdr:col>
      <xdr:colOff>189865</xdr:colOff>
      <xdr:row>78</xdr:row>
      <xdr:rowOff>105296</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281857"/>
          <a:ext cx="1270" cy="1196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109123</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48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105296</xdr:rowOff>
    </xdr:from>
    <xdr:to>
      <xdr:col>55</xdr:col>
      <xdr:colOff>88900</xdr:colOff>
      <xdr:row>78</xdr:row>
      <xdr:rowOff>105296</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478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55584</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205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53,847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108907</xdr:rowOff>
    </xdr:from>
    <xdr:to>
      <xdr:col>55</xdr:col>
      <xdr:colOff>88900</xdr:colOff>
      <xdr:row>71</xdr:row>
      <xdr:rowOff>108907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281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130784</xdr:rowOff>
    </xdr:from>
    <xdr:to>
      <xdr:col>55</xdr:col>
      <xdr:colOff>0</xdr:colOff>
      <xdr:row>75</xdr:row>
      <xdr:rowOff>145758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2989534"/>
          <a:ext cx="838200" cy="14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90622</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120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112195</xdr:rowOff>
    </xdr:from>
    <xdr:to>
      <xdr:col>55</xdr:col>
      <xdr:colOff>50800</xdr:colOff>
      <xdr:row>77</xdr:row>
      <xdr:rowOff>42345</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1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137780</xdr:rowOff>
    </xdr:from>
    <xdr:to>
      <xdr:col>50</xdr:col>
      <xdr:colOff>114300</xdr:colOff>
      <xdr:row>75</xdr:row>
      <xdr:rowOff>145758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2996530"/>
          <a:ext cx="889000" cy="7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73721</xdr:rowOff>
    </xdr:from>
    <xdr:to>
      <xdr:col>50</xdr:col>
      <xdr:colOff>165100</xdr:colOff>
      <xdr:row>77</xdr:row>
      <xdr:rowOff>3871</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10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166448</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19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57884</xdr:rowOff>
    </xdr:from>
    <xdr:to>
      <xdr:col>45</xdr:col>
      <xdr:colOff>177800</xdr:colOff>
      <xdr:row>75</xdr:row>
      <xdr:rowOff>137780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2916634"/>
          <a:ext cx="889000" cy="79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86020</xdr:rowOff>
    </xdr:from>
    <xdr:to>
      <xdr:col>46</xdr:col>
      <xdr:colOff>38100</xdr:colOff>
      <xdr:row>77</xdr:row>
      <xdr:rowOff>16170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1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7297</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208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57884</xdr:rowOff>
    </xdr:from>
    <xdr:to>
      <xdr:col>41</xdr:col>
      <xdr:colOff>50800</xdr:colOff>
      <xdr:row>75</xdr:row>
      <xdr:rowOff>154422</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2916634"/>
          <a:ext cx="889000" cy="9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65286</xdr:rowOff>
    </xdr:from>
    <xdr:to>
      <xdr:col>41</xdr:col>
      <xdr:colOff>101600</xdr:colOff>
      <xdr:row>76</xdr:row>
      <xdr:rowOff>166886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09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158013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18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53856</xdr:rowOff>
    </xdr:from>
    <xdr:to>
      <xdr:col>36</xdr:col>
      <xdr:colOff>165100</xdr:colOff>
      <xdr:row>77</xdr:row>
      <xdr:rowOff>155456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25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146583</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37428" y="13348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79984</xdr:rowOff>
    </xdr:from>
    <xdr:to>
      <xdr:col>55</xdr:col>
      <xdr:colOff>50800</xdr:colOff>
      <xdr:row>76</xdr:row>
      <xdr:rowOff>10134</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293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102861</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2790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94958</xdr:rowOff>
    </xdr:from>
    <xdr:to>
      <xdr:col>50</xdr:col>
      <xdr:colOff>165100</xdr:colOff>
      <xdr:row>76</xdr:row>
      <xdr:rowOff>25109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29537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41635</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272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86980</xdr:rowOff>
    </xdr:from>
    <xdr:to>
      <xdr:col>46</xdr:col>
      <xdr:colOff>38100</xdr:colOff>
      <xdr:row>76</xdr:row>
      <xdr:rowOff>17131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294573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33657</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272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7084</xdr:rowOff>
    </xdr:from>
    <xdr:to>
      <xdr:col>41</xdr:col>
      <xdr:colOff>101600</xdr:colOff>
      <xdr:row>75</xdr:row>
      <xdr:rowOff>108684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286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125211</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264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103622</xdr:rowOff>
    </xdr:from>
    <xdr:to>
      <xdr:col>36</xdr:col>
      <xdr:colOff>165100</xdr:colOff>
      <xdr:row>76</xdr:row>
      <xdr:rowOff>33772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296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50299</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273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6305</xdr:rowOff>
    </xdr:from>
    <xdr:to>
      <xdr:col>54</xdr:col>
      <xdr:colOff>189865</xdr:colOff>
      <xdr:row>98</xdr:row>
      <xdr:rowOff>91745</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608255"/>
          <a:ext cx="1270" cy="1285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95572</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9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91745</xdr:rowOff>
    </xdr:from>
    <xdr:to>
      <xdr:col>55</xdr:col>
      <xdr:colOff>88900</xdr:colOff>
      <xdr:row>98</xdr:row>
      <xdr:rowOff>91745</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9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124432</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383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583,353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6305</xdr:rowOff>
    </xdr:from>
    <xdr:to>
      <xdr:col>55</xdr:col>
      <xdr:colOff>88900</xdr:colOff>
      <xdr:row>91</xdr:row>
      <xdr:rowOff>6305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608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34747</xdr:rowOff>
    </xdr:from>
    <xdr:to>
      <xdr:col>55</xdr:col>
      <xdr:colOff>0</xdr:colOff>
      <xdr:row>98</xdr:row>
      <xdr:rowOff>47547</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9639300" y="16836847"/>
          <a:ext cx="838200" cy="1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159005</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618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136128</xdr:rowOff>
    </xdr:from>
    <xdr:to>
      <xdr:col>55</xdr:col>
      <xdr:colOff>50800</xdr:colOff>
      <xdr:row>98</xdr:row>
      <xdr:rowOff>66278</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766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34114</xdr:rowOff>
    </xdr:from>
    <xdr:to>
      <xdr:col>50</xdr:col>
      <xdr:colOff>114300</xdr:colOff>
      <xdr:row>98</xdr:row>
      <xdr:rowOff>34747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8750300" y="16836214"/>
          <a:ext cx="889000" cy="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129060</xdr:rowOff>
    </xdr:from>
    <xdr:to>
      <xdr:col>50</xdr:col>
      <xdr:colOff>165100</xdr:colOff>
      <xdr:row>98</xdr:row>
      <xdr:rowOff>59210</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75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75737</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53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7482</xdr:rowOff>
    </xdr:from>
    <xdr:to>
      <xdr:col>45</xdr:col>
      <xdr:colOff>177800</xdr:colOff>
      <xdr:row>98</xdr:row>
      <xdr:rowOff>34114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7861300" y="16809582"/>
          <a:ext cx="889000" cy="26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143224</xdr:rowOff>
    </xdr:from>
    <xdr:to>
      <xdr:col>46</xdr:col>
      <xdr:colOff>38100</xdr:colOff>
      <xdr:row>98</xdr:row>
      <xdr:rowOff>73374</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77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89901</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54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7482</xdr:rowOff>
    </xdr:from>
    <xdr:to>
      <xdr:col>41</xdr:col>
      <xdr:colOff>50800</xdr:colOff>
      <xdr:row>98</xdr:row>
      <xdr:rowOff>36196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809582"/>
          <a:ext cx="889000" cy="2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124034</xdr:rowOff>
    </xdr:from>
    <xdr:to>
      <xdr:col>41</xdr:col>
      <xdr:colOff>101600</xdr:colOff>
      <xdr:row>98</xdr:row>
      <xdr:rowOff>54184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75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70711</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52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152944</xdr:rowOff>
    </xdr:from>
    <xdr:to>
      <xdr:col>36</xdr:col>
      <xdr:colOff>165100</xdr:colOff>
      <xdr:row>98</xdr:row>
      <xdr:rowOff>83094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78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99621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558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168197</xdr:rowOff>
    </xdr:from>
    <xdr:to>
      <xdr:col>55</xdr:col>
      <xdr:colOff>50800</xdr:colOff>
      <xdr:row>98</xdr:row>
      <xdr:rowOff>98347</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79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114556</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74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155397</xdr:rowOff>
    </xdr:from>
    <xdr:to>
      <xdr:col>50</xdr:col>
      <xdr:colOff>165100</xdr:colOff>
      <xdr:row>98</xdr:row>
      <xdr:rowOff>85547</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78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76674</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87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154764</xdr:rowOff>
    </xdr:from>
    <xdr:to>
      <xdr:col>46</xdr:col>
      <xdr:colOff>38100</xdr:colOff>
      <xdr:row>98</xdr:row>
      <xdr:rowOff>84914</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78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76041</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878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128132</xdr:rowOff>
    </xdr:from>
    <xdr:to>
      <xdr:col>41</xdr:col>
      <xdr:colOff>101600</xdr:colOff>
      <xdr:row>98</xdr:row>
      <xdr:rowOff>58282</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75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49409</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85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156846</xdr:rowOff>
    </xdr:from>
    <xdr:to>
      <xdr:col>36</xdr:col>
      <xdr:colOff>165100</xdr:colOff>
      <xdr:row>98</xdr:row>
      <xdr:rowOff>86996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78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78123</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88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113045</xdr:rowOff>
    </xdr:from>
    <xdr:to>
      <xdr:col>85</xdr:col>
      <xdr:colOff>126364</xdr:colOff>
      <xdr:row>38</xdr:row>
      <xdr:rowOff>110759</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427995"/>
          <a:ext cx="1269"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114586</xdr:rowOff>
    </xdr:from>
    <xdr:ext cx="534377"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62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110759</xdr:rowOff>
    </xdr:from>
    <xdr:to>
      <xdr:col>86</xdr:col>
      <xdr:colOff>25400</xdr:colOff>
      <xdr:row>38</xdr:row>
      <xdr:rowOff>110759</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625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59722</xdr:rowOff>
    </xdr:from>
    <xdr:ext cx="534377"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520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113045</xdr:rowOff>
    </xdr:from>
    <xdr:to>
      <xdr:col>86</xdr:col>
      <xdr:colOff>25400</xdr:colOff>
      <xdr:row>31</xdr:row>
      <xdr:rowOff>113045</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427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64628</xdr:rowOff>
    </xdr:from>
    <xdr:to>
      <xdr:col>85</xdr:col>
      <xdr:colOff>127000</xdr:colOff>
      <xdr:row>38</xdr:row>
      <xdr:rowOff>96586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5481300" y="6408278"/>
          <a:ext cx="838200" cy="203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19834</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020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168407</xdr:rowOff>
    </xdr:from>
    <xdr:to>
      <xdr:col>85</xdr:col>
      <xdr:colOff>177800</xdr:colOff>
      <xdr:row>36</xdr:row>
      <xdr:rowOff>98557</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16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162697</xdr:rowOff>
    </xdr:from>
    <xdr:to>
      <xdr:col>81</xdr:col>
      <xdr:colOff>50800</xdr:colOff>
      <xdr:row>38</xdr:row>
      <xdr:rowOff>96586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4592300" y="6506347"/>
          <a:ext cx="889000" cy="10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162738</xdr:rowOff>
    </xdr:from>
    <xdr:to>
      <xdr:col>81</xdr:col>
      <xdr:colOff>101600</xdr:colOff>
      <xdr:row>36</xdr:row>
      <xdr:rowOff>92888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163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109415</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593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162697</xdr:rowOff>
    </xdr:from>
    <xdr:to>
      <xdr:col>76</xdr:col>
      <xdr:colOff>114300</xdr:colOff>
      <xdr:row>38</xdr:row>
      <xdr:rowOff>53335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3703300" y="6506347"/>
          <a:ext cx="889000" cy="6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164658</xdr:rowOff>
    </xdr:from>
    <xdr:to>
      <xdr:col>76</xdr:col>
      <xdr:colOff>165100</xdr:colOff>
      <xdr:row>36</xdr:row>
      <xdr:rowOff>94808</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16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111335</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594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114783</xdr:rowOff>
    </xdr:from>
    <xdr:to>
      <xdr:col>71</xdr:col>
      <xdr:colOff>177800</xdr:colOff>
      <xdr:row>38</xdr:row>
      <xdr:rowOff>53335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814300" y="6458433"/>
          <a:ext cx="889000" cy="11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82453</xdr:rowOff>
    </xdr:from>
    <xdr:to>
      <xdr:col>72</xdr:col>
      <xdr:colOff>38100</xdr:colOff>
      <xdr:row>36</xdr:row>
      <xdr:rowOff>12603</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08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29130</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585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99964</xdr:rowOff>
    </xdr:from>
    <xdr:to>
      <xdr:col>67</xdr:col>
      <xdr:colOff>101600</xdr:colOff>
      <xdr:row>37</xdr:row>
      <xdr:rowOff>30114</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46641</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13828</xdr:rowOff>
    </xdr:from>
    <xdr:to>
      <xdr:col>85</xdr:col>
      <xdr:colOff>177800</xdr:colOff>
      <xdr:row>37</xdr:row>
      <xdr:rowOff>115428</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35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163705</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335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45786</xdr:rowOff>
    </xdr:from>
    <xdr:to>
      <xdr:col>81</xdr:col>
      <xdr:colOff>101600</xdr:colOff>
      <xdr:row>38</xdr:row>
      <xdr:rowOff>147386</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5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138513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653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111897</xdr:rowOff>
    </xdr:from>
    <xdr:to>
      <xdr:col>76</xdr:col>
      <xdr:colOff>165100</xdr:colOff>
      <xdr:row>38</xdr:row>
      <xdr:rowOff>42047</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45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33174</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548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2535</xdr:rowOff>
    </xdr:from>
    <xdr:to>
      <xdr:col>72</xdr:col>
      <xdr:colOff>38100</xdr:colOff>
      <xdr:row>38</xdr:row>
      <xdr:rowOff>104135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51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95262</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61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63983</xdr:rowOff>
    </xdr:from>
    <xdr:to>
      <xdr:col>67</xdr:col>
      <xdr:colOff>101600</xdr:colOff>
      <xdr:row>37</xdr:row>
      <xdr:rowOff>165582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4076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156710</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5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109606</xdr:rowOff>
    </xdr:from>
    <xdr:to>
      <xdr:col>85</xdr:col>
      <xdr:colOff>126364</xdr:colOff>
      <xdr:row>58</xdr:row>
      <xdr:rowOff>125968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510656"/>
          <a:ext cx="1269" cy="1559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129795</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1007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125968</xdr:rowOff>
    </xdr:from>
    <xdr:to>
      <xdr:col>86</xdr:col>
      <xdr:colOff>25400</xdr:colOff>
      <xdr:row>58</xdr:row>
      <xdr:rowOff>125968</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100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56283</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28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124,343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109606</xdr:rowOff>
    </xdr:from>
    <xdr:to>
      <xdr:col>86</xdr:col>
      <xdr:colOff>25400</xdr:colOff>
      <xdr:row>49</xdr:row>
      <xdr:rowOff>109606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51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90649</xdr:rowOff>
    </xdr:from>
    <xdr:to>
      <xdr:col>85</xdr:col>
      <xdr:colOff>127000</xdr:colOff>
      <xdr:row>57</xdr:row>
      <xdr:rowOff>144697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5481300" y="9863299"/>
          <a:ext cx="838200" cy="5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51835</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481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28958</xdr:rowOff>
    </xdr:from>
    <xdr:to>
      <xdr:col>85</xdr:col>
      <xdr:colOff>177800</xdr:colOff>
      <xdr:row>56</xdr:row>
      <xdr:rowOff>130558</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63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90649</xdr:rowOff>
    </xdr:from>
    <xdr:to>
      <xdr:col>81</xdr:col>
      <xdr:colOff>50800</xdr:colOff>
      <xdr:row>57</xdr:row>
      <xdr:rowOff>170593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4592300" y="9863299"/>
          <a:ext cx="889000" cy="7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171245</xdr:rowOff>
    </xdr:from>
    <xdr:to>
      <xdr:col>81</xdr:col>
      <xdr:colOff>101600</xdr:colOff>
      <xdr:row>56</xdr:row>
      <xdr:rowOff>101395</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60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117922</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37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170593</xdr:rowOff>
    </xdr:from>
    <xdr:to>
      <xdr:col>76</xdr:col>
      <xdr:colOff>114300</xdr:colOff>
      <xdr:row>58</xdr:row>
      <xdr:rowOff>70532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9943243"/>
          <a:ext cx="889000" cy="71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32910</xdr:rowOff>
    </xdr:from>
    <xdr:to>
      <xdr:col>76</xdr:col>
      <xdr:colOff>165100</xdr:colOff>
      <xdr:row>56</xdr:row>
      <xdr:rowOff>134510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6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151037</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40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70532</xdr:rowOff>
    </xdr:from>
    <xdr:to>
      <xdr:col>71</xdr:col>
      <xdr:colOff>177800</xdr:colOff>
      <xdr:row>58</xdr:row>
      <xdr:rowOff>78256</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2814300" y="10014632"/>
          <a:ext cx="889000" cy="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135583</xdr:rowOff>
    </xdr:from>
    <xdr:to>
      <xdr:col>72</xdr:col>
      <xdr:colOff>38100</xdr:colOff>
      <xdr:row>56</xdr:row>
      <xdr:rowOff>65733</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56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82260</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34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130163</xdr:rowOff>
    </xdr:from>
    <xdr:to>
      <xdr:col>67</xdr:col>
      <xdr:colOff>101600</xdr:colOff>
      <xdr:row>57</xdr:row>
      <xdr:rowOff>60313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73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76840</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50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93897</xdr:rowOff>
    </xdr:from>
    <xdr:to>
      <xdr:col>85</xdr:col>
      <xdr:colOff>177800</xdr:colOff>
      <xdr:row>58</xdr:row>
      <xdr:rowOff>24047</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86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72324</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844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39849</xdr:rowOff>
    </xdr:from>
    <xdr:to>
      <xdr:col>81</xdr:col>
      <xdr:colOff>101600</xdr:colOff>
      <xdr:row>57</xdr:row>
      <xdr:rowOff>141449</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81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132576</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90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119793</xdr:rowOff>
    </xdr:from>
    <xdr:to>
      <xdr:col>76</xdr:col>
      <xdr:colOff>165100</xdr:colOff>
      <xdr:row>58</xdr:row>
      <xdr:rowOff>49943</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89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41070</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985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19732</xdr:rowOff>
    </xdr:from>
    <xdr:to>
      <xdr:col>72</xdr:col>
      <xdr:colOff>38100</xdr:colOff>
      <xdr:row>58</xdr:row>
      <xdr:rowOff>121332</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96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112459</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1005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27456</xdr:rowOff>
    </xdr:from>
    <xdr:to>
      <xdr:col>67</xdr:col>
      <xdr:colOff>101600</xdr:colOff>
      <xdr:row>58</xdr:row>
      <xdr:rowOff>129056</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97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120183</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1006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140233</xdr:rowOff>
    </xdr:from>
    <xdr:to>
      <xdr:col>85</xdr:col>
      <xdr:colOff>126364</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141733"/>
          <a:ext cx="1269" cy="1447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86910</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191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75,972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140233</xdr:rowOff>
    </xdr:from>
    <xdr:to>
      <xdr:col>86</xdr:col>
      <xdr:colOff>25400</xdr:colOff>
      <xdr:row>70</xdr:row>
      <xdr:rowOff>140233</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141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136310</xdr:rowOff>
    </xdr:from>
    <xdr:to>
      <xdr:col>85</xdr:col>
      <xdr:colOff>127000</xdr:colOff>
      <xdr:row>79</xdr:row>
      <xdr:rowOff>22047</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5481300" y="13509410"/>
          <a:ext cx="838200" cy="57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79963</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281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57086</xdr:rowOff>
    </xdr:from>
    <xdr:to>
      <xdr:col>85</xdr:col>
      <xdr:colOff>177800</xdr:colOff>
      <xdr:row>78</xdr:row>
      <xdr:rowOff>158686</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22047</xdr:rowOff>
    </xdr:from>
    <xdr:to>
      <xdr:col>81</xdr:col>
      <xdr:colOff>50800</xdr:colOff>
      <xdr:row>79</xdr:row>
      <xdr:rowOff>43441</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4592300" y="13566597"/>
          <a:ext cx="889000" cy="2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78270</xdr:rowOff>
    </xdr:from>
    <xdr:to>
      <xdr:col>81</xdr:col>
      <xdr:colOff>101600</xdr:colOff>
      <xdr:row>79</xdr:row>
      <xdr:rowOff>8420</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4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24947</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2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158598</xdr:rowOff>
    </xdr:from>
    <xdr:to>
      <xdr:col>76</xdr:col>
      <xdr:colOff>114300</xdr:colOff>
      <xdr:row>79</xdr:row>
      <xdr:rowOff>43441</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3703300" y="13531698"/>
          <a:ext cx="889000" cy="5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127343</xdr:rowOff>
    </xdr:from>
    <xdr:to>
      <xdr:col>76</xdr:col>
      <xdr:colOff>165100</xdr:colOff>
      <xdr:row>79</xdr:row>
      <xdr:rowOff>57493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50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74020</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27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105772</xdr:rowOff>
    </xdr:from>
    <xdr:to>
      <xdr:col>71</xdr:col>
      <xdr:colOff>177800</xdr:colOff>
      <xdr:row>78</xdr:row>
      <xdr:rowOff>158598</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814300" y="13478872"/>
          <a:ext cx="889000" cy="52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109493</xdr:rowOff>
    </xdr:from>
    <xdr:to>
      <xdr:col>72</xdr:col>
      <xdr:colOff>38100</xdr:colOff>
      <xdr:row>79</xdr:row>
      <xdr:rowOff>39643</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48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30770</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575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90900</xdr:rowOff>
    </xdr:from>
    <xdr:to>
      <xdr:col>67</xdr:col>
      <xdr:colOff>101600</xdr:colOff>
      <xdr:row>79</xdr:row>
      <xdr:rowOff>21050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46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12177</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55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85510</xdr:rowOff>
    </xdr:from>
    <xdr:to>
      <xdr:col>85</xdr:col>
      <xdr:colOff>177800</xdr:colOff>
      <xdr:row>79</xdr:row>
      <xdr:rowOff>15660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45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35514</xdr:rowOff>
    </xdr:from>
    <xdr:ext cx="469744"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408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142697</xdr:rowOff>
    </xdr:from>
    <xdr:to>
      <xdr:col>81</xdr:col>
      <xdr:colOff>101600</xdr:colOff>
      <xdr:row>79</xdr:row>
      <xdr:rowOff>72847</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51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63974</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46428" y="13608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164091</xdr:rowOff>
    </xdr:from>
    <xdr:to>
      <xdr:col>76</xdr:col>
      <xdr:colOff>165100</xdr:colOff>
      <xdr:row>79</xdr:row>
      <xdr:rowOff>94241</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53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85368</xdr:rowOff>
    </xdr:from>
    <xdr:ext cx="313932"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35333" y="136299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107798</xdr:rowOff>
    </xdr:from>
    <xdr:to>
      <xdr:col>72</xdr:col>
      <xdr:colOff>38100</xdr:colOff>
      <xdr:row>79</xdr:row>
      <xdr:rowOff>37948</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48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54475</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468428" y="13256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54972</xdr:rowOff>
    </xdr:from>
    <xdr:to>
      <xdr:col>67</xdr:col>
      <xdr:colOff>101600</xdr:colOff>
      <xdr:row>78</xdr:row>
      <xdr:rowOff>156572</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42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1649</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579428" y="13203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51374</xdr:rowOff>
    </xdr:from>
    <xdr:to>
      <xdr:col>85</xdr:col>
      <xdr:colOff>126364</xdr:colOff>
      <xdr:row>98</xdr:row>
      <xdr:rowOff>94655</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653324"/>
          <a:ext cx="1269" cy="12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98482</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90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94655</xdr:rowOff>
    </xdr:from>
    <xdr:to>
      <xdr:col>86</xdr:col>
      <xdr:colOff>25400</xdr:colOff>
      <xdr:row>98</xdr:row>
      <xdr:rowOff>94655</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96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169501</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428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51374</xdr:rowOff>
    </xdr:from>
    <xdr:to>
      <xdr:col>86</xdr:col>
      <xdr:colOff>25400</xdr:colOff>
      <xdr:row>91</xdr:row>
      <xdr:rowOff>51374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653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50350</xdr:rowOff>
    </xdr:from>
    <xdr:to>
      <xdr:col>85</xdr:col>
      <xdr:colOff>127000</xdr:colOff>
      <xdr:row>96</xdr:row>
      <xdr:rowOff>65286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5481300" y="16509550"/>
          <a:ext cx="838200" cy="14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37058</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3248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14181</xdr:rowOff>
    </xdr:from>
    <xdr:to>
      <xdr:col>85</xdr:col>
      <xdr:colOff>177800</xdr:colOff>
      <xdr:row>96</xdr:row>
      <xdr:rowOff>115781</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47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17683</xdr:rowOff>
    </xdr:from>
    <xdr:to>
      <xdr:col>81</xdr:col>
      <xdr:colOff>50800</xdr:colOff>
      <xdr:row>96</xdr:row>
      <xdr:rowOff>50350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4592300" y="16476883"/>
          <a:ext cx="889000" cy="3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8106</xdr:rowOff>
    </xdr:from>
    <xdr:to>
      <xdr:col>81</xdr:col>
      <xdr:colOff>101600</xdr:colOff>
      <xdr:row>96</xdr:row>
      <xdr:rowOff>109706</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46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100833</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56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154701</xdr:rowOff>
    </xdr:from>
    <xdr:to>
      <xdr:col>76</xdr:col>
      <xdr:colOff>114300</xdr:colOff>
      <xdr:row>96</xdr:row>
      <xdr:rowOff>17683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3703300" y="16442451"/>
          <a:ext cx="889000" cy="3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160789</xdr:rowOff>
    </xdr:from>
    <xdr:to>
      <xdr:col>76</xdr:col>
      <xdr:colOff>165100</xdr:colOff>
      <xdr:row>96</xdr:row>
      <xdr:rowOff>90939</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44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82066</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541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154701</xdr:rowOff>
    </xdr:from>
    <xdr:to>
      <xdr:col>71</xdr:col>
      <xdr:colOff>177800</xdr:colOff>
      <xdr:row>96</xdr:row>
      <xdr:rowOff>124</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2814300" y="16442451"/>
          <a:ext cx="889000" cy="1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133640</xdr:rowOff>
    </xdr:from>
    <xdr:to>
      <xdr:col>72</xdr:col>
      <xdr:colOff>38100</xdr:colOff>
      <xdr:row>96</xdr:row>
      <xdr:rowOff>63790</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42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54917</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51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72451</xdr:rowOff>
    </xdr:from>
    <xdr:to>
      <xdr:col>67</xdr:col>
      <xdr:colOff>101600</xdr:colOff>
      <xdr:row>97</xdr:row>
      <xdr:rowOff>2601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53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165178</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62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14486</xdr:rowOff>
    </xdr:from>
    <xdr:to>
      <xdr:col>85</xdr:col>
      <xdr:colOff>177800</xdr:colOff>
      <xdr:row>96</xdr:row>
      <xdr:rowOff>116086</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47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164363</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45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171000</xdr:rowOff>
    </xdr:from>
    <xdr:to>
      <xdr:col>81</xdr:col>
      <xdr:colOff>101600</xdr:colOff>
      <xdr:row>96</xdr:row>
      <xdr:rowOff>101150</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4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117677</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233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138333</xdr:rowOff>
    </xdr:from>
    <xdr:to>
      <xdr:col>76</xdr:col>
      <xdr:colOff>165100</xdr:colOff>
      <xdr:row>96</xdr:row>
      <xdr:rowOff>68483</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42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85010</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20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103901</xdr:rowOff>
    </xdr:from>
    <xdr:to>
      <xdr:col>72</xdr:col>
      <xdr:colOff>38100</xdr:colOff>
      <xdr:row>96</xdr:row>
      <xdr:rowOff>34051</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39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50578</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16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120774</xdr:rowOff>
    </xdr:from>
    <xdr:to>
      <xdr:col>67</xdr:col>
      <xdr:colOff>101600</xdr:colOff>
      <xdr:row>96</xdr:row>
      <xdr:rowOff>50924</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40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67451</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18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16256</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159756"/>
          <a:ext cx="1269" cy="1495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168267</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683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134383</xdr:rowOff>
    </xdr:from>
    <xdr:ext cx="469744"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493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16256</xdr:rowOff>
    </xdr:from>
    <xdr:to>
      <xdr:col>116</xdr:col>
      <xdr:colOff>152400</xdr:colOff>
      <xdr:row>30</xdr:row>
      <xdr:rowOff>16256</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159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85717</xdr:rowOff>
    </xdr:from>
    <xdr:ext cx="313932"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4293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62840</xdr:rowOff>
    </xdr:from>
    <xdr:to>
      <xdr:col>116</xdr:col>
      <xdr:colOff>114300</xdr:colOff>
      <xdr:row>38</xdr:row>
      <xdr:rowOff>164440</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5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38151</xdr:rowOff>
    </xdr:from>
    <xdr:to>
      <xdr:col>112</xdr:col>
      <xdr:colOff>38100</xdr:colOff>
      <xdr:row>38</xdr:row>
      <xdr:rowOff>139751</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156278</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328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114503</xdr:rowOff>
    </xdr:from>
    <xdr:to>
      <xdr:col>107</xdr:col>
      <xdr:colOff>101600</xdr:colOff>
      <xdr:row>38</xdr:row>
      <xdr:rowOff>44653</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4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61180</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233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6147</xdr:rowOff>
    </xdr:from>
    <xdr:to>
      <xdr:col>102</xdr:col>
      <xdr:colOff>165100</xdr:colOff>
      <xdr:row>38</xdr:row>
      <xdr:rowOff>107747</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52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124274</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2964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23063</xdr:rowOff>
    </xdr:from>
    <xdr:to>
      <xdr:col>98</xdr:col>
      <xdr:colOff>38100</xdr:colOff>
      <xdr:row>38</xdr:row>
      <xdr:rowOff>124663</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53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141190</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31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41267</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5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55</xdr:row>
      <xdr:rowOff>54627</xdr:rowOff>
    </xdr:from>
    <xdr:ext cx="37702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910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52</xdr:row>
      <xdr:rowOff>111777</xdr:rowOff>
    </xdr:from>
    <xdr:ext cx="37702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49</xdr:row>
      <xdr:rowOff>168927</xdr:rowOff>
    </xdr:from>
    <xdr:ext cx="37702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47</xdr:row>
      <xdr:rowOff>54627</xdr:rowOff>
    </xdr:from>
    <xdr:ext cx="37702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52</xdr:row>
      <xdr:rowOff>75692</xdr:rowOff>
    </xdr:from>
    <xdr:to>
      <xdr:col>111</xdr:col>
      <xdr:colOff>177800</xdr:colOff>
      <xdr:row>58</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8991092"/>
          <a:ext cx="889000" cy="109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79756</xdr:rowOff>
    </xdr:from>
    <xdr:to>
      <xdr:col>112</xdr:col>
      <xdr:colOff>38100</xdr:colOff>
      <xdr:row>59</xdr:row>
      <xdr:rowOff>9906</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1002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26433</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7990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52</xdr:row>
      <xdr:rowOff>75692</xdr:rowOff>
    </xdr:from>
    <xdr:to>
      <xdr:col>107</xdr:col>
      <xdr:colOff>50800</xdr:colOff>
      <xdr:row>58</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flipV="1">
          <a:off x="19545300" y="8991092"/>
          <a:ext cx="889000" cy="109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56896</xdr:rowOff>
    </xdr:from>
    <xdr:to>
      <xdr:col>107</xdr:col>
      <xdr:colOff>101600</xdr:colOff>
      <xdr:row>58</xdr:row>
      <xdr:rowOff>158496</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1000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149623</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100937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52</xdr:row>
      <xdr:rowOff>24892</xdr:rowOff>
    </xdr:from>
    <xdr:to>
      <xdr:col>107</xdr:col>
      <xdr:colOff>101600</xdr:colOff>
      <xdr:row>52</xdr:row>
      <xdr:rowOff>126492</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894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50</xdr:row>
      <xdr:rowOff>143019</xdr:rowOff>
    </xdr:from>
    <xdr:ext cx="378565"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5017" y="8715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住民一人当たりの歳出決算額は、総額で</a:t>
          </a:r>
          <a:r>
            <a:rPr kumimoji="1" lang="en-US" altLang="ja-JP" sz="1300">
              <a:latin typeface="ＭＳ Ｐゴシック" panose="020B0600070205080204" pitchFamily="50" charset="-128"/>
              <a:ea typeface="ＭＳ Ｐゴシック" panose="020B0600070205080204" pitchFamily="50" charset="-128"/>
            </a:rPr>
            <a:t>440,563</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前年度と比べて大きく伸びているのは消防費で</a:t>
          </a:r>
          <a:r>
            <a:rPr kumimoji="1" lang="en-US" altLang="ja-JP" sz="1300">
              <a:latin typeface="ＭＳ Ｐゴシック" panose="020B0600070205080204" pitchFamily="50" charset="-128"/>
              <a:ea typeface="ＭＳ Ｐゴシック" panose="020B0600070205080204" pitchFamily="50" charset="-128"/>
            </a:rPr>
            <a:t>4,449</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40.6</a:t>
          </a:r>
          <a:r>
            <a:rPr kumimoji="1" lang="ja-JP" altLang="en-US" sz="1300">
              <a:latin typeface="ＭＳ Ｐゴシック" panose="020B0600070205080204" pitchFamily="50" charset="-128"/>
              <a:ea typeface="ＭＳ Ｐゴシック" panose="020B0600070205080204" pitchFamily="50" charset="-128"/>
            </a:rPr>
            <a:t>％の増となっている。主な要因は、多目的消防ポンプ自動車購入による消防自動車購入費の増や高機能消防指令センターシステム改修費負担金の皆増である。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次に大きく伸びているのは衛生費で</a:t>
          </a:r>
          <a:r>
            <a:rPr kumimoji="1" lang="en-US" altLang="ja-JP" sz="1300">
              <a:latin typeface="ＭＳ Ｐゴシック" panose="020B0600070205080204" pitchFamily="50" charset="-128"/>
              <a:ea typeface="ＭＳ Ｐゴシック" panose="020B0600070205080204" pitchFamily="50" charset="-128"/>
            </a:rPr>
            <a:t>5,619</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17.5</a:t>
          </a:r>
          <a:r>
            <a:rPr kumimoji="1" lang="ja-JP" altLang="en-US" sz="1300">
              <a:latin typeface="ＭＳ Ｐゴシック" panose="020B0600070205080204" pitchFamily="50" charset="-128"/>
              <a:ea typeface="ＭＳ Ｐゴシック" panose="020B0600070205080204" pitchFamily="50" charset="-128"/>
            </a:rPr>
            <a:t>％の増となっている。主な要因は公共施設の照明や空調設備を省エネルギータイプに更新する二酸化炭素排出抑制対策事業費の増である。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減少割合が大きいのは土木費で</a:t>
          </a:r>
          <a:r>
            <a:rPr kumimoji="1" lang="en-US" altLang="ja-JP" sz="1300">
              <a:latin typeface="ＭＳ Ｐゴシック" panose="020B0600070205080204" pitchFamily="50" charset="-128"/>
              <a:ea typeface="ＭＳ Ｐゴシック" panose="020B0600070205080204" pitchFamily="50" charset="-128"/>
            </a:rPr>
            <a:t>5,599</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12.2</a:t>
          </a:r>
          <a:r>
            <a:rPr kumimoji="1" lang="ja-JP" altLang="en-US" sz="1300">
              <a:latin typeface="ＭＳ Ｐゴシック" panose="020B0600070205080204" pitchFamily="50" charset="-128"/>
              <a:ea typeface="ＭＳ Ｐゴシック" panose="020B0600070205080204" pitchFamily="50" charset="-128"/>
            </a:rPr>
            <a:t>％の減となっている。主な要因は、大雪となった平成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年度と比べて除雪対策事業費の減や事業完了に伴う市道稲積一刎線道路改良事業費の皆減である。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公債費は前年度から減となり類似団体平均をわずかに下回った。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富山県氷見市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財政調整基金残高の比率及び実質収支比率は、主に普通交付税の減に伴い標準財政規模が減となったことからいずれも上昇した。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年度以降、実質収支比率の上昇が続いていることから、適正な収支となるよう財政運営を行っていく。</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実質単年度収支の比率は、主に平成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年度からの実質収支額の増加額が小さかったことから下がった。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富山県氷見市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水道事業会計、一般会計及び介護保険特別会計（保健事業勘定）は、普通交付税の減などにより標準財政規模が小さくなったことなどで比率が上昇している。</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国民健康保険特別会計において比率が低下しているのは、国民健康保険で県単位化の制度が始まり、県が算定した標準保険料率と市が採用する低い保険料率との乖離により発生する保険料の差額について、必要分だけ国民健康保険事業財政調整基金の取崩しを行い、補填していることが主な要因であ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富山県氷見市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元利償還金は、平成</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年度借入の地方総合整備事業債や平成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年度借入の辺地対策事業債の償還完了等により平成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年度に比べて減となっている。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公営企業債の元利償還金に対する繰入金は、主に下水道事業の繰出金決算額の減により減となっている。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今後は、新文化交流施設や学校給食センターの整備といった大型事業を控えており、公債費が大きくなるため、主要事業以外の市債発行の抑制に努める。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富山県氷見市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一般会計等に係る地方債の現在高は、地方債の発行額より地方債の償還額が大きいことから減となった。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公営企業債等繰入見込額は、病院事業において償還元金に対する準元利償還金の割合が低下したことや下水道事業において地方債現在高が減少したことなどから減となった。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充当可能基金は、主に新文化交流施設建設に備え、教育文化振興基金の積立てを行ったことなどから増となった。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今後は、新文化交流施設や学校給食センターの整備といった大型事業を控えており、地方債の現在高が増加ため、主要事業以外の地方債発行の抑制に努める。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富山県氷見市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年度は、減債基金において地方債の償還のため取崩しを行ったことから</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196</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百万円の減となったものの、</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教育文化振興基金</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において新文化交流施設整備事業に備え、積立てを行ったことなどにより、基金全体で</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180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令和元年度以降は新文化交流施設や学校給食センターをはじめとして大型事業が続くことから、必要に応じて財政調整基金や減債基金の取崩しを行っていくが、財政調整基金については、行政改革プランで掲げているとおり、標準財政規模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割以上を維持するよう努める。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ふるさとづくり基金：春の全国中学校ハンドボール選手権大会の開催事業や観光・地域産業の振興といった魅力のあるふるさとづ</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くり事業に充当する。</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教育文化振興基金：教育文化の向上を図るため、教育文化振興事業に充当する。新文化交流施設の整備事業にも活用する。</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391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百万円の増となった主な要因は、教育文化振興基金において、新文化交流施設の整備に備えて積立てを行い、前年度と比べ</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279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百万円の増となったためである。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令和元年度から新文化交流施設整備事業に教育文化振興基金を充当するため、その他特定目的基金の残高は減少する見込みである。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年度は積立額と同程度の取崩しを行ったことから、前年度から</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百万円減と残高は同程度となった。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財政調整基金は、行政改革プランにおいて標準財政規模の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割以上を維持することとしている。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地方債の償還のために取崩しを行ったことで、</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196</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今後数年は、新文化交流施設や学校給食センターの整備をはじめとした大型事業が控え、公債費が大きくなることから慎重に取崩しを行っていく。</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富山県氷見市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47,535
47,048
230.56
21,854,600
20,942,178
874,349
12,150,454
22,591,516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65.9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00000000-0008-0000-0000-00002F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平成２９年度の有形固定資産減価償却率は５５．９％であり、類似団体平均の５８．７％をやや下回っている。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数年は、有形固定資産の減価償却が進み、有形固定資産減価償却率が少しずつ高くなると考えられるが、現在整備を進めている新文化交流施設や学校給食センターが完成すると、有形固定資産減価償却率は下がる見込みである。</a:t>
          </a: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00000000-0008-0000-0000-000031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a:extLst>
            <a:ext uri="{FF2B5EF4-FFF2-40B4-BE49-F238E27FC236}">
              <a16:creationId xmlns:a16="http://schemas.microsoft.com/office/drawing/2014/main" id="{00000000-0008-0000-0000-000033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a:extLst>
            <a:ext uri="{FF2B5EF4-FFF2-40B4-BE49-F238E27FC236}">
              <a16:creationId xmlns:a16="http://schemas.microsoft.com/office/drawing/2014/main" id="{00000000-0008-0000-0000-000035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a:extLst>
            <a:ext uri="{FF2B5EF4-FFF2-40B4-BE49-F238E27FC236}">
              <a16:creationId xmlns:a16="http://schemas.microsoft.com/office/drawing/2014/main" id="{00000000-0008-0000-0000-000037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a:extLst>
            <a:ext uri="{FF2B5EF4-FFF2-40B4-BE49-F238E27FC236}">
              <a16:creationId xmlns:a16="http://schemas.microsoft.com/office/drawing/2014/main" id="{00000000-0008-0000-0000-000039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a:extLst>
            <a:ext uri="{FF2B5EF4-FFF2-40B4-BE49-F238E27FC236}">
              <a16:creationId xmlns:a16="http://schemas.microsoft.com/office/drawing/2014/main" id="{00000000-0008-0000-0000-00003B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a:extLst>
            <a:ext uri="{FF2B5EF4-FFF2-40B4-BE49-F238E27FC236}">
              <a16:creationId xmlns:a16="http://schemas.microsoft.com/office/drawing/2014/main" id="{00000000-0008-0000-0000-00003D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a16="http://schemas.microsoft.com/office/drawing/2014/main" id="{00000000-0008-0000-0000-00003F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a16="http://schemas.microsoft.com/office/drawing/2014/main" id="{00000000-0008-0000-0000-000041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44541</xdr:rowOff>
    </xdr:from>
    <xdr:to>
      <xdr:col>23</xdr:col>
      <xdr:colOff>85090</xdr:colOff>
      <xdr:row>33</xdr:row>
      <xdr:rowOff>158297</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flipV="1">
          <a:off x="4760595" y="5273766"/>
          <a:ext cx="1270" cy="1313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162124</xdr:rowOff>
    </xdr:from>
    <xdr:ext cx="405111" cy="259045"/>
    <xdr:sp macro="" textlink="">
      <xdr:nvSpPr>
        <xdr:cNvPr id="67" name="有形固定資産減価償却率最小値テキスト">
          <a:extLst>
            <a:ext uri="{FF2B5EF4-FFF2-40B4-BE49-F238E27FC236}">
              <a16:creationId xmlns:a16="http://schemas.microsoft.com/office/drawing/2014/main" id="{00000000-0008-0000-0000-000043000000}"/>
            </a:ext>
          </a:extLst>
        </xdr:cNvPr>
        <xdr:cNvSpPr txBox="1"/>
      </xdr:nvSpPr>
      <xdr:spPr>
        <a:xfrm>
          <a:off x="4813300" y="6591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158297</xdr:rowOff>
    </xdr:from>
    <xdr:to>
      <xdr:col>23</xdr:col>
      <xdr:colOff>174625</xdr:colOff>
      <xdr:row>33</xdr:row>
      <xdr:rowOff>158297</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4673600" y="6587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162668</xdr:rowOff>
    </xdr:from>
    <xdr:ext cx="405111" cy="259045"/>
    <xdr:sp macro="" textlink="">
      <xdr:nvSpPr>
        <xdr:cNvPr id="69" name="有形固定資産減価償却率最大値テキスト">
          <a:extLst>
            <a:ext uri="{FF2B5EF4-FFF2-40B4-BE49-F238E27FC236}">
              <a16:creationId xmlns:a16="http://schemas.microsoft.com/office/drawing/2014/main" id="{00000000-0008-0000-0000-000045000000}"/>
            </a:ext>
          </a:extLst>
        </xdr:cNvPr>
        <xdr:cNvSpPr txBox="1"/>
      </xdr:nvSpPr>
      <xdr:spPr>
        <a:xfrm>
          <a:off x="4813300" y="50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44541</xdr:rowOff>
    </xdr:from>
    <xdr:to>
      <xdr:col>23</xdr:col>
      <xdr:colOff>174625</xdr:colOff>
      <xdr:row>26</xdr:row>
      <xdr:rowOff>44541</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4673600" y="5273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77759</xdr:rowOff>
    </xdr:from>
    <xdr:ext cx="405111" cy="259045"/>
    <xdr:sp macro="" textlink="">
      <xdr:nvSpPr>
        <xdr:cNvPr id="71" name="有形固定資産減価償却率平均値テキスト">
          <a:extLst>
            <a:ext uri="{FF2B5EF4-FFF2-40B4-BE49-F238E27FC236}">
              <a16:creationId xmlns:a16="http://schemas.microsoft.com/office/drawing/2014/main" id="{00000000-0008-0000-0000-000047000000}"/>
            </a:ext>
          </a:extLst>
        </xdr:cNvPr>
        <xdr:cNvSpPr txBox="1"/>
      </xdr:nvSpPr>
      <xdr:spPr>
        <a:xfrm>
          <a:off x="4813300" y="58213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99332</xdr:rowOff>
    </xdr:from>
    <xdr:to>
      <xdr:col>23</xdr:col>
      <xdr:colOff>136525</xdr:colOff>
      <xdr:row>30</xdr:row>
      <xdr:rowOff>29482</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4711700" y="584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124006</xdr:rowOff>
    </xdr:from>
    <xdr:to>
      <xdr:col>19</xdr:col>
      <xdr:colOff>187325</xdr:colOff>
      <xdr:row>30</xdr:row>
      <xdr:rowOff>54156</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4000500" y="586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1905</xdr:rowOff>
    </xdr:from>
    <xdr:to>
      <xdr:col>15</xdr:col>
      <xdr:colOff>187325</xdr:colOff>
      <xdr:row>30</xdr:row>
      <xdr:rowOff>103505</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32385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97518</xdr:rowOff>
    </xdr:from>
    <xdr:to>
      <xdr:col>11</xdr:col>
      <xdr:colOff>187325</xdr:colOff>
      <xdr:row>31</xdr:row>
      <xdr:rowOff>27668</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2476500" y="601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38917</xdr:rowOff>
    </xdr:from>
    <xdr:to>
      <xdr:col>19</xdr:col>
      <xdr:colOff>187325</xdr:colOff>
      <xdr:row>30</xdr:row>
      <xdr:rowOff>140517</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4000500" y="595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88265</xdr:rowOff>
    </xdr:from>
    <xdr:to>
      <xdr:col>15</xdr:col>
      <xdr:colOff>187325</xdr:colOff>
      <xdr:row>31</xdr:row>
      <xdr:rowOff>18415</xdr:rowOff>
    </xdr:to>
    <xdr:sp macro="" textlink="">
      <xdr:nvSpPr>
        <xdr:cNvPr id="82" name="楕円 81">
          <a:extLst>
            <a:ext uri="{FF2B5EF4-FFF2-40B4-BE49-F238E27FC236}">
              <a16:creationId xmlns:a16="http://schemas.microsoft.com/office/drawing/2014/main" id="{00000000-0008-0000-0000-000052000000}"/>
            </a:ext>
          </a:extLst>
        </xdr:cNvPr>
        <xdr:cNvSpPr/>
      </xdr:nvSpPr>
      <xdr:spPr>
        <a:xfrm>
          <a:off x="3238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89717</xdr:rowOff>
    </xdr:from>
    <xdr:to>
      <xdr:col>19</xdr:col>
      <xdr:colOff>136525</xdr:colOff>
      <xdr:row>30</xdr:row>
      <xdr:rowOff>139065</xdr:rowOff>
    </xdr:to>
    <xdr:cxnSp macro="">
      <xdr:nvCxnSpPr>
        <xdr:cNvPr id="83" name="直線コネクタ 82">
          <a:extLst>
            <a:ext uri="{FF2B5EF4-FFF2-40B4-BE49-F238E27FC236}">
              <a16:creationId xmlns:a16="http://schemas.microsoft.com/office/drawing/2014/main" id="{00000000-0008-0000-0000-000053000000}"/>
            </a:ext>
          </a:extLst>
        </xdr:cNvPr>
        <xdr:cNvCxnSpPr/>
      </xdr:nvCxnSpPr>
      <xdr:spPr>
        <a:xfrm flipV="1">
          <a:off x="3289300" y="6004742"/>
          <a:ext cx="762000" cy="4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70683</xdr:rowOff>
    </xdr:from>
    <xdr:ext cx="405111" cy="259045"/>
    <xdr:sp macro="" textlink="">
      <xdr:nvSpPr>
        <xdr:cNvPr id="84" name="n_1aveValue有形固定資産減価償却率">
          <a:extLst>
            <a:ext uri="{FF2B5EF4-FFF2-40B4-BE49-F238E27FC236}">
              <a16:creationId xmlns:a16="http://schemas.microsoft.com/office/drawing/2014/main" id="{00000000-0008-0000-0000-000054000000}"/>
            </a:ext>
          </a:extLst>
        </xdr:cNvPr>
        <xdr:cNvSpPr txBox="1"/>
      </xdr:nvSpPr>
      <xdr:spPr>
        <a:xfrm>
          <a:off x="3836044" y="5642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120032</xdr:rowOff>
    </xdr:from>
    <xdr:ext cx="405111" cy="259045"/>
    <xdr:sp macro="" textlink="">
      <xdr:nvSpPr>
        <xdr:cNvPr id="85" name="n_2aveValue有形固定資産減価償却率">
          <a:extLst>
            <a:ext uri="{FF2B5EF4-FFF2-40B4-BE49-F238E27FC236}">
              <a16:creationId xmlns:a16="http://schemas.microsoft.com/office/drawing/2014/main" id="{00000000-0008-0000-0000-000055000000}"/>
            </a:ext>
          </a:extLst>
        </xdr:cNvPr>
        <xdr:cNvSpPr txBox="1"/>
      </xdr:nvSpPr>
      <xdr:spPr>
        <a:xfrm>
          <a:off x="3086744" y="569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44195</xdr:rowOff>
    </xdr:from>
    <xdr:ext cx="405111" cy="259045"/>
    <xdr:sp macro="" textlink="">
      <xdr:nvSpPr>
        <xdr:cNvPr id="86" name="n_3aveValue有形固定資産減価償却率">
          <a:extLst>
            <a:ext uri="{FF2B5EF4-FFF2-40B4-BE49-F238E27FC236}">
              <a16:creationId xmlns:a16="http://schemas.microsoft.com/office/drawing/2014/main" id="{00000000-0008-0000-0000-000056000000}"/>
            </a:ext>
          </a:extLst>
        </xdr:cNvPr>
        <xdr:cNvSpPr txBox="1"/>
      </xdr:nvSpPr>
      <xdr:spPr>
        <a:xfrm>
          <a:off x="2324744" y="578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131644</xdr:rowOff>
    </xdr:from>
    <xdr:ext cx="405111" cy="259045"/>
    <xdr:sp macro="" textlink="">
      <xdr:nvSpPr>
        <xdr:cNvPr id="87" name="n_1mainValue有形固定資産減価償却率">
          <a:extLst>
            <a:ext uri="{FF2B5EF4-FFF2-40B4-BE49-F238E27FC236}">
              <a16:creationId xmlns:a16="http://schemas.microsoft.com/office/drawing/2014/main" id="{00000000-0008-0000-0000-000057000000}"/>
            </a:ext>
          </a:extLst>
        </xdr:cNvPr>
        <xdr:cNvSpPr txBox="1"/>
      </xdr:nvSpPr>
      <xdr:spPr>
        <a:xfrm>
          <a:off x="3836044" y="6046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9542</xdr:rowOff>
    </xdr:from>
    <xdr:ext cx="405111" cy="259045"/>
    <xdr:sp macro="" textlink="">
      <xdr:nvSpPr>
        <xdr:cNvPr id="88" name="n_2mainValue有形固定資産減価償却率">
          <a:extLst>
            <a:ext uri="{FF2B5EF4-FFF2-40B4-BE49-F238E27FC236}">
              <a16:creationId xmlns:a16="http://schemas.microsoft.com/office/drawing/2014/main" id="{00000000-0008-0000-0000-000058000000}"/>
            </a:ext>
          </a:extLst>
        </xdr:cNvPr>
        <xdr:cNvSpPr txBox="1"/>
      </xdr:nvSpPr>
      <xdr:spPr>
        <a:xfrm>
          <a:off x="30867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9" name="正方形/長方形 88">
          <a:extLst>
            <a:ext uri="{FF2B5EF4-FFF2-40B4-BE49-F238E27FC236}">
              <a16:creationId xmlns:a16="http://schemas.microsoft.com/office/drawing/2014/main" id="{00000000-0008-0000-0000-000059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0" name="正方形/長方形 89">
          <a:extLst>
            <a:ext uri="{FF2B5EF4-FFF2-40B4-BE49-F238E27FC236}">
              <a16:creationId xmlns:a16="http://schemas.microsoft.com/office/drawing/2014/main" id="{00000000-0008-0000-0000-00005A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1" name="正方形/長方形 90">
          <a:extLst>
            <a:ext uri="{FF2B5EF4-FFF2-40B4-BE49-F238E27FC236}">
              <a16:creationId xmlns:a16="http://schemas.microsoft.com/office/drawing/2014/main" id="{00000000-0008-0000-0000-00005B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[ 615.6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2" name="正方形/長方形 91">
          <a:extLst>
            <a:ext uri="{FF2B5EF4-FFF2-40B4-BE49-F238E27FC236}">
              <a16:creationId xmlns:a16="http://schemas.microsoft.com/office/drawing/2014/main" id="{00000000-0008-0000-0000-00005C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3" name="正方形/長方形 92">
          <a:extLst>
            <a:ext uri="{FF2B5EF4-FFF2-40B4-BE49-F238E27FC236}">
              <a16:creationId xmlns:a16="http://schemas.microsoft.com/office/drawing/2014/main" id="{00000000-0008-0000-0000-00005D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4" name="正方形/長方形 93">
          <a:extLst>
            <a:ext uri="{FF2B5EF4-FFF2-40B4-BE49-F238E27FC236}">
              <a16:creationId xmlns:a16="http://schemas.microsoft.com/office/drawing/2014/main" id="{00000000-0008-0000-0000-00005E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5" name="正方形/長方形 94">
          <a:extLst>
            <a:ext uri="{FF2B5EF4-FFF2-40B4-BE49-F238E27FC236}">
              <a16:creationId xmlns:a16="http://schemas.microsoft.com/office/drawing/2014/main" id="{00000000-0008-0000-0000-00005F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6" name="正方形/長方形 95">
          <a:extLst>
            <a:ext uri="{FF2B5EF4-FFF2-40B4-BE49-F238E27FC236}">
              <a16:creationId xmlns:a16="http://schemas.microsoft.com/office/drawing/2014/main" id="{00000000-0008-0000-0000-000060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7" name="正方形/長方形 96">
          <a:extLst>
            <a:ext uri="{FF2B5EF4-FFF2-40B4-BE49-F238E27FC236}">
              <a16:creationId xmlns:a16="http://schemas.microsoft.com/office/drawing/2014/main" id="{00000000-0008-0000-0000-000061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平成３０年度の債務償還比率は６１５．６％であり、類似団体平均７０５．８％を下回っている。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これは、近年大型の事業による地方債の発行が少なかったためであるが、令和元年度以降は新文化交流施設や学校給食センターの整備により地方債の発行が増加するため、債務償還比率は高くなる見込みであ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3" name="直線コネクタ 102">
          <a:extLst>
            <a:ext uri="{FF2B5EF4-FFF2-40B4-BE49-F238E27FC236}">
              <a16:creationId xmlns:a16="http://schemas.microsoft.com/office/drawing/2014/main" id="{00000000-0008-0000-0000-000067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5" name="直線コネクタ 104">
          <a:extLst>
            <a:ext uri="{FF2B5EF4-FFF2-40B4-BE49-F238E27FC236}">
              <a16:creationId xmlns:a16="http://schemas.microsoft.com/office/drawing/2014/main" id="{00000000-0008-0000-0000-000069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7" name="直線コネクタ 106">
          <a:extLst>
            <a:ext uri="{FF2B5EF4-FFF2-40B4-BE49-F238E27FC236}">
              <a16:creationId xmlns:a16="http://schemas.microsoft.com/office/drawing/2014/main" id="{00000000-0008-0000-0000-00006B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9" name="直線コネクタ 108">
          <a:extLst>
            <a:ext uri="{FF2B5EF4-FFF2-40B4-BE49-F238E27FC236}">
              <a16:creationId xmlns:a16="http://schemas.microsoft.com/office/drawing/2014/main" id="{00000000-0008-0000-0000-00006D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1" name="直線コネクタ 110">
          <a:extLst>
            <a:ext uri="{FF2B5EF4-FFF2-40B4-BE49-F238E27FC236}">
              <a16:creationId xmlns:a16="http://schemas.microsoft.com/office/drawing/2014/main" id="{00000000-0008-0000-0000-00006F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6741</xdr:rowOff>
    </xdr:from>
    <xdr:ext cx="482824" cy="225703"/>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0756676" y="55788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比率グラフ枠">
          <a:extLst>
            <a:ext uri="{FF2B5EF4-FFF2-40B4-BE49-F238E27FC236}">
              <a16:creationId xmlns:a16="http://schemas.microsoft.com/office/drawing/2014/main" id="{00000000-0008-0000-0000-000075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20708</xdr:rowOff>
    </xdr:from>
    <xdr:to>
      <xdr:col>76</xdr:col>
      <xdr:colOff>21589</xdr:colOff>
      <xdr:row>34</xdr:row>
      <xdr:rowOff>146784</xdr:rowOff>
    </xdr:to>
    <xdr:cxnSp macro="">
      <xdr:nvCxnSpPr>
        <xdr:cNvPr id="118" name="直線コネクタ 117">
          <a:extLst>
            <a:ext uri="{FF2B5EF4-FFF2-40B4-BE49-F238E27FC236}">
              <a16:creationId xmlns:a16="http://schemas.microsoft.com/office/drawing/2014/main" id="{00000000-0008-0000-0000-000076000000}"/>
            </a:ext>
          </a:extLst>
        </xdr:cNvPr>
        <xdr:cNvCxnSpPr/>
      </xdr:nvCxnSpPr>
      <xdr:spPr>
        <a:xfrm flipV="1">
          <a:off x="14793595" y="5421383"/>
          <a:ext cx="1269" cy="1326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150611</xdr:rowOff>
    </xdr:from>
    <xdr:ext cx="469744" cy="259045"/>
    <xdr:sp macro="" textlink="">
      <xdr:nvSpPr>
        <xdr:cNvPr id="119" name="債務償還比率最小値テキスト">
          <a:extLst>
            <a:ext uri="{FF2B5EF4-FFF2-40B4-BE49-F238E27FC236}">
              <a16:creationId xmlns:a16="http://schemas.microsoft.com/office/drawing/2014/main" id="{00000000-0008-0000-0000-000077000000}"/>
            </a:ext>
          </a:extLst>
        </xdr:cNvPr>
        <xdr:cNvSpPr txBox="1"/>
      </xdr:nvSpPr>
      <xdr:spPr>
        <a:xfrm>
          <a:off x="14846300" y="6751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146784</xdr:rowOff>
    </xdr:from>
    <xdr:to>
      <xdr:col>76</xdr:col>
      <xdr:colOff>111125</xdr:colOff>
      <xdr:row>34</xdr:row>
      <xdr:rowOff>146784</xdr:rowOff>
    </xdr:to>
    <xdr:cxnSp macro="">
      <xdr:nvCxnSpPr>
        <xdr:cNvPr id="120" name="直線コネクタ 119">
          <a:extLst>
            <a:ext uri="{FF2B5EF4-FFF2-40B4-BE49-F238E27FC236}">
              <a16:creationId xmlns:a16="http://schemas.microsoft.com/office/drawing/2014/main" id="{00000000-0008-0000-0000-000078000000}"/>
            </a:ext>
          </a:extLst>
        </xdr:cNvPr>
        <xdr:cNvCxnSpPr/>
      </xdr:nvCxnSpPr>
      <xdr:spPr>
        <a:xfrm>
          <a:off x="14706600" y="674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138835</xdr:rowOff>
    </xdr:from>
    <xdr:ext cx="560923" cy="259045"/>
    <xdr:sp macro="" textlink="">
      <xdr:nvSpPr>
        <xdr:cNvPr id="121" name="債務償還比率最大値テキスト">
          <a:extLst>
            <a:ext uri="{FF2B5EF4-FFF2-40B4-BE49-F238E27FC236}">
              <a16:creationId xmlns:a16="http://schemas.microsoft.com/office/drawing/2014/main" id="{00000000-0008-0000-0000-000079000000}"/>
            </a:ext>
          </a:extLst>
        </xdr:cNvPr>
        <xdr:cNvSpPr txBox="1"/>
      </xdr:nvSpPr>
      <xdr:spPr>
        <a:xfrm>
          <a:off x="14846300" y="519661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20708</xdr:rowOff>
    </xdr:from>
    <xdr:to>
      <xdr:col>76</xdr:col>
      <xdr:colOff>111125</xdr:colOff>
      <xdr:row>27</xdr:row>
      <xdr:rowOff>20708</xdr:rowOff>
    </xdr:to>
    <xdr:cxnSp macro="">
      <xdr:nvCxnSpPr>
        <xdr:cNvPr id="122" name="直線コネクタ 121">
          <a:extLst>
            <a:ext uri="{FF2B5EF4-FFF2-40B4-BE49-F238E27FC236}">
              <a16:creationId xmlns:a16="http://schemas.microsoft.com/office/drawing/2014/main" id="{00000000-0008-0000-0000-00007A000000}"/>
            </a:ext>
          </a:extLst>
        </xdr:cNvPr>
        <xdr:cNvCxnSpPr/>
      </xdr:nvCxnSpPr>
      <xdr:spPr>
        <a:xfrm>
          <a:off x="14706600" y="542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151034</xdr:rowOff>
    </xdr:from>
    <xdr:ext cx="469744" cy="259045"/>
    <xdr:sp macro="" textlink="">
      <xdr:nvSpPr>
        <xdr:cNvPr id="123" name="債務償還比率平均値テキスト">
          <a:extLst>
            <a:ext uri="{FF2B5EF4-FFF2-40B4-BE49-F238E27FC236}">
              <a16:creationId xmlns:a16="http://schemas.microsoft.com/office/drawing/2014/main" id="{00000000-0008-0000-0000-00007B000000}"/>
            </a:ext>
          </a:extLst>
        </xdr:cNvPr>
        <xdr:cNvSpPr txBox="1"/>
      </xdr:nvSpPr>
      <xdr:spPr>
        <a:xfrm>
          <a:off x="14846300" y="6066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128157</xdr:rowOff>
    </xdr:from>
    <xdr:to>
      <xdr:col>76</xdr:col>
      <xdr:colOff>73025</xdr:colOff>
      <xdr:row>32</xdr:row>
      <xdr:rowOff>58307</xdr:rowOff>
    </xdr:to>
    <xdr:sp macro="" textlink="">
      <xdr:nvSpPr>
        <xdr:cNvPr id="124" name="フローチャート: 判断 123">
          <a:extLst>
            <a:ext uri="{FF2B5EF4-FFF2-40B4-BE49-F238E27FC236}">
              <a16:creationId xmlns:a16="http://schemas.microsoft.com/office/drawing/2014/main" id="{00000000-0008-0000-0000-00007C000000}"/>
            </a:ext>
          </a:extLst>
        </xdr:cNvPr>
        <xdr:cNvSpPr/>
      </xdr:nvSpPr>
      <xdr:spPr>
        <a:xfrm>
          <a:off x="14744700" y="621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122400</xdr:rowOff>
    </xdr:from>
    <xdr:to>
      <xdr:col>72</xdr:col>
      <xdr:colOff>123825</xdr:colOff>
      <xdr:row>32</xdr:row>
      <xdr:rowOff>52550</xdr:rowOff>
    </xdr:to>
    <xdr:sp macro="" textlink="">
      <xdr:nvSpPr>
        <xdr:cNvPr id="125" name="フローチャート: 判断 124">
          <a:extLst>
            <a:ext uri="{FF2B5EF4-FFF2-40B4-BE49-F238E27FC236}">
              <a16:creationId xmlns:a16="http://schemas.microsoft.com/office/drawing/2014/main" id="{00000000-0008-0000-0000-00007D000000}"/>
            </a:ext>
          </a:extLst>
        </xdr:cNvPr>
        <xdr:cNvSpPr/>
      </xdr:nvSpPr>
      <xdr:spPr>
        <a:xfrm>
          <a:off x="14033500" y="620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64897</xdr:rowOff>
    </xdr:from>
    <xdr:to>
      <xdr:col>76</xdr:col>
      <xdr:colOff>73025</xdr:colOff>
      <xdr:row>32</xdr:row>
      <xdr:rowOff>166497</xdr:rowOff>
    </xdr:to>
    <xdr:sp macro="" textlink="">
      <xdr:nvSpPr>
        <xdr:cNvPr id="131" name="楕円 130">
          <a:extLst>
            <a:ext uri="{FF2B5EF4-FFF2-40B4-BE49-F238E27FC236}">
              <a16:creationId xmlns:a16="http://schemas.microsoft.com/office/drawing/2014/main" id="{00000000-0008-0000-0000-000083000000}"/>
            </a:ext>
          </a:extLst>
        </xdr:cNvPr>
        <xdr:cNvSpPr/>
      </xdr:nvSpPr>
      <xdr:spPr>
        <a:xfrm>
          <a:off x="14744700" y="632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43324</xdr:rowOff>
    </xdr:from>
    <xdr:ext cx="469744" cy="259045"/>
    <xdr:sp macro="" textlink="">
      <xdr:nvSpPr>
        <xdr:cNvPr id="132" name="債務償還比率該当値テキスト">
          <a:extLst>
            <a:ext uri="{FF2B5EF4-FFF2-40B4-BE49-F238E27FC236}">
              <a16:creationId xmlns:a16="http://schemas.microsoft.com/office/drawing/2014/main" id="{00000000-0008-0000-0000-000084000000}"/>
            </a:ext>
          </a:extLst>
        </xdr:cNvPr>
        <xdr:cNvSpPr txBox="1"/>
      </xdr:nvSpPr>
      <xdr:spPr>
        <a:xfrm>
          <a:off x="14846300" y="630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92244</xdr:rowOff>
    </xdr:from>
    <xdr:to>
      <xdr:col>72</xdr:col>
      <xdr:colOff>123825</xdr:colOff>
      <xdr:row>33</xdr:row>
      <xdr:rowOff>22394</xdr:rowOff>
    </xdr:to>
    <xdr:sp macro="" textlink="">
      <xdr:nvSpPr>
        <xdr:cNvPr id="133" name="楕円 132">
          <a:extLst>
            <a:ext uri="{FF2B5EF4-FFF2-40B4-BE49-F238E27FC236}">
              <a16:creationId xmlns:a16="http://schemas.microsoft.com/office/drawing/2014/main" id="{00000000-0008-0000-0000-000085000000}"/>
            </a:ext>
          </a:extLst>
        </xdr:cNvPr>
        <xdr:cNvSpPr/>
      </xdr:nvSpPr>
      <xdr:spPr>
        <a:xfrm>
          <a:off x="14033500" y="635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115697</xdr:rowOff>
    </xdr:from>
    <xdr:to>
      <xdr:col>76</xdr:col>
      <xdr:colOff>22225</xdr:colOff>
      <xdr:row>32</xdr:row>
      <xdr:rowOff>143044</xdr:rowOff>
    </xdr:to>
    <xdr:cxnSp macro="">
      <xdr:nvCxnSpPr>
        <xdr:cNvPr id="134" name="直線コネクタ 133">
          <a:extLst>
            <a:ext uri="{FF2B5EF4-FFF2-40B4-BE49-F238E27FC236}">
              <a16:creationId xmlns:a16="http://schemas.microsoft.com/office/drawing/2014/main" id="{00000000-0008-0000-0000-000086000000}"/>
            </a:ext>
          </a:extLst>
        </xdr:cNvPr>
        <xdr:cNvCxnSpPr/>
      </xdr:nvCxnSpPr>
      <xdr:spPr>
        <a:xfrm flipV="1">
          <a:off x="14084300" y="6373622"/>
          <a:ext cx="711200" cy="2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69077</xdr:rowOff>
    </xdr:from>
    <xdr:ext cx="469744" cy="259045"/>
    <xdr:sp macro="" textlink="">
      <xdr:nvSpPr>
        <xdr:cNvPr id="135" name="n_1aveValue債務償還比率">
          <a:extLst>
            <a:ext uri="{FF2B5EF4-FFF2-40B4-BE49-F238E27FC236}">
              <a16:creationId xmlns:a16="http://schemas.microsoft.com/office/drawing/2014/main" id="{00000000-0008-0000-0000-000087000000}"/>
            </a:ext>
          </a:extLst>
        </xdr:cNvPr>
        <xdr:cNvSpPr txBox="1"/>
      </xdr:nvSpPr>
      <xdr:spPr>
        <a:xfrm>
          <a:off x="13836727" y="598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13521</xdr:rowOff>
    </xdr:from>
    <xdr:ext cx="469744" cy="259045"/>
    <xdr:sp macro="" textlink="">
      <xdr:nvSpPr>
        <xdr:cNvPr id="136" name="n_1mainValue債務償還比率">
          <a:extLst>
            <a:ext uri="{FF2B5EF4-FFF2-40B4-BE49-F238E27FC236}">
              <a16:creationId xmlns:a16="http://schemas.microsoft.com/office/drawing/2014/main" id="{00000000-0008-0000-0000-000088000000}"/>
            </a:ext>
          </a:extLst>
        </xdr:cNvPr>
        <xdr:cNvSpPr txBox="1"/>
      </xdr:nvSpPr>
      <xdr:spPr>
        <a:xfrm>
          <a:off x="13836727" y="6442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7" name="正方形/長方形 136">
          <a:extLst>
            <a:ext uri="{FF2B5EF4-FFF2-40B4-BE49-F238E27FC236}">
              <a16:creationId xmlns:a16="http://schemas.microsoft.com/office/drawing/2014/main" id="{00000000-0008-0000-0000-000089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8" name="正方形/長方形 137">
          <a:extLst>
            <a:ext uri="{FF2B5EF4-FFF2-40B4-BE49-F238E27FC236}">
              <a16:creationId xmlns:a16="http://schemas.microsoft.com/office/drawing/2014/main" id="{00000000-0008-0000-0000-00008A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富山県氷見市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47,535
47,048
230.56
21,854,600
20,942,178
874,349
12,150,454
22,591,516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65.9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1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1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131717</xdr:rowOff>
    </xdr:from>
    <xdr:to>
      <xdr:col>24</xdr:col>
      <xdr:colOff>62865</xdr:colOff>
      <xdr:row>41</xdr:row>
      <xdr:rowOff>38644</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789567"/>
          <a:ext cx="0" cy="127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42471</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38644</xdr:rowOff>
    </xdr:from>
    <xdr:to>
      <xdr:col>24</xdr:col>
      <xdr:colOff>152400</xdr:colOff>
      <xdr:row>41</xdr:row>
      <xdr:rowOff>38644</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78394</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564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131717</xdr:rowOff>
    </xdr:from>
    <xdr:to>
      <xdr:col>24</xdr:col>
      <xdr:colOff>152400</xdr:colOff>
      <xdr:row>33</xdr:row>
      <xdr:rowOff>131717</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78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96900</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269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118473</xdr:rowOff>
    </xdr:from>
    <xdr:to>
      <xdr:col>24</xdr:col>
      <xdr:colOff>114300</xdr:colOff>
      <xdr:row>37</xdr:row>
      <xdr:rowOff>48623</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29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125004</xdr:rowOff>
    </xdr:from>
    <xdr:to>
      <xdr:col>20</xdr:col>
      <xdr:colOff>38100</xdr:colOff>
      <xdr:row>37</xdr:row>
      <xdr:rowOff>55154</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29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154396</xdr:rowOff>
    </xdr:from>
    <xdr:to>
      <xdr:col>15</xdr:col>
      <xdr:colOff>101600</xdr:colOff>
      <xdr:row>37</xdr:row>
      <xdr:rowOff>84546</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38463</xdr:rowOff>
    </xdr:from>
    <xdr:to>
      <xdr:col>10</xdr:col>
      <xdr:colOff>165100</xdr:colOff>
      <xdr:row>37</xdr:row>
      <xdr:rowOff>140063</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38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71120</xdr:rowOff>
    </xdr:from>
    <xdr:to>
      <xdr:col>20</xdr:col>
      <xdr:colOff>38100</xdr:colOff>
      <xdr:row>38</xdr:row>
      <xdr:rowOff>1270</xdr:rowOff>
    </xdr:to>
    <xdr:sp macro="" textlink="">
      <xdr:nvSpPr>
        <xdr:cNvPr id="72" name="楕円 71">
          <a:extLst>
            <a:ext uri="{FF2B5EF4-FFF2-40B4-BE49-F238E27FC236}">
              <a16:creationId xmlns:a16="http://schemas.microsoft.com/office/drawing/2014/main" id="{00000000-0008-0000-0100-000048000000}"/>
            </a:ext>
          </a:extLst>
        </xdr:cNvPr>
        <xdr:cNvSpPr/>
      </xdr:nvSpPr>
      <xdr:spPr>
        <a:xfrm>
          <a:off x="3746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102144</xdr:rowOff>
    </xdr:from>
    <xdr:to>
      <xdr:col>15</xdr:col>
      <xdr:colOff>101600</xdr:colOff>
      <xdr:row>38</xdr:row>
      <xdr:rowOff>32294</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2857500" y="644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121920</xdr:rowOff>
    </xdr:from>
    <xdr:to>
      <xdr:col>19</xdr:col>
      <xdr:colOff>177800</xdr:colOff>
      <xdr:row>37</xdr:row>
      <xdr:rowOff>152944</xdr:rowOff>
    </xdr:to>
    <xdr:cxnSp macro="">
      <xdr:nvCxnSpPr>
        <xdr:cNvPr id="74" name="直線コネクタ 73">
          <a:extLst>
            <a:ext uri="{FF2B5EF4-FFF2-40B4-BE49-F238E27FC236}">
              <a16:creationId xmlns:a16="http://schemas.microsoft.com/office/drawing/2014/main" id="{00000000-0008-0000-0100-00004A000000}"/>
            </a:ext>
          </a:extLst>
        </xdr:cNvPr>
        <xdr:cNvCxnSpPr/>
      </xdr:nvCxnSpPr>
      <xdr:spPr>
        <a:xfrm flipV="1">
          <a:off x="2908300" y="646557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71681</xdr:rowOff>
    </xdr:from>
    <xdr:ext cx="405111" cy="259045"/>
    <xdr:sp macro="" textlink="">
      <xdr:nvSpPr>
        <xdr:cNvPr id="75" name="n_1aveValue【道路】&#10;有形固定資産減価償却率">
          <a:extLst>
            <a:ext uri="{FF2B5EF4-FFF2-40B4-BE49-F238E27FC236}">
              <a16:creationId xmlns:a16="http://schemas.microsoft.com/office/drawing/2014/main" id="{00000000-0008-0000-0100-00004B000000}"/>
            </a:ext>
          </a:extLst>
        </xdr:cNvPr>
        <xdr:cNvSpPr txBox="1"/>
      </xdr:nvSpPr>
      <xdr:spPr>
        <a:xfrm>
          <a:off x="3582044" y="607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101073</xdr:rowOff>
    </xdr:from>
    <xdr:ext cx="405111" cy="259045"/>
    <xdr:sp macro="" textlink="">
      <xdr:nvSpPr>
        <xdr:cNvPr id="76" name="n_2aveValue【道路】&#10;有形固定資産減価償却率">
          <a:extLst>
            <a:ext uri="{FF2B5EF4-FFF2-40B4-BE49-F238E27FC236}">
              <a16:creationId xmlns:a16="http://schemas.microsoft.com/office/drawing/2014/main" id="{00000000-0008-0000-0100-00004C000000}"/>
            </a:ext>
          </a:extLst>
        </xdr:cNvPr>
        <xdr:cNvSpPr txBox="1"/>
      </xdr:nvSpPr>
      <xdr:spPr>
        <a:xfrm>
          <a:off x="2705744" y="610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156590</xdr:rowOff>
    </xdr:from>
    <xdr:ext cx="405111" cy="259045"/>
    <xdr:sp macro="" textlink="">
      <xdr:nvSpPr>
        <xdr:cNvPr id="77" name="n_3aveValue【道路】&#10;有形固定資産減価償却率">
          <a:extLst>
            <a:ext uri="{FF2B5EF4-FFF2-40B4-BE49-F238E27FC236}">
              <a16:creationId xmlns:a16="http://schemas.microsoft.com/office/drawing/2014/main" id="{00000000-0008-0000-0100-00004D000000}"/>
            </a:ext>
          </a:extLst>
        </xdr:cNvPr>
        <xdr:cNvSpPr txBox="1"/>
      </xdr:nvSpPr>
      <xdr:spPr>
        <a:xfrm>
          <a:off x="1816744" y="615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163847</xdr:rowOff>
    </xdr:from>
    <xdr:ext cx="405111" cy="259045"/>
    <xdr:sp macro="" textlink="">
      <xdr:nvSpPr>
        <xdr:cNvPr id="78" name="n_1mainValue【道路】&#10;有形固定資産減価償却率">
          <a:extLst>
            <a:ext uri="{FF2B5EF4-FFF2-40B4-BE49-F238E27FC236}">
              <a16:creationId xmlns:a16="http://schemas.microsoft.com/office/drawing/2014/main" id="{00000000-0008-0000-0100-00004E000000}"/>
            </a:ext>
          </a:extLst>
        </xdr:cNvPr>
        <xdr:cNvSpPr txBox="1"/>
      </xdr:nvSpPr>
      <xdr:spPr>
        <a:xfrm>
          <a:off x="3582044"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23421</xdr:rowOff>
    </xdr:from>
    <xdr:ext cx="405111" cy="259045"/>
    <xdr:sp macro="" textlink="">
      <xdr:nvSpPr>
        <xdr:cNvPr id="79" name="n_2mainValue【道路】&#10;有形固定資産減価償却率">
          <a:extLst>
            <a:ext uri="{FF2B5EF4-FFF2-40B4-BE49-F238E27FC236}">
              <a16:creationId xmlns:a16="http://schemas.microsoft.com/office/drawing/2014/main" id="{00000000-0008-0000-0100-00004F000000}"/>
            </a:ext>
          </a:extLst>
        </xdr:cNvPr>
        <xdr:cNvSpPr txBox="1"/>
      </xdr:nvSpPr>
      <xdr:spPr>
        <a:xfrm>
          <a:off x="2705744" y="653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a16="http://schemas.microsoft.com/office/drawing/2014/main" id="{00000000-0008-0000-0100-000050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a16="http://schemas.microsoft.com/office/drawing/2014/main" id="{00000000-0008-0000-0100-000051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a16="http://schemas.microsoft.com/office/drawing/2014/main" id="{00000000-0008-0000-0100-000052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a16="http://schemas.microsoft.com/office/drawing/2014/main" id="{00000000-0008-0000-0100-000053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a16="http://schemas.microsoft.com/office/drawing/2014/main" id="{00000000-0008-0000-0100-000055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a16="http://schemas.microsoft.com/office/drawing/2014/main" id="{00000000-0008-0000-0100-000056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a16="http://schemas.microsoft.com/office/drawing/2014/main" id="{00000000-0008-0000-0100-000057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a:extLst>
            <a:ext uri="{FF2B5EF4-FFF2-40B4-BE49-F238E27FC236}">
              <a16:creationId xmlns:a16="http://schemas.microsoft.com/office/drawing/2014/main" id="{00000000-0008-0000-0100-000058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a16="http://schemas.microsoft.com/office/drawing/2014/main" id="{00000000-0008-0000-0100-000059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a:extLst>
            <a:ext uri="{FF2B5EF4-FFF2-40B4-BE49-F238E27FC236}">
              <a16:creationId xmlns:a16="http://schemas.microsoft.com/office/drawing/2014/main" id="{00000000-0008-0000-0100-00005A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a:extLst>
            <a:ext uri="{FF2B5EF4-FFF2-40B4-BE49-F238E27FC236}">
              <a16:creationId xmlns:a16="http://schemas.microsoft.com/office/drawing/2014/main" id="{00000000-0008-0000-0100-00005B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a:extLst>
            <a:ext uri="{FF2B5EF4-FFF2-40B4-BE49-F238E27FC236}">
              <a16:creationId xmlns:a16="http://schemas.microsoft.com/office/drawing/2014/main" id="{00000000-0008-0000-0100-00005C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3" name="テキスト ボックス 92">
          <a:extLst>
            <a:ext uri="{FF2B5EF4-FFF2-40B4-BE49-F238E27FC236}">
              <a16:creationId xmlns:a16="http://schemas.microsoft.com/office/drawing/2014/main" id="{00000000-0008-0000-0100-00005D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a:extLst>
            <a:ext uri="{FF2B5EF4-FFF2-40B4-BE49-F238E27FC236}">
              <a16:creationId xmlns:a16="http://schemas.microsoft.com/office/drawing/2014/main" id="{00000000-0008-0000-0100-00005E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5" name="テキスト ボックス 94">
          <a:extLst>
            <a:ext uri="{FF2B5EF4-FFF2-40B4-BE49-F238E27FC236}">
              <a16:creationId xmlns:a16="http://schemas.microsoft.com/office/drawing/2014/main" id="{00000000-0008-0000-0100-00005F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a:extLst>
            <a:ext uri="{FF2B5EF4-FFF2-40B4-BE49-F238E27FC236}">
              <a16:creationId xmlns:a16="http://schemas.microsoft.com/office/drawing/2014/main" id="{00000000-0008-0000-0100-000060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a:extLst>
            <a:ext uri="{FF2B5EF4-FFF2-40B4-BE49-F238E27FC236}">
              <a16:creationId xmlns:a16="http://schemas.microsoft.com/office/drawing/2014/main" id="{00000000-0008-0000-0100-000066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93193</xdr:rowOff>
    </xdr:from>
    <xdr:to>
      <xdr:col>54</xdr:col>
      <xdr:colOff>189865</xdr:colOff>
      <xdr:row>41</xdr:row>
      <xdr:rowOff>53149</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flipV="1">
          <a:off x="10476865" y="5751043"/>
          <a:ext cx="0" cy="1331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56976</xdr:rowOff>
    </xdr:from>
    <xdr:ext cx="469744" cy="259045"/>
    <xdr:sp macro="" textlink="">
      <xdr:nvSpPr>
        <xdr:cNvPr id="104" name="【道路】&#10;一人当たり延長最小値テキスト">
          <a:extLst>
            <a:ext uri="{FF2B5EF4-FFF2-40B4-BE49-F238E27FC236}">
              <a16:creationId xmlns:a16="http://schemas.microsoft.com/office/drawing/2014/main" id="{00000000-0008-0000-0100-000068000000}"/>
            </a:ext>
          </a:extLst>
        </xdr:cNvPr>
        <xdr:cNvSpPr txBox="1"/>
      </xdr:nvSpPr>
      <xdr:spPr>
        <a:xfrm>
          <a:off x="10515600" y="708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53149</xdr:rowOff>
    </xdr:from>
    <xdr:to>
      <xdr:col>55</xdr:col>
      <xdr:colOff>88900</xdr:colOff>
      <xdr:row>41</xdr:row>
      <xdr:rowOff>53149</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10388600" y="7082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39870</xdr:rowOff>
    </xdr:from>
    <xdr:ext cx="534377" cy="259045"/>
    <xdr:sp macro="" textlink="">
      <xdr:nvSpPr>
        <xdr:cNvPr id="106" name="【道路】&#10;一人当たり延長最大値テキスト">
          <a:extLst>
            <a:ext uri="{FF2B5EF4-FFF2-40B4-BE49-F238E27FC236}">
              <a16:creationId xmlns:a16="http://schemas.microsoft.com/office/drawing/2014/main" id="{00000000-0008-0000-0100-00006A000000}"/>
            </a:ext>
          </a:extLst>
        </xdr:cNvPr>
        <xdr:cNvSpPr txBox="1"/>
      </xdr:nvSpPr>
      <xdr:spPr>
        <a:xfrm>
          <a:off x="10515600" y="552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93193</xdr:rowOff>
    </xdr:from>
    <xdr:to>
      <xdr:col>55</xdr:col>
      <xdr:colOff>88900</xdr:colOff>
      <xdr:row>33</xdr:row>
      <xdr:rowOff>93193</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10388600" y="5751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45928</xdr:rowOff>
    </xdr:from>
    <xdr:ext cx="534377" cy="259045"/>
    <xdr:sp macro="" textlink="">
      <xdr:nvSpPr>
        <xdr:cNvPr id="108" name="【道路】&#10;一人当たり延長平均値テキスト">
          <a:extLst>
            <a:ext uri="{FF2B5EF4-FFF2-40B4-BE49-F238E27FC236}">
              <a16:creationId xmlns:a16="http://schemas.microsoft.com/office/drawing/2014/main" id="{00000000-0008-0000-0100-00006C000000}"/>
            </a:ext>
          </a:extLst>
        </xdr:cNvPr>
        <xdr:cNvSpPr txBox="1"/>
      </xdr:nvSpPr>
      <xdr:spPr>
        <a:xfrm>
          <a:off x="10515600" y="6561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67501</xdr:rowOff>
    </xdr:from>
    <xdr:to>
      <xdr:col>55</xdr:col>
      <xdr:colOff>50800</xdr:colOff>
      <xdr:row>38</xdr:row>
      <xdr:rowOff>169101</xdr:rowOff>
    </xdr:to>
    <xdr:sp macro="" textlink="">
      <xdr:nvSpPr>
        <xdr:cNvPr id="109" name="フローチャート: 判断 108">
          <a:extLst>
            <a:ext uri="{FF2B5EF4-FFF2-40B4-BE49-F238E27FC236}">
              <a16:creationId xmlns:a16="http://schemas.microsoft.com/office/drawing/2014/main" id="{00000000-0008-0000-0100-00006D000000}"/>
            </a:ext>
          </a:extLst>
        </xdr:cNvPr>
        <xdr:cNvSpPr/>
      </xdr:nvSpPr>
      <xdr:spPr>
        <a:xfrm>
          <a:off x="10426700" y="658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54204</xdr:rowOff>
    </xdr:from>
    <xdr:to>
      <xdr:col>50</xdr:col>
      <xdr:colOff>165100</xdr:colOff>
      <xdr:row>38</xdr:row>
      <xdr:rowOff>155804</xdr:rowOff>
    </xdr:to>
    <xdr:sp macro="" textlink="">
      <xdr:nvSpPr>
        <xdr:cNvPr id="110" name="フローチャート: 判断 109">
          <a:extLst>
            <a:ext uri="{FF2B5EF4-FFF2-40B4-BE49-F238E27FC236}">
              <a16:creationId xmlns:a16="http://schemas.microsoft.com/office/drawing/2014/main" id="{00000000-0008-0000-0100-00006E000000}"/>
            </a:ext>
          </a:extLst>
        </xdr:cNvPr>
        <xdr:cNvSpPr/>
      </xdr:nvSpPr>
      <xdr:spPr>
        <a:xfrm>
          <a:off x="9588500" y="656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44145</xdr:rowOff>
    </xdr:from>
    <xdr:to>
      <xdr:col>46</xdr:col>
      <xdr:colOff>38100</xdr:colOff>
      <xdr:row>38</xdr:row>
      <xdr:rowOff>145745</xdr:rowOff>
    </xdr:to>
    <xdr:sp macro="" textlink="">
      <xdr:nvSpPr>
        <xdr:cNvPr id="111" name="フローチャート: 判断 110">
          <a:extLst>
            <a:ext uri="{FF2B5EF4-FFF2-40B4-BE49-F238E27FC236}">
              <a16:creationId xmlns:a16="http://schemas.microsoft.com/office/drawing/2014/main" id="{00000000-0008-0000-0100-00006F000000}"/>
            </a:ext>
          </a:extLst>
        </xdr:cNvPr>
        <xdr:cNvSpPr/>
      </xdr:nvSpPr>
      <xdr:spPr>
        <a:xfrm>
          <a:off x="8699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40374</xdr:rowOff>
    </xdr:from>
    <xdr:to>
      <xdr:col>41</xdr:col>
      <xdr:colOff>101600</xdr:colOff>
      <xdr:row>38</xdr:row>
      <xdr:rowOff>141974</xdr:rowOff>
    </xdr:to>
    <xdr:sp macro="" textlink="">
      <xdr:nvSpPr>
        <xdr:cNvPr id="112" name="フローチャート: 判断 111">
          <a:extLst>
            <a:ext uri="{FF2B5EF4-FFF2-40B4-BE49-F238E27FC236}">
              <a16:creationId xmlns:a16="http://schemas.microsoft.com/office/drawing/2014/main" id="{00000000-0008-0000-0100-000070000000}"/>
            </a:ext>
          </a:extLst>
        </xdr:cNvPr>
        <xdr:cNvSpPr/>
      </xdr:nvSpPr>
      <xdr:spPr>
        <a:xfrm>
          <a:off x="7810500" y="655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00000000-0008-0000-0100-000072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00000000-0008-0000-0100-000073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100-000075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153721</xdr:rowOff>
    </xdr:from>
    <xdr:to>
      <xdr:col>50</xdr:col>
      <xdr:colOff>165100</xdr:colOff>
      <xdr:row>37</xdr:row>
      <xdr:rowOff>83871</xdr:rowOff>
    </xdr:to>
    <xdr:sp macro="" textlink="">
      <xdr:nvSpPr>
        <xdr:cNvPr id="118" name="楕円 117">
          <a:extLst>
            <a:ext uri="{FF2B5EF4-FFF2-40B4-BE49-F238E27FC236}">
              <a16:creationId xmlns:a16="http://schemas.microsoft.com/office/drawing/2014/main" id="{00000000-0008-0000-0100-000076000000}"/>
            </a:ext>
          </a:extLst>
        </xdr:cNvPr>
        <xdr:cNvSpPr/>
      </xdr:nvSpPr>
      <xdr:spPr>
        <a:xfrm>
          <a:off x="9588500" y="632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165494</xdr:rowOff>
    </xdr:from>
    <xdr:to>
      <xdr:col>46</xdr:col>
      <xdr:colOff>38100</xdr:colOff>
      <xdr:row>37</xdr:row>
      <xdr:rowOff>95644</xdr:rowOff>
    </xdr:to>
    <xdr:sp macro="" textlink="">
      <xdr:nvSpPr>
        <xdr:cNvPr id="119" name="楕円 118">
          <a:extLst>
            <a:ext uri="{FF2B5EF4-FFF2-40B4-BE49-F238E27FC236}">
              <a16:creationId xmlns:a16="http://schemas.microsoft.com/office/drawing/2014/main" id="{00000000-0008-0000-0100-000077000000}"/>
            </a:ext>
          </a:extLst>
        </xdr:cNvPr>
        <xdr:cNvSpPr/>
      </xdr:nvSpPr>
      <xdr:spPr>
        <a:xfrm>
          <a:off x="8699500" y="633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33071</xdr:rowOff>
    </xdr:from>
    <xdr:to>
      <xdr:col>50</xdr:col>
      <xdr:colOff>114300</xdr:colOff>
      <xdr:row>37</xdr:row>
      <xdr:rowOff>44844</xdr:rowOff>
    </xdr:to>
    <xdr:cxnSp macro="">
      <xdr:nvCxnSpPr>
        <xdr:cNvPr id="120" name="直線コネクタ 119">
          <a:extLst>
            <a:ext uri="{FF2B5EF4-FFF2-40B4-BE49-F238E27FC236}">
              <a16:creationId xmlns:a16="http://schemas.microsoft.com/office/drawing/2014/main" id="{00000000-0008-0000-0100-000078000000}"/>
            </a:ext>
          </a:extLst>
        </xdr:cNvPr>
        <xdr:cNvCxnSpPr/>
      </xdr:nvCxnSpPr>
      <xdr:spPr>
        <a:xfrm flipV="1">
          <a:off x="8750300" y="6376721"/>
          <a:ext cx="889000" cy="1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146931</xdr:rowOff>
    </xdr:from>
    <xdr:ext cx="534377" cy="259045"/>
    <xdr:sp macro="" textlink="">
      <xdr:nvSpPr>
        <xdr:cNvPr id="121" name="n_1aveValue【道路】&#10;一人当たり延長">
          <a:extLst>
            <a:ext uri="{FF2B5EF4-FFF2-40B4-BE49-F238E27FC236}">
              <a16:creationId xmlns:a16="http://schemas.microsoft.com/office/drawing/2014/main" id="{00000000-0008-0000-0100-000079000000}"/>
            </a:ext>
          </a:extLst>
        </xdr:cNvPr>
        <xdr:cNvSpPr txBox="1"/>
      </xdr:nvSpPr>
      <xdr:spPr>
        <a:xfrm>
          <a:off x="9359411" y="666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136872</xdr:rowOff>
    </xdr:from>
    <xdr:ext cx="534377" cy="259045"/>
    <xdr:sp macro="" textlink="">
      <xdr:nvSpPr>
        <xdr:cNvPr id="122" name="n_2aveValue【道路】&#10;一人当たり延長">
          <a:extLst>
            <a:ext uri="{FF2B5EF4-FFF2-40B4-BE49-F238E27FC236}">
              <a16:creationId xmlns:a16="http://schemas.microsoft.com/office/drawing/2014/main" id="{00000000-0008-0000-0100-00007A000000}"/>
            </a:ext>
          </a:extLst>
        </xdr:cNvPr>
        <xdr:cNvSpPr txBox="1"/>
      </xdr:nvSpPr>
      <xdr:spPr>
        <a:xfrm>
          <a:off x="8483111" y="665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158500</xdr:rowOff>
    </xdr:from>
    <xdr:ext cx="534377" cy="259045"/>
    <xdr:sp macro="" textlink="">
      <xdr:nvSpPr>
        <xdr:cNvPr id="123" name="n_3aveValue【道路】&#10;一人当たり延長">
          <a:extLst>
            <a:ext uri="{FF2B5EF4-FFF2-40B4-BE49-F238E27FC236}">
              <a16:creationId xmlns:a16="http://schemas.microsoft.com/office/drawing/2014/main" id="{00000000-0008-0000-0100-00007B000000}"/>
            </a:ext>
          </a:extLst>
        </xdr:cNvPr>
        <xdr:cNvSpPr txBox="1"/>
      </xdr:nvSpPr>
      <xdr:spPr>
        <a:xfrm>
          <a:off x="7594111" y="633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100398</xdr:rowOff>
    </xdr:from>
    <xdr:ext cx="534377" cy="259045"/>
    <xdr:sp macro="" textlink="">
      <xdr:nvSpPr>
        <xdr:cNvPr id="124" name="n_1mainValue【道路】&#10;一人当たり延長">
          <a:extLst>
            <a:ext uri="{FF2B5EF4-FFF2-40B4-BE49-F238E27FC236}">
              <a16:creationId xmlns:a16="http://schemas.microsoft.com/office/drawing/2014/main" id="{00000000-0008-0000-0100-00007C000000}"/>
            </a:ext>
          </a:extLst>
        </xdr:cNvPr>
        <xdr:cNvSpPr txBox="1"/>
      </xdr:nvSpPr>
      <xdr:spPr>
        <a:xfrm>
          <a:off x="9359411" y="610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112171</xdr:rowOff>
    </xdr:from>
    <xdr:ext cx="534377" cy="259045"/>
    <xdr:sp macro="" textlink="">
      <xdr:nvSpPr>
        <xdr:cNvPr id="125" name="n_2mainValue【道路】&#10;一人当たり延長">
          <a:extLst>
            <a:ext uri="{FF2B5EF4-FFF2-40B4-BE49-F238E27FC236}">
              <a16:creationId xmlns:a16="http://schemas.microsoft.com/office/drawing/2014/main" id="{00000000-0008-0000-0100-00007D000000}"/>
            </a:ext>
          </a:extLst>
        </xdr:cNvPr>
        <xdr:cNvSpPr txBox="1"/>
      </xdr:nvSpPr>
      <xdr:spPr>
        <a:xfrm>
          <a:off x="8483111" y="6112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a:extLst>
            <a:ext uri="{FF2B5EF4-FFF2-40B4-BE49-F238E27FC236}">
              <a16:creationId xmlns:a16="http://schemas.microsoft.com/office/drawing/2014/main" id="{00000000-0008-0000-0100-00007E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a:extLst>
            <a:ext uri="{FF2B5EF4-FFF2-40B4-BE49-F238E27FC236}">
              <a16:creationId xmlns:a16="http://schemas.microsoft.com/office/drawing/2014/main" id="{00000000-0008-0000-0100-00007F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a:extLst>
            <a:ext uri="{FF2B5EF4-FFF2-40B4-BE49-F238E27FC236}">
              <a16:creationId xmlns:a16="http://schemas.microsoft.com/office/drawing/2014/main" id="{00000000-0008-0000-0100-000080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a:extLst>
            <a:ext uri="{FF2B5EF4-FFF2-40B4-BE49-F238E27FC236}">
              <a16:creationId xmlns:a16="http://schemas.microsoft.com/office/drawing/2014/main" id="{00000000-0008-0000-0100-000081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a:extLst>
            <a:ext uri="{FF2B5EF4-FFF2-40B4-BE49-F238E27FC236}">
              <a16:creationId xmlns:a16="http://schemas.microsoft.com/office/drawing/2014/main" id="{00000000-0008-0000-0100-000082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a:extLst>
            <a:ext uri="{FF2B5EF4-FFF2-40B4-BE49-F238E27FC236}">
              <a16:creationId xmlns:a16="http://schemas.microsoft.com/office/drawing/2014/main" id="{00000000-0008-0000-0100-000083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a:extLst>
            <a:ext uri="{FF2B5EF4-FFF2-40B4-BE49-F238E27FC236}">
              <a16:creationId xmlns:a16="http://schemas.microsoft.com/office/drawing/2014/main" id="{00000000-0008-0000-0100-000084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a:extLst>
            <a:ext uri="{FF2B5EF4-FFF2-40B4-BE49-F238E27FC236}">
              <a16:creationId xmlns:a16="http://schemas.microsoft.com/office/drawing/2014/main" id="{00000000-0008-0000-0100-000085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a:extLst>
            <a:ext uri="{FF2B5EF4-FFF2-40B4-BE49-F238E27FC236}">
              <a16:creationId xmlns:a16="http://schemas.microsoft.com/office/drawing/2014/main" id="{00000000-0008-0000-0100-000086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6" name="直線コネクタ 135">
          <a:extLst>
            <a:ext uri="{FF2B5EF4-FFF2-40B4-BE49-F238E27FC236}">
              <a16:creationId xmlns:a16="http://schemas.microsoft.com/office/drawing/2014/main" id="{00000000-0008-0000-0100-000088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7" name="テキスト ボックス 136">
          <a:extLst>
            <a:ext uri="{FF2B5EF4-FFF2-40B4-BE49-F238E27FC236}">
              <a16:creationId xmlns:a16="http://schemas.microsoft.com/office/drawing/2014/main" id="{00000000-0008-0000-0100-000089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8" name="直線コネクタ 137">
          <a:extLst>
            <a:ext uri="{FF2B5EF4-FFF2-40B4-BE49-F238E27FC236}">
              <a16:creationId xmlns:a16="http://schemas.microsoft.com/office/drawing/2014/main" id="{00000000-0008-0000-0100-00008A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9" name="テキスト ボックス 138">
          <a:extLst>
            <a:ext uri="{FF2B5EF4-FFF2-40B4-BE49-F238E27FC236}">
              <a16:creationId xmlns:a16="http://schemas.microsoft.com/office/drawing/2014/main" id="{00000000-0008-0000-0100-00008B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0" name="直線コネクタ 139">
          <a:extLst>
            <a:ext uri="{FF2B5EF4-FFF2-40B4-BE49-F238E27FC236}">
              <a16:creationId xmlns:a16="http://schemas.microsoft.com/office/drawing/2014/main" id="{00000000-0008-0000-0100-00008C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1" name="テキスト ボックス 140">
          <a:extLst>
            <a:ext uri="{FF2B5EF4-FFF2-40B4-BE49-F238E27FC236}">
              <a16:creationId xmlns:a16="http://schemas.microsoft.com/office/drawing/2014/main" id="{00000000-0008-0000-0100-00008D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2" name="直線コネクタ 141">
          <a:extLst>
            <a:ext uri="{FF2B5EF4-FFF2-40B4-BE49-F238E27FC236}">
              <a16:creationId xmlns:a16="http://schemas.microsoft.com/office/drawing/2014/main" id="{00000000-0008-0000-0100-00008E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3" name="テキスト ボックス 142">
          <a:extLst>
            <a:ext uri="{FF2B5EF4-FFF2-40B4-BE49-F238E27FC236}">
              <a16:creationId xmlns:a16="http://schemas.microsoft.com/office/drawing/2014/main" id="{00000000-0008-0000-0100-00008F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4" name="直線コネクタ 143">
          <a:extLst>
            <a:ext uri="{FF2B5EF4-FFF2-40B4-BE49-F238E27FC236}">
              <a16:creationId xmlns:a16="http://schemas.microsoft.com/office/drawing/2014/main" id="{00000000-0008-0000-0100-000090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5" name="テキスト ボックス 144">
          <a:extLst>
            <a:ext uri="{FF2B5EF4-FFF2-40B4-BE49-F238E27FC236}">
              <a16:creationId xmlns:a16="http://schemas.microsoft.com/office/drawing/2014/main" id="{00000000-0008-0000-0100-000091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6" name="直線コネクタ 145">
          <a:extLst>
            <a:ext uri="{FF2B5EF4-FFF2-40B4-BE49-F238E27FC236}">
              <a16:creationId xmlns:a16="http://schemas.microsoft.com/office/drawing/2014/main" id="{00000000-0008-0000-0100-000092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7" name="テキスト ボックス 146">
          <a:extLst>
            <a:ext uri="{FF2B5EF4-FFF2-40B4-BE49-F238E27FC236}">
              <a16:creationId xmlns:a16="http://schemas.microsoft.com/office/drawing/2014/main" id="{00000000-0008-0000-0100-000093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a:extLst>
            <a:ext uri="{FF2B5EF4-FFF2-40B4-BE49-F238E27FC236}">
              <a16:creationId xmlns:a16="http://schemas.microsoft.com/office/drawing/2014/main" id="{00000000-0008-0000-0100-000094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a:extLst>
            <a:ext uri="{FF2B5EF4-FFF2-40B4-BE49-F238E27FC236}">
              <a16:creationId xmlns:a16="http://schemas.microsoft.com/office/drawing/2014/main" id="{00000000-0008-0000-0100-000096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150223</xdr:rowOff>
    </xdr:from>
    <xdr:to>
      <xdr:col>24</xdr:col>
      <xdr:colOff>62865</xdr:colOff>
      <xdr:row>64</xdr:row>
      <xdr:rowOff>102870</xdr:rowOff>
    </xdr:to>
    <xdr:cxnSp macro="">
      <xdr:nvCxnSpPr>
        <xdr:cNvPr id="151" name="直線コネクタ 150">
          <a:extLst>
            <a:ext uri="{FF2B5EF4-FFF2-40B4-BE49-F238E27FC236}">
              <a16:creationId xmlns:a16="http://schemas.microsoft.com/office/drawing/2014/main" id="{00000000-0008-0000-0100-000097000000}"/>
            </a:ext>
          </a:extLst>
        </xdr:cNvPr>
        <xdr:cNvCxnSpPr/>
      </xdr:nvCxnSpPr>
      <xdr:spPr>
        <a:xfrm flipV="1">
          <a:off x="4634865" y="9579973"/>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52" name="【橋りょう・トンネル】&#10;有形固定資産減価償却率最小値テキスト">
          <a:extLst>
            <a:ext uri="{FF2B5EF4-FFF2-40B4-BE49-F238E27FC236}">
              <a16:creationId xmlns:a16="http://schemas.microsoft.com/office/drawing/2014/main" id="{00000000-0008-0000-0100-000098000000}"/>
            </a:ext>
          </a:extLst>
        </xdr:cNvPr>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96900</xdr:rowOff>
    </xdr:from>
    <xdr:ext cx="405111" cy="259045"/>
    <xdr:sp macro="" textlink="">
      <xdr:nvSpPr>
        <xdr:cNvPr id="154" name="【橋りょう・トンネル】&#10;有形固定資産減価償却率最大値テキスト">
          <a:extLst>
            <a:ext uri="{FF2B5EF4-FFF2-40B4-BE49-F238E27FC236}">
              <a16:creationId xmlns:a16="http://schemas.microsoft.com/office/drawing/2014/main" id="{00000000-0008-0000-0100-00009A000000}"/>
            </a:ext>
          </a:extLst>
        </xdr:cNvPr>
        <xdr:cNvSpPr txBox="1"/>
      </xdr:nvSpPr>
      <xdr:spPr>
        <a:xfrm>
          <a:off x="4673600" y="9355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150223</xdr:rowOff>
    </xdr:from>
    <xdr:to>
      <xdr:col>24</xdr:col>
      <xdr:colOff>152400</xdr:colOff>
      <xdr:row>55</xdr:row>
      <xdr:rowOff>150223</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4546600" y="957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89280</xdr:rowOff>
    </xdr:from>
    <xdr:ext cx="405111" cy="259045"/>
    <xdr:sp macro="" textlink="">
      <xdr:nvSpPr>
        <xdr:cNvPr id="156" name="【橋りょう・トンネル】&#10;有形固定資産減価償却率平均値テキスト">
          <a:extLst>
            <a:ext uri="{FF2B5EF4-FFF2-40B4-BE49-F238E27FC236}">
              <a16:creationId xmlns:a16="http://schemas.microsoft.com/office/drawing/2014/main" id="{00000000-0008-0000-0100-00009C000000}"/>
            </a:ext>
          </a:extLst>
        </xdr:cNvPr>
        <xdr:cNvSpPr txBox="1"/>
      </xdr:nvSpPr>
      <xdr:spPr>
        <a:xfrm>
          <a:off x="4673600" y="10033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110853</xdr:rowOff>
    </xdr:from>
    <xdr:to>
      <xdr:col>24</xdr:col>
      <xdr:colOff>114300</xdr:colOff>
      <xdr:row>59</xdr:row>
      <xdr:rowOff>41003</xdr:rowOff>
    </xdr:to>
    <xdr:sp macro="" textlink="">
      <xdr:nvSpPr>
        <xdr:cNvPr id="157" name="フローチャート: 判断 156">
          <a:extLst>
            <a:ext uri="{FF2B5EF4-FFF2-40B4-BE49-F238E27FC236}">
              <a16:creationId xmlns:a16="http://schemas.microsoft.com/office/drawing/2014/main" id="{00000000-0008-0000-0100-00009D000000}"/>
            </a:ext>
          </a:extLst>
        </xdr:cNvPr>
        <xdr:cNvSpPr/>
      </xdr:nvSpPr>
      <xdr:spPr>
        <a:xfrm>
          <a:off x="4584700" y="100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140244</xdr:rowOff>
    </xdr:from>
    <xdr:to>
      <xdr:col>20</xdr:col>
      <xdr:colOff>38100</xdr:colOff>
      <xdr:row>59</xdr:row>
      <xdr:rowOff>70394</xdr:rowOff>
    </xdr:to>
    <xdr:sp macro="" textlink="">
      <xdr:nvSpPr>
        <xdr:cNvPr id="158" name="フローチャート: 判断 157">
          <a:extLst>
            <a:ext uri="{FF2B5EF4-FFF2-40B4-BE49-F238E27FC236}">
              <a16:creationId xmlns:a16="http://schemas.microsoft.com/office/drawing/2014/main" id="{00000000-0008-0000-0100-00009E000000}"/>
            </a:ext>
          </a:extLst>
        </xdr:cNvPr>
        <xdr:cNvSpPr/>
      </xdr:nvSpPr>
      <xdr:spPr>
        <a:xfrm>
          <a:off x="3746500" y="1008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169635</xdr:rowOff>
    </xdr:from>
    <xdr:to>
      <xdr:col>15</xdr:col>
      <xdr:colOff>101600</xdr:colOff>
      <xdr:row>59</xdr:row>
      <xdr:rowOff>99785</xdr:rowOff>
    </xdr:to>
    <xdr:sp macro="" textlink="">
      <xdr:nvSpPr>
        <xdr:cNvPr id="159" name="フローチャート: 判断 158">
          <a:extLst>
            <a:ext uri="{FF2B5EF4-FFF2-40B4-BE49-F238E27FC236}">
              <a16:creationId xmlns:a16="http://schemas.microsoft.com/office/drawing/2014/main" id="{00000000-0008-0000-0100-00009F000000}"/>
            </a:ext>
          </a:extLst>
        </xdr:cNvPr>
        <xdr:cNvSpPr/>
      </xdr:nvSpPr>
      <xdr:spPr>
        <a:xfrm>
          <a:off x="2857500" y="1011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11249</xdr:rowOff>
    </xdr:from>
    <xdr:to>
      <xdr:col>10</xdr:col>
      <xdr:colOff>165100</xdr:colOff>
      <xdr:row>59</xdr:row>
      <xdr:rowOff>112849</xdr:rowOff>
    </xdr:to>
    <xdr:sp macro="" textlink="">
      <xdr:nvSpPr>
        <xdr:cNvPr id="160" name="フローチャート: 判断 159">
          <a:extLst>
            <a:ext uri="{FF2B5EF4-FFF2-40B4-BE49-F238E27FC236}">
              <a16:creationId xmlns:a16="http://schemas.microsoft.com/office/drawing/2014/main" id="{00000000-0008-0000-0100-0000A0000000}"/>
            </a:ext>
          </a:extLst>
        </xdr:cNvPr>
        <xdr:cNvSpPr/>
      </xdr:nvSpPr>
      <xdr:spPr>
        <a:xfrm>
          <a:off x="1968500" y="101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00000000-0008-0000-0100-0000A3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11249</xdr:rowOff>
    </xdr:from>
    <xdr:to>
      <xdr:col>20</xdr:col>
      <xdr:colOff>38100</xdr:colOff>
      <xdr:row>60</xdr:row>
      <xdr:rowOff>112849</xdr:rowOff>
    </xdr:to>
    <xdr:sp macro="" textlink="">
      <xdr:nvSpPr>
        <xdr:cNvPr id="166" name="楕円 165">
          <a:extLst>
            <a:ext uri="{FF2B5EF4-FFF2-40B4-BE49-F238E27FC236}">
              <a16:creationId xmlns:a16="http://schemas.microsoft.com/office/drawing/2014/main" id="{00000000-0008-0000-0100-0000A6000000}"/>
            </a:ext>
          </a:extLst>
        </xdr:cNvPr>
        <xdr:cNvSpPr/>
      </xdr:nvSpPr>
      <xdr:spPr>
        <a:xfrm>
          <a:off x="3746500" y="1029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42273</xdr:rowOff>
    </xdr:from>
    <xdr:to>
      <xdr:col>15</xdr:col>
      <xdr:colOff>101600</xdr:colOff>
      <xdr:row>60</xdr:row>
      <xdr:rowOff>143873</xdr:rowOff>
    </xdr:to>
    <xdr:sp macro="" textlink="">
      <xdr:nvSpPr>
        <xdr:cNvPr id="167" name="楕円 166">
          <a:extLst>
            <a:ext uri="{FF2B5EF4-FFF2-40B4-BE49-F238E27FC236}">
              <a16:creationId xmlns:a16="http://schemas.microsoft.com/office/drawing/2014/main" id="{00000000-0008-0000-0100-0000A7000000}"/>
            </a:ext>
          </a:extLst>
        </xdr:cNvPr>
        <xdr:cNvSpPr/>
      </xdr:nvSpPr>
      <xdr:spPr>
        <a:xfrm>
          <a:off x="2857500" y="1032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62049</xdr:rowOff>
    </xdr:from>
    <xdr:to>
      <xdr:col>19</xdr:col>
      <xdr:colOff>177800</xdr:colOff>
      <xdr:row>60</xdr:row>
      <xdr:rowOff>93073</xdr:rowOff>
    </xdr:to>
    <xdr:cxnSp macro="">
      <xdr:nvCxnSpPr>
        <xdr:cNvPr id="168" name="直線コネクタ 167">
          <a:extLst>
            <a:ext uri="{FF2B5EF4-FFF2-40B4-BE49-F238E27FC236}">
              <a16:creationId xmlns:a16="http://schemas.microsoft.com/office/drawing/2014/main" id="{00000000-0008-0000-0100-0000A8000000}"/>
            </a:ext>
          </a:extLst>
        </xdr:cNvPr>
        <xdr:cNvCxnSpPr/>
      </xdr:nvCxnSpPr>
      <xdr:spPr>
        <a:xfrm flipV="1">
          <a:off x="2908300" y="1034904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86921</xdr:rowOff>
    </xdr:from>
    <xdr:ext cx="405111" cy="259045"/>
    <xdr:sp macro="" textlink="">
      <xdr:nvSpPr>
        <xdr:cNvPr id="169" name="n_1aveValue【橋りょう・トンネル】&#10;有形固定資産減価償却率">
          <a:extLst>
            <a:ext uri="{FF2B5EF4-FFF2-40B4-BE49-F238E27FC236}">
              <a16:creationId xmlns:a16="http://schemas.microsoft.com/office/drawing/2014/main" id="{00000000-0008-0000-0100-0000A9000000}"/>
            </a:ext>
          </a:extLst>
        </xdr:cNvPr>
        <xdr:cNvSpPr txBox="1"/>
      </xdr:nvSpPr>
      <xdr:spPr>
        <a:xfrm>
          <a:off x="3582044" y="985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116312</xdr:rowOff>
    </xdr:from>
    <xdr:ext cx="405111" cy="259045"/>
    <xdr:sp macro="" textlink="">
      <xdr:nvSpPr>
        <xdr:cNvPr id="170" name="n_2aveValue【橋りょう・トンネル】&#10;有形固定資産減価償却率">
          <a:extLst>
            <a:ext uri="{FF2B5EF4-FFF2-40B4-BE49-F238E27FC236}">
              <a16:creationId xmlns:a16="http://schemas.microsoft.com/office/drawing/2014/main" id="{00000000-0008-0000-0100-0000AA000000}"/>
            </a:ext>
          </a:extLst>
        </xdr:cNvPr>
        <xdr:cNvSpPr txBox="1"/>
      </xdr:nvSpPr>
      <xdr:spPr>
        <a:xfrm>
          <a:off x="2705744" y="988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129376</xdr:rowOff>
    </xdr:from>
    <xdr:ext cx="405111" cy="259045"/>
    <xdr:sp macro="" textlink="">
      <xdr:nvSpPr>
        <xdr:cNvPr id="171" name="n_3aveValue【橋りょう・トンネル】&#10;有形固定資産減価償却率">
          <a:extLst>
            <a:ext uri="{FF2B5EF4-FFF2-40B4-BE49-F238E27FC236}">
              <a16:creationId xmlns:a16="http://schemas.microsoft.com/office/drawing/2014/main" id="{00000000-0008-0000-0100-0000AB000000}"/>
            </a:ext>
          </a:extLst>
        </xdr:cNvPr>
        <xdr:cNvSpPr txBox="1"/>
      </xdr:nvSpPr>
      <xdr:spPr>
        <a:xfrm>
          <a:off x="1816744" y="990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103976</xdr:rowOff>
    </xdr:from>
    <xdr:ext cx="405111" cy="259045"/>
    <xdr:sp macro="" textlink="">
      <xdr:nvSpPr>
        <xdr:cNvPr id="172" name="n_1mainValue【橋りょう・トンネル】&#10;有形固定資産減価償却率">
          <a:extLst>
            <a:ext uri="{FF2B5EF4-FFF2-40B4-BE49-F238E27FC236}">
              <a16:creationId xmlns:a16="http://schemas.microsoft.com/office/drawing/2014/main" id="{00000000-0008-0000-0100-0000AC000000}"/>
            </a:ext>
          </a:extLst>
        </xdr:cNvPr>
        <xdr:cNvSpPr txBox="1"/>
      </xdr:nvSpPr>
      <xdr:spPr>
        <a:xfrm>
          <a:off x="3582044" y="1039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135000</xdr:rowOff>
    </xdr:from>
    <xdr:ext cx="405111" cy="259045"/>
    <xdr:sp macro="" textlink="">
      <xdr:nvSpPr>
        <xdr:cNvPr id="173" name="n_2mainValue【橋りょう・トンネル】&#10;有形固定資産減価償却率">
          <a:extLst>
            <a:ext uri="{FF2B5EF4-FFF2-40B4-BE49-F238E27FC236}">
              <a16:creationId xmlns:a16="http://schemas.microsoft.com/office/drawing/2014/main" id="{00000000-0008-0000-0100-0000AD000000}"/>
            </a:ext>
          </a:extLst>
        </xdr:cNvPr>
        <xdr:cNvSpPr txBox="1"/>
      </xdr:nvSpPr>
      <xdr:spPr>
        <a:xfrm>
          <a:off x="2705744" y="1042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a:extLst>
            <a:ext uri="{FF2B5EF4-FFF2-40B4-BE49-F238E27FC236}">
              <a16:creationId xmlns:a16="http://schemas.microsoft.com/office/drawing/2014/main" id="{00000000-0008-0000-0100-0000A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a:extLst>
            <a:ext uri="{FF2B5EF4-FFF2-40B4-BE49-F238E27FC236}">
              <a16:creationId xmlns:a16="http://schemas.microsoft.com/office/drawing/2014/main" id="{00000000-0008-0000-0100-0000A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a:extLst>
            <a:ext uri="{FF2B5EF4-FFF2-40B4-BE49-F238E27FC236}">
              <a16:creationId xmlns:a16="http://schemas.microsoft.com/office/drawing/2014/main" id="{00000000-0008-0000-0100-0000B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a:extLst>
            <a:ext uri="{FF2B5EF4-FFF2-40B4-BE49-F238E27FC236}">
              <a16:creationId xmlns:a16="http://schemas.microsoft.com/office/drawing/2014/main" id="{00000000-0008-0000-0100-0000B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a:extLst>
            <a:ext uri="{FF2B5EF4-FFF2-40B4-BE49-F238E27FC236}">
              <a16:creationId xmlns:a16="http://schemas.microsoft.com/office/drawing/2014/main" id="{00000000-0008-0000-0100-0000B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a:extLst>
            <a:ext uri="{FF2B5EF4-FFF2-40B4-BE49-F238E27FC236}">
              <a16:creationId xmlns:a16="http://schemas.microsoft.com/office/drawing/2014/main" id="{00000000-0008-0000-0100-0000B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a:extLst>
            <a:ext uri="{FF2B5EF4-FFF2-40B4-BE49-F238E27FC236}">
              <a16:creationId xmlns:a16="http://schemas.microsoft.com/office/drawing/2014/main" id="{00000000-0008-0000-0100-0000B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a:extLst>
            <a:ext uri="{FF2B5EF4-FFF2-40B4-BE49-F238E27FC236}">
              <a16:creationId xmlns:a16="http://schemas.microsoft.com/office/drawing/2014/main" id="{00000000-0008-0000-0100-0000B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a:extLst>
            <a:ext uri="{FF2B5EF4-FFF2-40B4-BE49-F238E27FC236}">
              <a16:creationId xmlns:a16="http://schemas.microsoft.com/office/drawing/2014/main" id="{00000000-0008-0000-0100-0000B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4" name="直線コネクタ 183">
          <a:extLst>
            <a:ext uri="{FF2B5EF4-FFF2-40B4-BE49-F238E27FC236}">
              <a16:creationId xmlns:a16="http://schemas.microsoft.com/office/drawing/2014/main" id="{00000000-0008-0000-0100-0000B8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6" name="直線コネクタ 185">
          <a:extLst>
            <a:ext uri="{FF2B5EF4-FFF2-40B4-BE49-F238E27FC236}">
              <a16:creationId xmlns:a16="http://schemas.microsoft.com/office/drawing/2014/main" id="{00000000-0008-0000-0100-0000BA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8" name="直線コネクタ 187">
          <a:extLst>
            <a:ext uri="{FF2B5EF4-FFF2-40B4-BE49-F238E27FC236}">
              <a16:creationId xmlns:a16="http://schemas.microsoft.com/office/drawing/2014/main" id="{00000000-0008-0000-0100-0000BC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9" name="テキスト ボックス 188">
          <a:extLst>
            <a:ext uri="{FF2B5EF4-FFF2-40B4-BE49-F238E27FC236}">
              <a16:creationId xmlns:a16="http://schemas.microsoft.com/office/drawing/2014/main" id="{00000000-0008-0000-0100-0000BD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0" name="直線コネクタ 189">
          <a:extLst>
            <a:ext uri="{FF2B5EF4-FFF2-40B4-BE49-F238E27FC236}">
              <a16:creationId xmlns:a16="http://schemas.microsoft.com/office/drawing/2014/main" id="{00000000-0008-0000-0100-0000BE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1" name="テキスト ボックス 190">
          <a:extLst>
            <a:ext uri="{FF2B5EF4-FFF2-40B4-BE49-F238E27FC236}">
              <a16:creationId xmlns:a16="http://schemas.microsoft.com/office/drawing/2014/main" id="{00000000-0008-0000-0100-0000BF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93" name="テキスト ボックス 192">
          <a:extLst>
            <a:ext uri="{FF2B5EF4-FFF2-40B4-BE49-F238E27FC236}">
              <a16:creationId xmlns:a16="http://schemas.microsoft.com/office/drawing/2014/main" id="{00000000-0008-0000-0100-0000C1000000}"/>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5" name="テキスト ボックス 194">
          <a:extLst>
            <a:ext uri="{FF2B5EF4-FFF2-40B4-BE49-F238E27FC236}">
              <a16:creationId xmlns:a16="http://schemas.microsoft.com/office/drawing/2014/main" id="{00000000-0008-0000-0100-0000C3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橋りょう・トンネル】&#10;一人当たり有形固定資産（償却資産）額グラフ枠">
          <a:extLst>
            <a:ext uri="{FF2B5EF4-FFF2-40B4-BE49-F238E27FC236}">
              <a16:creationId xmlns:a16="http://schemas.microsoft.com/office/drawing/2014/main" id="{00000000-0008-0000-0100-0000C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88036</xdr:rowOff>
    </xdr:from>
    <xdr:to>
      <xdr:col>54</xdr:col>
      <xdr:colOff>189865</xdr:colOff>
      <xdr:row>64</xdr:row>
      <xdr:rowOff>73082</xdr:rowOff>
    </xdr:to>
    <xdr:cxnSp macro="">
      <xdr:nvCxnSpPr>
        <xdr:cNvPr id="197" name="直線コネクタ 196">
          <a:extLst>
            <a:ext uri="{FF2B5EF4-FFF2-40B4-BE49-F238E27FC236}">
              <a16:creationId xmlns:a16="http://schemas.microsoft.com/office/drawing/2014/main" id="{00000000-0008-0000-0100-0000C5000000}"/>
            </a:ext>
          </a:extLst>
        </xdr:cNvPr>
        <xdr:cNvCxnSpPr/>
      </xdr:nvCxnSpPr>
      <xdr:spPr>
        <a:xfrm flipV="1">
          <a:off x="10476865" y="9517786"/>
          <a:ext cx="0" cy="1528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76909</xdr:rowOff>
    </xdr:from>
    <xdr:ext cx="469744" cy="259045"/>
    <xdr:sp macro="" textlink="">
      <xdr:nvSpPr>
        <xdr:cNvPr id="198" name="【橋りょう・トンネル】&#10;一人当たり有形固定資産（償却資産）額最小値テキスト">
          <a:extLst>
            <a:ext uri="{FF2B5EF4-FFF2-40B4-BE49-F238E27FC236}">
              <a16:creationId xmlns:a16="http://schemas.microsoft.com/office/drawing/2014/main" id="{00000000-0008-0000-0100-0000C6000000}"/>
            </a:ext>
          </a:extLst>
        </xdr:cNvPr>
        <xdr:cNvSpPr txBox="1"/>
      </xdr:nvSpPr>
      <xdr:spPr>
        <a:xfrm>
          <a:off x="10515600" y="11049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73082</xdr:rowOff>
    </xdr:from>
    <xdr:to>
      <xdr:col>55</xdr:col>
      <xdr:colOff>88900</xdr:colOff>
      <xdr:row>64</xdr:row>
      <xdr:rowOff>73082</xdr:rowOff>
    </xdr:to>
    <xdr:cxnSp macro="">
      <xdr:nvCxnSpPr>
        <xdr:cNvPr id="199" name="直線コネクタ 198">
          <a:extLst>
            <a:ext uri="{FF2B5EF4-FFF2-40B4-BE49-F238E27FC236}">
              <a16:creationId xmlns:a16="http://schemas.microsoft.com/office/drawing/2014/main" id="{00000000-0008-0000-0100-0000C7000000}"/>
            </a:ext>
          </a:extLst>
        </xdr:cNvPr>
        <xdr:cNvCxnSpPr/>
      </xdr:nvCxnSpPr>
      <xdr:spPr>
        <a:xfrm>
          <a:off x="10388600" y="1104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34713</xdr:rowOff>
    </xdr:from>
    <xdr:ext cx="599010" cy="259045"/>
    <xdr:sp macro="" textlink="">
      <xdr:nvSpPr>
        <xdr:cNvPr id="200" name="【橋りょう・トンネル】&#10;一人当たり有形固定資産（償却資産）額最大値テキスト">
          <a:extLst>
            <a:ext uri="{FF2B5EF4-FFF2-40B4-BE49-F238E27FC236}">
              <a16:creationId xmlns:a16="http://schemas.microsoft.com/office/drawing/2014/main" id="{00000000-0008-0000-0100-0000C8000000}"/>
            </a:ext>
          </a:extLst>
        </xdr:cNvPr>
        <xdr:cNvSpPr txBox="1"/>
      </xdr:nvSpPr>
      <xdr:spPr>
        <a:xfrm>
          <a:off x="10515600" y="9293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88036</xdr:rowOff>
    </xdr:from>
    <xdr:to>
      <xdr:col>55</xdr:col>
      <xdr:colOff>88900</xdr:colOff>
      <xdr:row>55</xdr:row>
      <xdr:rowOff>88036</xdr:rowOff>
    </xdr:to>
    <xdr:cxnSp macro="">
      <xdr:nvCxnSpPr>
        <xdr:cNvPr id="201" name="直線コネクタ 200">
          <a:extLst>
            <a:ext uri="{FF2B5EF4-FFF2-40B4-BE49-F238E27FC236}">
              <a16:creationId xmlns:a16="http://schemas.microsoft.com/office/drawing/2014/main" id="{00000000-0008-0000-0100-0000C9000000}"/>
            </a:ext>
          </a:extLst>
        </xdr:cNvPr>
        <xdr:cNvCxnSpPr/>
      </xdr:nvCxnSpPr>
      <xdr:spPr>
        <a:xfrm>
          <a:off x="10388600" y="951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97641</xdr:rowOff>
    </xdr:from>
    <xdr:ext cx="599010" cy="259045"/>
    <xdr:sp macro="" textlink="">
      <xdr:nvSpPr>
        <xdr:cNvPr id="202" name="【橋りょう・トンネル】&#10;一人当たり有形固定資産（償却資産）額平均値テキスト">
          <a:extLst>
            <a:ext uri="{FF2B5EF4-FFF2-40B4-BE49-F238E27FC236}">
              <a16:creationId xmlns:a16="http://schemas.microsoft.com/office/drawing/2014/main" id="{00000000-0008-0000-0100-0000CA000000}"/>
            </a:ext>
          </a:extLst>
        </xdr:cNvPr>
        <xdr:cNvSpPr txBox="1"/>
      </xdr:nvSpPr>
      <xdr:spPr>
        <a:xfrm>
          <a:off x="10515600" y="105560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119214</xdr:rowOff>
    </xdr:from>
    <xdr:to>
      <xdr:col>55</xdr:col>
      <xdr:colOff>50800</xdr:colOff>
      <xdr:row>62</xdr:row>
      <xdr:rowOff>49364</xdr:rowOff>
    </xdr:to>
    <xdr:sp macro="" textlink="">
      <xdr:nvSpPr>
        <xdr:cNvPr id="203" name="フローチャート: 判断 202">
          <a:extLst>
            <a:ext uri="{FF2B5EF4-FFF2-40B4-BE49-F238E27FC236}">
              <a16:creationId xmlns:a16="http://schemas.microsoft.com/office/drawing/2014/main" id="{00000000-0008-0000-0100-0000CB000000}"/>
            </a:ext>
          </a:extLst>
        </xdr:cNvPr>
        <xdr:cNvSpPr/>
      </xdr:nvSpPr>
      <xdr:spPr>
        <a:xfrm>
          <a:off x="10426700" y="1057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98420</xdr:rowOff>
    </xdr:from>
    <xdr:to>
      <xdr:col>50</xdr:col>
      <xdr:colOff>165100</xdr:colOff>
      <xdr:row>62</xdr:row>
      <xdr:rowOff>28570</xdr:rowOff>
    </xdr:to>
    <xdr:sp macro="" textlink="">
      <xdr:nvSpPr>
        <xdr:cNvPr id="204" name="フローチャート: 判断 203">
          <a:extLst>
            <a:ext uri="{FF2B5EF4-FFF2-40B4-BE49-F238E27FC236}">
              <a16:creationId xmlns:a16="http://schemas.microsoft.com/office/drawing/2014/main" id="{00000000-0008-0000-0100-0000CC000000}"/>
            </a:ext>
          </a:extLst>
        </xdr:cNvPr>
        <xdr:cNvSpPr/>
      </xdr:nvSpPr>
      <xdr:spPr>
        <a:xfrm>
          <a:off x="9588500" y="105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83209</xdr:rowOff>
    </xdr:from>
    <xdr:to>
      <xdr:col>46</xdr:col>
      <xdr:colOff>38100</xdr:colOff>
      <xdr:row>62</xdr:row>
      <xdr:rowOff>13359</xdr:rowOff>
    </xdr:to>
    <xdr:sp macro="" textlink="">
      <xdr:nvSpPr>
        <xdr:cNvPr id="205" name="フローチャート: 判断 204">
          <a:extLst>
            <a:ext uri="{FF2B5EF4-FFF2-40B4-BE49-F238E27FC236}">
              <a16:creationId xmlns:a16="http://schemas.microsoft.com/office/drawing/2014/main" id="{00000000-0008-0000-0100-0000CD000000}"/>
            </a:ext>
          </a:extLst>
        </xdr:cNvPr>
        <xdr:cNvSpPr/>
      </xdr:nvSpPr>
      <xdr:spPr>
        <a:xfrm>
          <a:off x="8699500" y="1054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82099</xdr:rowOff>
    </xdr:from>
    <xdr:to>
      <xdr:col>41</xdr:col>
      <xdr:colOff>101600</xdr:colOff>
      <xdr:row>62</xdr:row>
      <xdr:rowOff>12249</xdr:rowOff>
    </xdr:to>
    <xdr:sp macro="" textlink="">
      <xdr:nvSpPr>
        <xdr:cNvPr id="206" name="フローチャート: 判断 205">
          <a:extLst>
            <a:ext uri="{FF2B5EF4-FFF2-40B4-BE49-F238E27FC236}">
              <a16:creationId xmlns:a16="http://schemas.microsoft.com/office/drawing/2014/main" id="{00000000-0008-0000-0100-0000CE000000}"/>
            </a:ext>
          </a:extLst>
        </xdr:cNvPr>
        <xdr:cNvSpPr/>
      </xdr:nvSpPr>
      <xdr:spPr>
        <a:xfrm>
          <a:off x="7810500" y="1054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a:extLst>
            <a:ext uri="{FF2B5EF4-FFF2-40B4-BE49-F238E27FC236}">
              <a16:creationId xmlns:a16="http://schemas.microsoft.com/office/drawing/2014/main" id="{00000000-0008-0000-0100-0000C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00000000-0008-0000-0100-0000D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00000000-0008-0000-0100-0000D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00000000-0008-0000-0100-0000D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166734</xdr:rowOff>
    </xdr:from>
    <xdr:to>
      <xdr:col>50</xdr:col>
      <xdr:colOff>165100</xdr:colOff>
      <xdr:row>61</xdr:row>
      <xdr:rowOff>96884</xdr:rowOff>
    </xdr:to>
    <xdr:sp macro="" textlink="">
      <xdr:nvSpPr>
        <xdr:cNvPr id="212" name="楕円 211">
          <a:extLst>
            <a:ext uri="{FF2B5EF4-FFF2-40B4-BE49-F238E27FC236}">
              <a16:creationId xmlns:a16="http://schemas.microsoft.com/office/drawing/2014/main" id="{00000000-0008-0000-0100-0000D4000000}"/>
            </a:ext>
          </a:extLst>
        </xdr:cNvPr>
        <xdr:cNvSpPr/>
      </xdr:nvSpPr>
      <xdr:spPr>
        <a:xfrm>
          <a:off x="9588500" y="1045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3420</xdr:rowOff>
    </xdr:from>
    <xdr:to>
      <xdr:col>46</xdr:col>
      <xdr:colOff>38100</xdr:colOff>
      <xdr:row>61</xdr:row>
      <xdr:rowOff>105020</xdr:rowOff>
    </xdr:to>
    <xdr:sp macro="" textlink="">
      <xdr:nvSpPr>
        <xdr:cNvPr id="213" name="楕円 212">
          <a:extLst>
            <a:ext uri="{FF2B5EF4-FFF2-40B4-BE49-F238E27FC236}">
              <a16:creationId xmlns:a16="http://schemas.microsoft.com/office/drawing/2014/main" id="{00000000-0008-0000-0100-0000D5000000}"/>
            </a:ext>
          </a:extLst>
        </xdr:cNvPr>
        <xdr:cNvSpPr/>
      </xdr:nvSpPr>
      <xdr:spPr>
        <a:xfrm>
          <a:off x="8699500" y="1046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46084</xdr:rowOff>
    </xdr:from>
    <xdr:to>
      <xdr:col>50</xdr:col>
      <xdr:colOff>114300</xdr:colOff>
      <xdr:row>61</xdr:row>
      <xdr:rowOff>54220</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flipV="1">
          <a:off x="8750300" y="10504534"/>
          <a:ext cx="889000" cy="8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19697</xdr:rowOff>
    </xdr:from>
    <xdr:ext cx="599010" cy="259045"/>
    <xdr:sp macro="" textlink="">
      <xdr:nvSpPr>
        <xdr:cNvPr id="215" name="n_1aveValue【橋りょう・トンネル】&#10;一人当たり有形固定資産（償却資産）額">
          <a:extLst>
            <a:ext uri="{FF2B5EF4-FFF2-40B4-BE49-F238E27FC236}">
              <a16:creationId xmlns:a16="http://schemas.microsoft.com/office/drawing/2014/main" id="{00000000-0008-0000-0100-0000D7000000}"/>
            </a:ext>
          </a:extLst>
        </xdr:cNvPr>
        <xdr:cNvSpPr txBox="1"/>
      </xdr:nvSpPr>
      <xdr:spPr>
        <a:xfrm>
          <a:off x="9327095" y="10649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4486</xdr:rowOff>
    </xdr:from>
    <xdr:ext cx="599010" cy="259045"/>
    <xdr:sp macro="" textlink="">
      <xdr:nvSpPr>
        <xdr:cNvPr id="216" name="n_2aveValue【橋りょう・トンネル】&#10;一人当たり有形固定資産（償却資産）額">
          <a:extLst>
            <a:ext uri="{FF2B5EF4-FFF2-40B4-BE49-F238E27FC236}">
              <a16:creationId xmlns:a16="http://schemas.microsoft.com/office/drawing/2014/main" id="{00000000-0008-0000-0100-0000D8000000}"/>
            </a:ext>
          </a:extLst>
        </xdr:cNvPr>
        <xdr:cNvSpPr txBox="1"/>
      </xdr:nvSpPr>
      <xdr:spPr>
        <a:xfrm>
          <a:off x="8450795" y="10634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28776</xdr:rowOff>
    </xdr:from>
    <xdr:ext cx="599010" cy="259045"/>
    <xdr:sp macro="" textlink="">
      <xdr:nvSpPr>
        <xdr:cNvPr id="217" name="n_3aveValue【橋りょう・トンネル】&#10;一人当たり有形固定資産（償却資産）額">
          <a:extLst>
            <a:ext uri="{FF2B5EF4-FFF2-40B4-BE49-F238E27FC236}">
              <a16:creationId xmlns:a16="http://schemas.microsoft.com/office/drawing/2014/main" id="{00000000-0008-0000-0100-0000D9000000}"/>
            </a:ext>
          </a:extLst>
        </xdr:cNvPr>
        <xdr:cNvSpPr txBox="1"/>
      </xdr:nvSpPr>
      <xdr:spPr>
        <a:xfrm>
          <a:off x="7561795" y="10315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113411</xdr:rowOff>
    </xdr:from>
    <xdr:ext cx="599010" cy="259045"/>
    <xdr:sp macro="" textlink="">
      <xdr:nvSpPr>
        <xdr:cNvPr id="218" name="n_1mainValue【橋りょう・トンネル】&#10;一人当たり有形固定資産（償却資産）額">
          <a:extLst>
            <a:ext uri="{FF2B5EF4-FFF2-40B4-BE49-F238E27FC236}">
              <a16:creationId xmlns:a16="http://schemas.microsoft.com/office/drawing/2014/main" id="{00000000-0008-0000-0100-0000DA000000}"/>
            </a:ext>
          </a:extLst>
        </xdr:cNvPr>
        <xdr:cNvSpPr txBox="1"/>
      </xdr:nvSpPr>
      <xdr:spPr>
        <a:xfrm>
          <a:off x="9327095" y="10228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121547</xdr:rowOff>
    </xdr:from>
    <xdr:ext cx="599010" cy="259045"/>
    <xdr:sp macro="" textlink="">
      <xdr:nvSpPr>
        <xdr:cNvPr id="219" name="n_2mainValue【橋りょう・トンネル】&#10;一人当たり有形固定資産（償却資産）額">
          <a:extLst>
            <a:ext uri="{FF2B5EF4-FFF2-40B4-BE49-F238E27FC236}">
              <a16:creationId xmlns:a16="http://schemas.microsoft.com/office/drawing/2014/main" id="{00000000-0008-0000-0100-0000DB000000}"/>
            </a:ext>
          </a:extLst>
        </xdr:cNvPr>
        <xdr:cNvSpPr txBox="1"/>
      </xdr:nvSpPr>
      <xdr:spPr>
        <a:xfrm>
          <a:off x="8450795" y="10237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0" name="正方形/長方形 219">
          <a:extLst>
            <a:ext uri="{FF2B5EF4-FFF2-40B4-BE49-F238E27FC236}">
              <a16:creationId xmlns:a16="http://schemas.microsoft.com/office/drawing/2014/main" id="{00000000-0008-0000-0100-0000DC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1" name="正方形/長方形 220">
          <a:extLst>
            <a:ext uri="{FF2B5EF4-FFF2-40B4-BE49-F238E27FC236}">
              <a16:creationId xmlns:a16="http://schemas.microsoft.com/office/drawing/2014/main" id="{00000000-0008-0000-0100-0000DD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2" name="正方形/長方形 221">
          <a:extLst>
            <a:ext uri="{FF2B5EF4-FFF2-40B4-BE49-F238E27FC236}">
              <a16:creationId xmlns:a16="http://schemas.microsoft.com/office/drawing/2014/main" id="{00000000-0008-0000-0100-0000DE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3" name="正方形/長方形 222">
          <a:extLst>
            <a:ext uri="{FF2B5EF4-FFF2-40B4-BE49-F238E27FC236}">
              <a16:creationId xmlns:a16="http://schemas.microsoft.com/office/drawing/2014/main" id="{00000000-0008-0000-0100-0000DF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4" name="正方形/長方形 223">
          <a:extLst>
            <a:ext uri="{FF2B5EF4-FFF2-40B4-BE49-F238E27FC236}">
              <a16:creationId xmlns:a16="http://schemas.microsoft.com/office/drawing/2014/main" id="{00000000-0008-0000-0100-0000E0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5" name="正方形/長方形 224">
          <a:extLst>
            <a:ext uri="{FF2B5EF4-FFF2-40B4-BE49-F238E27FC236}">
              <a16:creationId xmlns:a16="http://schemas.microsoft.com/office/drawing/2014/main" id="{00000000-0008-0000-0100-0000E1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6" name="正方形/長方形 225">
          <a:extLst>
            <a:ext uri="{FF2B5EF4-FFF2-40B4-BE49-F238E27FC236}">
              <a16:creationId xmlns:a16="http://schemas.microsoft.com/office/drawing/2014/main" id="{00000000-0008-0000-0100-0000E2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7" name="正方形/長方形 226">
          <a:extLst>
            <a:ext uri="{FF2B5EF4-FFF2-40B4-BE49-F238E27FC236}">
              <a16:creationId xmlns:a16="http://schemas.microsoft.com/office/drawing/2014/main" id="{00000000-0008-0000-0100-0000E3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9" name="直線コネクタ 228">
          <a:extLst>
            <a:ext uri="{FF2B5EF4-FFF2-40B4-BE49-F238E27FC236}">
              <a16:creationId xmlns:a16="http://schemas.microsoft.com/office/drawing/2014/main" id="{00000000-0008-0000-0100-0000E5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31" name="テキスト ボックス 230">
          <a:extLst>
            <a:ext uri="{FF2B5EF4-FFF2-40B4-BE49-F238E27FC236}">
              <a16:creationId xmlns:a16="http://schemas.microsoft.com/office/drawing/2014/main" id="{00000000-0008-0000-0100-0000E7000000}"/>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3" name="テキスト ボックス 232">
          <a:extLst>
            <a:ext uri="{FF2B5EF4-FFF2-40B4-BE49-F238E27FC236}">
              <a16:creationId xmlns:a16="http://schemas.microsoft.com/office/drawing/2014/main" id="{00000000-0008-0000-0100-0000E9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5" name="テキスト ボックス 234">
          <a:extLst>
            <a:ext uri="{FF2B5EF4-FFF2-40B4-BE49-F238E27FC236}">
              <a16:creationId xmlns:a16="http://schemas.microsoft.com/office/drawing/2014/main" id="{00000000-0008-0000-0100-0000EB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6" name="直線コネクタ 235">
          <a:extLst>
            <a:ext uri="{FF2B5EF4-FFF2-40B4-BE49-F238E27FC236}">
              <a16:creationId xmlns:a16="http://schemas.microsoft.com/office/drawing/2014/main" id="{00000000-0008-0000-0100-0000EC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7" name="テキスト ボックス 236">
          <a:extLst>
            <a:ext uri="{FF2B5EF4-FFF2-40B4-BE49-F238E27FC236}">
              <a16:creationId xmlns:a16="http://schemas.microsoft.com/office/drawing/2014/main" id="{00000000-0008-0000-0100-0000ED00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8" name="直線コネクタ 237">
          <a:extLst>
            <a:ext uri="{FF2B5EF4-FFF2-40B4-BE49-F238E27FC236}">
              <a16:creationId xmlns:a16="http://schemas.microsoft.com/office/drawing/2014/main" id="{00000000-0008-0000-0100-0000EE00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0" name="直線コネクタ 239">
          <a:extLst>
            <a:ext uri="{FF2B5EF4-FFF2-40B4-BE49-F238E27FC236}">
              <a16:creationId xmlns:a16="http://schemas.microsoft.com/office/drawing/2014/main" id="{00000000-0008-0000-0100-0000F000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2" name="直線コネクタ 241">
          <a:extLst>
            <a:ext uri="{FF2B5EF4-FFF2-40B4-BE49-F238E27FC236}">
              <a16:creationId xmlns:a16="http://schemas.microsoft.com/office/drawing/2014/main" id="{00000000-0008-0000-0100-0000F2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4" name="【公営住宅】&#10;有形固定資産減価償却率グラフ枠">
          <a:extLst>
            <a:ext uri="{FF2B5EF4-FFF2-40B4-BE49-F238E27FC236}">
              <a16:creationId xmlns:a16="http://schemas.microsoft.com/office/drawing/2014/main" id="{00000000-0008-0000-0100-0000F4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90351</xdr:rowOff>
    </xdr:from>
    <xdr:to>
      <xdr:col>24</xdr:col>
      <xdr:colOff>62865</xdr:colOff>
      <xdr:row>85</xdr:row>
      <xdr:rowOff>149134</xdr:rowOff>
    </xdr:to>
    <xdr:cxnSp macro="">
      <xdr:nvCxnSpPr>
        <xdr:cNvPr id="245" name="直線コネクタ 244">
          <a:extLst>
            <a:ext uri="{FF2B5EF4-FFF2-40B4-BE49-F238E27FC236}">
              <a16:creationId xmlns:a16="http://schemas.microsoft.com/office/drawing/2014/main" id="{00000000-0008-0000-0100-0000F5000000}"/>
            </a:ext>
          </a:extLst>
        </xdr:cNvPr>
        <xdr:cNvCxnSpPr/>
      </xdr:nvCxnSpPr>
      <xdr:spPr>
        <a:xfrm flipV="1">
          <a:off x="4634865" y="13292001"/>
          <a:ext cx="0" cy="1430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152961</xdr:rowOff>
    </xdr:from>
    <xdr:ext cx="405111" cy="259045"/>
    <xdr:sp macro="" textlink="">
      <xdr:nvSpPr>
        <xdr:cNvPr id="246" name="【公営住宅】&#10;有形固定資産減価償却率最小値テキスト">
          <a:extLst>
            <a:ext uri="{FF2B5EF4-FFF2-40B4-BE49-F238E27FC236}">
              <a16:creationId xmlns:a16="http://schemas.microsoft.com/office/drawing/2014/main" id="{00000000-0008-0000-0100-0000F6000000}"/>
            </a:ext>
          </a:extLst>
        </xdr:cNvPr>
        <xdr:cNvSpPr txBox="1"/>
      </xdr:nvSpPr>
      <xdr:spPr>
        <a:xfrm>
          <a:off x="4673600" y="1472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149134</xdr:rowOff>
    </xdr:from>
    <xdr:to>
      <xdr:col>24</xdr:col>
      <xdr:colOff>152400</xdr:colOff>
      <xdr:row>85</xdr:row>
      <xdr:rowOff>149134</xdr:rowOff>
    </xdr:to>
    <xdr:cxnSp macro="">
      <xdr:nvCxnSpPr>
        <xdr:cNvPr id="247" name="直線コネクタ 246">
          <a:extLst>
            <a:ext uri="{FF2B5EF4-FFF2-40B4-BE49-F238E27FC236}">
              <a16:creationId xmlns:a16="http://schemas.microsoft.com/office/drawing/2014/main" id="{00000000-0008-0000-0100-0000F7000000}"/>
            </a:ext>
          </a:extLst>
        </xdr:cNvPr>
        <xdr:cNvCxnSpPr/>
      </xdr:nvCxnSpPr>
      <xdr:spPr>
        <a:xfrm>
          <a:off x="4546600" y="1472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37028</xdr:rowOff>
    </xdr:from>
    <xdr:ext cx="405111" cy="259045"/>
    <xdr:sp macro="" textlink="">
      <xdr:nvSpPr>
        <xdr:cNvPr id="248" name="【公営住宅】&#10;有形固定資産減価償却率最大値テキスト">
          <a:extLst>
            <a:ext uri="{FF2B5EF4-FFF2-40B4-BE49-F238E27FC236}">
              <a16:creationId xmlns:a16="http://schemas.microsoft.com/office/drawing/2014/main" id="{00000000-0008-0000-0100-0000F8000000}"/>
            </a:ext>
          </a:extLst>
        </xdr:cNvPr>
        <xdr:cNvSpPr txBox="1"/>
      </xdr:nvSpPr>
      <xdr:spPr>
        <a:xfrm>
          <a:off x="4673600" y="13067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90351</xdr:rowOff>
    </xdr:from>
    <xdr:to>
      <xdr:col>24</xdr:col>
      <xdr:colOff>152400</xdr:colOff>
      <xdr:row>77</xdr:row>
      <xdr:rowOff>90351</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a:off x="4546600" y="1329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125747</xdr:rowOff>
    </xdr:from>
    <xdr:ext cx="405111" cy="259045"/>
    <xdr:sp macro="" textlink="">
      <xdr:nvSpPr>
        <xdr:cNvPr id="250" name="【公営住宅】&#10;有形固定資産減価償却率平均値テキスト">
          <a:extLst>
            <a:ext uri="{FF2B5EF4-FFF2-40B4-BE49-F238E27FC236}">
              <a16:creationId xmlns:a16="http://schemas.microsoft.com/office/drawing/2014/main" id="{00000000-0008-0000-0100-0000FA000000}"/>
            </a:ext>
          </a:extLst>
        </xdr:cNvPr>
        <xdr:cNvSpPr txBox="1"/>
      </xdr:nvSpPr>
      <xdr:spPr>
        <a:xfrm>
          <a:off x="4673600" y="1384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147320</xdr:rowOff>
    </xdr:from>
    <xdr:to>
      <xdr:col>24</xdr:col>
      <xdr:colOff>114300</xdr:colOff>
      <xdr:row>81</xdr:row>
      <xdr:rowOff>77470</xdr:rowOff>
    </xdr:to>
    <xdr:sp macro="" textlink="">
      <xdr:nvSpPr>
        <xdr:cNvPr id="251" name="フローチャート: 判断 250">
          <a:extLst>
            <a:ext uri="{FF2B5EF4-FFF2-40B4-BE49-F238E27FC236}">
              <a16:creationId xmlns:a16="http://schemas.microsoft.com/office/drawing/2014/main" id="{00000000-0008-0000-0100-0000FB000000}"/>
            </a:ext>
          </a:extLst>
        </xdr:cNvPr>
        <xdr:cNvSpPr/>
      </xdr:nvSpPr>
      <xdr:spPr>
        <a:xfrm>
          <a:off x="45847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150586</xdr:rowOff>
    </xdr:from>
    <xdr:to>
      <xdr:col>20</xdr:col>
      <xdr:colOff>38100</xdr:colOff>
      <xdr:row>81</xdr:row>
      <xdr:rowOff>80736</xdr:rowOff>
    </xdr:to>
    <xdr:sp macro="" textlink="">
      <xdr:nvSpPr>
        <xdr:cNvPr id="252" name="フローチャート: 判断 251">
          <a:extLst>
            <a:ext uri="{FF2B5EF4-FFF2-40B4-BE49-F238E27FC236}">
              <a16:creationId xmlns:a16="http://schemas.microsoft.com/office/drawing/2014/main" id="{00000000-0008-0000-0100-0000FC000000}"/>
            </a:ext>
          </a:extLst>
        </xdr:cNvPr>
        <xdr:cNvSpPr/>
      </xdr:nvSpPr>
      <xdr:spPr>
        <a:xfrm>
          <a:off x="3746500" y="1386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144055</xdr:rowOff>
    </xdr:from>
    <xdr:to>
      <xdr:col>15</xdr:col>
      <xdr:colOff>101600</xdr:colOff>
      <xdr:row>81</xdr:row>
      <xdr:rowOff>74205</xdr:rowOff>
    </xdr:to>
    <xdr:sp macro="" textlink="">
      <xdr:nvSpPr>
        <xdr:cNvPr id="253" name="フローチャート: 判断 252">
          <a:extLst>
            <a:ext uri="{FF2B5EF4-FFF2-40B4-BE49-F238E27FC236}">
              <a16:creationId xmlns:a16="http://schemas.microsoft.com/office/drawing/2014/main" id="{00000000-0008-0000-0100-0000FD000000}"/>
            </a:ext>
          </a:extLst>
        </xdr:cNvPr>
        <xdr:cNvSpPr/>
      </xdr:nvSpPr>
      <xdr:spPr>
        <a:xfrm>
          <a:off x="2857500" y="1386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129358</xdr:rowOff>
    </xdr:from>
    <xdr:to>
      <xdr:col>10</xdr:col>
      <xdr:colOff>165100</xdr:colOff>
      <xdr:row>81</xdr:row>
      <xdr:rowOff>59508</xdr:rowOff>
    </xdr:to>
    <xdr:sp macro="" textlink="">
      <xdr:nvSpPr>
        <xdr:cNvPr id="254" name="フローチャート: 判断 253">
          <a:extLst>
            <a:ext uri="{FF2B5EF4-FFF2-40B4-BE49-F238E27FC236}">
              <a16:creationId xmlns:a16="http://schemas.microsoft.com/office/drawing/2014/main" id="{00000000-0008-0000-0100-0000FE000000}"/>
            </a:ext>
          </a:extLst>
        </xdr:cNvPr>
        <xdr:cNvSpPr/>
      </xdr:nvSpPr>
      <xdr:spPr>
        <a:xfrm>
          <a:off x="1968500" y="1384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00000000-0008-0000-0100-0000FF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00000000-0008-0000-0100-000000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00000000-0008-0000-0100-000001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00000000-0008-0000-0100-000002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93436</xdr:rowOff>
    </xdr:from>
    <xdr:to>
      <xdr:col>20</xdr:col>
      <xdr:colOff>38100</xdr:colOff>
      <xdr:row>82</xdr:row>
      <xdr:rowOff>23586</xdr:rowOff>
    </xdr:to>
    <xdr:sp macro="" textlink="">
      <xdr:nvSpPr>
        <xdr:cNvPr id="260" name="楕円 259">
          <a:extLst>
            <a:ext uri="{FF2B5EF4-FFF2-40B4-BE49-F238E27FC236}">
              <a16:creationId xmlns:a16="http://schemas.microsoft.com/office/drawing/2014/main" id="{00000000-0008-0000-0100-000004010000}"/>
            </a:ext>
          </a:extLst>
        </xdr:cNvPr>
        <xdr:cNvSpPr/>
      </xdr:nvSpPr>
      <xdr:spPr>
        <a:xfrm>
          <a:off x="3746500" y="1398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129358</xdr:rowOff>
    </xdr:from>
    <xdr:to>
      <xdr:col>15</xdr:col>
      <xdr:colOff>101600</xdr:colOff>
      <xdr:row>82</xdr:row>
      <xdr:rowOff>59508</xdr:rowOff>
    </xdr:to>
    <xdr:sp macro="" textlink="">
      <xdr:nvSpPr>
        <xdr:cNvPr id="261" name="楕円 260">
          <a:extLst>
            <a:ext uri="{FF2B5EF4-FFF2-40B4-BE49-F238E27FC236}">
              <a16:creationId xmlns:a16="http://schemas.microsoft.com/office/drawing/2014/main" id="{00000000-0008-0000-0100-000005010000}"/>
            </a:ext>
          </a:extLst>
        </xdr:cNvPr>
        <xdr:cNvSpPr/>
      </xdr:nvSpPr>
      <xdr:spPr>
        <a:xfrm>
          <a:off x="2857500" y="1401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144236</xdr:rowOff>
    </xdr:from>
    <xdr:to>
      <xdr:col>19</xdr:col>
      <xdr:colOff>177800</xdr:colOff>
      <xdr:row>82</xdr:row>
      <xdr:rowOff>8708</xdr:rowOff>
    </xdr:to>
    <xdr:cxnSp macro="">
      <xdr:nvCxnSpPr>
        <xdr:cNvPr id="262" name="直線コネクタ 261">
          <a:extLst>
            <a:ext uri="{FF2B5EF4-FFF2-40B4-BE49-F238E27FC236}">
              <a16:creationId xmlns:a16="http://schemas.microsoft.com/office/drawing/2014/main" id="{00000000-0008-0000-0100-000006010000}"/>
            </a:ext>
          </a:extLst>
        </xdr:cNvPr>
        <xdr:cNvCxnSpPr/>
      </xdr:nvCxnSpPr>
      <xdr:spPr>
        <a:xfrm flipV="1">
          <a:off x="2908300" y="1403168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97263</xdr:rowOff>
    </xdr:from>
    <xdr:ext cx="405111" cy="259045"/>
    <xdr:sp macro="" textlink="">
      <xdr:nvSpPr>
        <xdr:cNvPr id="263" name="n_1aveValue【公営住宅】&#10;有形固定資産減価償却率">
          <a:extLst>
            <a:ext uri="{FF2B5EF4-FFF2-40B4-BE49-F238E27FC236}">
              <a16:creationId xmlns:a16="http://schemas.microsoft.com/office/drawing/2014/main" id="{00000000-0008-0000-0100-000007010000}"/>
            </a:ext>
          </a:extLst>
        </xdr:cNvPr>
        <xdr:cNvSpPr txBox="1"/>
      </xdr:nvSpPr>
      <xdr:spPr>
        <a:xfrm>
          <a:off x="3582044" y="1364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90732</xdr:rowOff>
    </xdr:from>
    <xdr:ext cx="405111" cy="259045"/>
    <xdr:sp macro="" textlink="">
      <xdr:nvSpPr>
        <xdr:cNvPr id="264" name="n_2aveValue【公営住宅】&#10;有形固定資産減価償却率">
          <a:extLst>
            <a:ext uri="{FF2B5EF4-FFF2-40B4-BE49-F238E27FC236}">
              <a16:creationId xmlns:a16="http://schemas.microsoft.com/office/drawing/2014/main" id="{00000000-0008-0000-0100-000008010000}"/>
            </a:ext>
          </a:extLst>
        </xdr:cNvPr>
        <xdr:cNvSpPr txBox="1"/>
      </xdr:nvSpPr>
      <xdr:spPr>
        <a:xfrm>
          <a:off x="2705744" y="1363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76035</xdr:rowOff>
    </xdr:from>
    <xdr:ext cx="405111" cy="259045"/>
    <xdr:sp macro="" textlink="">
      <xdr:nvSpPr>
        <xdr:cNvPr id="265" name="n_3aveValue【公営住宅】&#10;有形固定資産減価償却率">
          <a:extLst>
            <a:ext uri="{FF2B5EF4-FFF2-40B4-BE49-F238E27FC236}">
              <a16:creationId xmlns:a16="http://schemas.microsoft.com/office/drawing/2014/main" id="{00000000-0008-0000-0100-000009010000}"/>
            </a:ext>
          </a:extLst>
        </xdr:cNvPr>
        <xdr:cNvSpPr txBox="1"/>
      </xdr:nvSpPr>
      <xdr:spPr>
        <a:xfrm>
          <a:off x="1816744" y="13620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14713</xdr:rowOff>
    </xdr:from>
    <xdr:ext cx="405111" cy="259045"/>
    <xdr:sp macro="" textlink="">
      <xdr:nvSpPr>
        <xdr:cNvPr id="266" name="n_1mainValue【公営住宅】&#10;有形固定資産減価償却率">
          <a:extLst>
            <a:ext uri="{FF2B5EF4-FFF2-40B4-BE49-F238E27FC236}">
              <a16:creationId xmlns:a16="http://schemas.microsoft.com/office/drawing/2014/main" id="{00000000-0008-0000-0100-00000A010000}"/>
            </a:ext>
          </a:extLst>
        </xdr:cNvPr>
        <xdr:cNvSpPr txBox="1"/>
      </xdr:nvSpPr>
      <xdr:spPr>
        <a:xfrm>
          <a:off x="3582044" y="1407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50635</xdr:rowOff>
    </xdr:from>
    <xdr:ext cx="405111" cy="259045"/>
    <xdr:sp macro="" textlink="">
      <xdr:nvSpPr>
        <xdr:cNvPr id="267" name="n_2mainValue【公営住宅】&#10;有形固定資産減価償却率">
          <a:extLst>
            <a:ext uri="{FF2B5EF4-FFF2-40B4-BE49-F238E27FC236}">
              <a16:creationId xmlns:a16="http://schemas.microsoft.com/office/drawing/2014/main" id="{00000000-0008-0000-0100-00000B010000}"/>
            </a:ext>
          </a:extLst>
        </xdr:cNvPr>
        <xdr:cNvSpPr txBox="1"/>
      </xdr:nvSpPr>
      <xdr:spPr>
        <a:xfrm>
          <a:off x="2705744" y="14109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2" name="正方形/長方形 271">
          <a:extLst>
            <a:ext uri="{FF2B5EF4-FFF2-40B4-BE49-F238E27FC236}">
              <a16:creationId xmlns:a16="http://schemas.microsoft.com/office/drawing/2014/main" id="{00000000-0008-0000-0100-000010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3" name="正方形/長方形 272">
          <a:extLst>
            <a:ext uri="{FF2B5EF4-FFF2-40B4-BE49-F238E27FC236}">
              <a16:creationId xmlns:a16="http://schemas.microsoft.com/office/drawing/2014/main" id="{00000000-0008-0000-0100-000011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4" name="正方形/長方形 273">
          <a:extLst>
            <a:ext uri="{FF2B5EF4-FFF2-40B4-BE49-F238E27FC236}">
              <a16:creationId xmlns:a16="http://schemas.microsoft.com/office/drawing/2014/main" id="{00000000-0008-0000-0100-000012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5" name="正方形/長方形 274">
          <a:extLst>
            <a:ext uri="{FF2B5EF4-FFF2-40B4-BE49-F238E27FC236}">
              <a16:creationId xmlns:a16="http://schemas.microsoft.com/office/drawing/2014/main" id="{00000000-0008-0000-0100-000013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8" name="直線コネクタ 277">
          <a:extLst>
            <a:ext uri="{FF2B5EF4-FFF2-40B4-BE49-F238E27FC236}">
              <a16:creationId xmlns:a16="http://schemas.microsoft.com/office/drawing/2014/main" id="{00000000-0008-0000-0100-000016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0" name="直線コネクタ 279">
          <a:extLst>
            <a:ext uri="{FF2B5EF4-FFF2-40B4-BE49-F238E27FC236}">
              <a16:creationId xmlns:a16="http://schemas.microsoft.com/office/drawing/2014/main" id="{00000000-0008-0000-0100-000018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2" name="直線コネクタ 281">
          <a:extLst>
            <a:ext uri="{FF2B5EF4-FFF2-40B4-BE49-F238E27FC236}">
              <a16:creationId xmlns:a16="http://schemas.microsoft.com/office/drawing/2014/main" id="{00000000-0008-0000-0100-00001A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3" name="テキスト ボックス 282">
          <a:extLst>
            <a:ext uri="{FF2B5EF4-FFF2-40B4-BE49-F238E27FC236}">
              <a16:creationId xmlns:a16="http://schemas.microsoft.com/office/drawing/2014/main" id="{00000000-0008-0000-0100-00001B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4" name="直線コネクタ 283">
          <a:extLst>
            <a:ext uri="{FF2B5EF4-FFF2-40B4-BE49-F238E27FC236}">
              <a16:creationId xmlns:a16="http://schemas.microsoft.com/office/drawing/2014/main" id="{00000000-0008-0000-0100-00001C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5" name="テキスト ボックス 284">
          <a:extLst>
            <a:ext uri="{FF2B5EF4-FFF2-40B4-BE49-F238E27FC236}">
              <a16:creationId xmlns:a16="http://schemas.microsoft.com/office/drawing/2014/main" id="{00000000-0008-0000-0100-00001D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7" name="テキスト ボックス 286">
          <a:extLst>
            <a:ext uri="{FF2B5EF4-FFF2-40B4-BE49-F238E27FC236}">
              <a16:creationId xmlns:a16="http://schemas.microsoft.com/office/drawing/2014/main" id="{00000000-0008-0000-0100-00001F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9" name="テキスト ボックス 288">
          <a:extLst>
            <a:ext uri="{FF2B5EF4-FFF2-40B4-BE49-F238E27FC236}">
              <a16:creationId xmlns:a16="http://schemas.microsoft.com/office/drawing/2014/main" id="{00000000-0008-0000-0100-000021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0" name="【公営住宅】&#10;一人当たり面積グラフ枠">
          <a:extLst>
            <a:ext uri="{FF2B5EF4-FFF2-40B4-BE49-F238E27FC236}">
              <a16:creationId xmlns:a16="http://schemas.microsoft.com/office/drawing/2014/main" id="{00000000-0008-0000-0100-000022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30099</xdr:rowOff>
    </xdr:from>
    <xdr:to>
      <xdr:col>54</xdr:col>
      <xdr:colOff>189865</xdr:colOff>
      <xdr:row>86</xdr:row>
      <xdr:rowOff>93345</xdr:rowOff>
    </xdr:to>
    <xdr:cxnSp macro="">
      <xdr:nvCxnSpPr>
        <xdr:cNvPr id="291" name="直線コネクタ 290">
          <a:extLst>
            <a:ext uri="{FF2B5EF4-FFF2-40B4-BE49-F238E27FC236}">
              <a16:creationId xmlns:a16="http://schemas.microsoft.com/office/drawing/2014/main" id="{00000000-0008-0000-0100-000023010000}"/>
            </a:ext>
          </a:extLst>
        </xdr:cNvPr>
        <xdr:cNvCxnSpPr/>
      </xdr:nvCxnSpPr>
      <xdr:spPr>
        <a:xfrm flipV="1">
          <a:off x="10476865" y="13403199"/>
          <a:ext cx="0" cy="143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292" name="【公営住宅】&#10;一人当たり面積最小値テキスト">
          <a:extLst>
            <a:ext uri="{FF2B5EF4-FFF2-40B4-BE49-F238E27FC236}">
              <a16:creationId xmlns:a16="http://schemas.microsoft.com/office/drawing/2014/main" id="{00000000-0008-0000-0100-000024010000}"/>
            </a:ext>
          </a:extLst>
        </xdr:cNvPr>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293" name="直線コネクタ 292">
          <a:extLst>
            <a:ext uri="{FF2B5EF4-FFF2-40B4-BE49-F238E27FC236}">
              <a16:creationId xmlns:a16="http://schemas.microsoft.com/office/drawing/2014/main" id="{00000000-0008-0000-0100-000025010000}"/>
            </a:ext>
          </a:extLst>
        </xdr:cNvPr>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148226</xdr:rowOff>
    </xdr:from>
    <xdr:ext cx="469744" cy="259045"/>
    <xdr:sp macro="" textlink="">
      <xdr:nvSpPr>
        <xdr:cNvPr id="294" name="【公営住宅】&#10;一人当たり面積最大値テキスト">
          <a:extLst>
            <a:ext uri="{FF2B5EF4-FFF2-40B4-BE49-F238E27FC236}">
              <a16:creationId xmlns:a16="http://schemas.microsoft.com/office/drawing/2014/main" id="{00000000-0008-0000-0100-000026010000}"/>
            </a:ext>
          </a:extLst>
        </xdr:cNvPr>
        <xdr:cNvSpPr txBox="1"/>
      </xdr:nvSpPr>
      <xdr:spPr>
        <a:xfrm>
          <a:off x="10515600" y="13178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30099</xdr:rowOff>
    </xdr:from>
    <xdr:to>
      <xdr:col>55</xdr:col>
      <xdr:colOff>88900</xdr:colOff>
      <xdr:row>78</xdr:row>
      <xdr:rowOff>30099</xdr:rowOff>
    </xdr:to>
    <xdr:cxnSp macro="">
      <xdr:nvCxnSpPr>
        <xdr:cNvPr id="295" name="直線コネクタ 294">
          <a:extLst>
            <a:ext uri="{FF2B5EF4-FFF2-40B4-BE49-F238E27FC236}">
              <a16:creationId xmlns:a16="http://schemas.microsoft.com/office/drawing/2014/main" id="{00000000-0008-0000-0100-000027010000}"/>
            </a:ext>
          </a:extLst>
        </xdr:cNvPr>
        <xdr:cNvCxnSpPr/>
      </xdr:nvCxnSpPr>
      <xdr:spPr>
        <a:xfrm>
          <a:off x="10388600" y="1340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107459</xdr:rowOff>
    </xdr:from>
    <xdr:ext cx="469744" cy="259045"/>
    <xdr:sp macro="" textlink="">
      <xdr:nvSpPr>
        <xdr:cNvPr id="296" name="【公営住宅】&#10;一人当たり面積平均値テキスト">
          <a:extLst>
            <a:ext uri="{FF2B5EF4-FFF2-40B4-BE49-F238E27FC236}">
              <a16:creationId xmlns:a16="http://schemas.microsoft.com/office/drawing/2014/main" id="{00000000-0008-0000-0100-000028010000}"/>
            </a:ext>
          </a:extLst>
        </xdr:cNvPr>
        <xdr:cNvSpPr txBox="1"/>
      </xdr:nvSpPr>
      <xdr:spPr>
        <a:xfrm>
          <a:off x="10515600" y="14509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129032</xdr:rowOff>
    </xdr:from>
    <xdr:to>
      <xdr:col>55</xdr:col>
      <xdr:colOff>50800</xdr:colOff>
      <xdr:row>85</xdr:row>
      <xdr:rowOff>59182</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104267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130938</xdr:rowOff>
    </xdr:from>
    <xdr:to>
      <xdr:col>50</xdr:col>
      <xdr:colOff>165100</xdr:colOff>
      <xdr:row>85</xdr:row>
      <xdr:rowOff>61088</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9588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109982</xdr:rowOff>
    </xdr:from>
    <xdr:to>
      <xdr:col>46</xdr:col>
      <xdr:colOff>38100</xdr:colOff>
      <xdr:row>85</xdr:row>
      <xdr:rowOff>40132</xdr:rowOff>
    </xdr:to>
    <xdr:sp macro="" textlink="">
      <xdr:nvSpPr>
        <xdr:cNvPr id="299" name="フローチャート: 判断 298">
          <a:extLst>
            <a:ext uri="{FF2B5EF4-FFF2-40B4-BE49-F238E27FC236}">
              <a16:creationId xmlns:a16="http://schemas.microsoft.com/office/drawing/2014/main" id="{00000000-0008-0000-0100-00002B010000}"/>
            </a:ext>
          </a:extLst>
        </xdr:cNvPr>
        <xdr:cNvSpPr/>
      </xdr:nvSpPr>
      <xdr:spPr>
        <a:xfrm>
          <a:off x="8699500" y="1451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11303</xdr:rowOff>
    </xdr:from>
    <xdr:to>
      <xdr:col>41</xdr:col>
      <xdr:colOff>101600</xdr:colOff>
      <xdr:row>84</xdr:row>
      <xdr:rowOff>112903</xdr:rowOff>
    </xdr:to>
    <xdr:sp macro="" textlink="">
      <xdr:nvSpPr>
        <xdr:cNvPr id="300" name="フローチャート: 判断 299">
          <a:extLst>
            <a:ext uri="{FF2B5EF4-FFF2-40B4-BE49-F238E27FC236}">
              <a16:creationId xmlns:a16="http://schemas.microsoft.com/office/drawing/2014/main" id="{00000000-0008-0000-0100-00002C010000}"/>
            </a:ext>
          </a:extLst>
        </xdr:cNvPr>
        <xdr:cNvSpPr/>
      </xdr:nvSpPr>
      <xdr:spPr>
        <a:xfrm>
          <a:off x="7810500" y="1441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100-000031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92838</xdr:rowOff>
    </xdr:from>
    <xdr:to>
      <xdr:col>50</xdr:col>
      <xdr:colOff>165100</xdr:colOff>
      <xdr:row>86</xdr:row>
      <xdr:rowOff>22988</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9588500" y="1466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94742</xdr:rowOff>
    </xdr:from>
    <xdr:to>
      <xdr:col>46</xdr:col>
      <xdr:colOff>38100</xdr:colOff>
      <xdr:row>86</xdr:row>
      <xdr:rowOff>24892</xdr:rowOff>
    </xdr:to>
    <xdr:sp macro="" textlink="">
      <xdr:nvSpPr>
        <xdr:cNvPr id="307" name="楕円 306">
          <a:extLst>
            <a:ext uri="{FF2B5EF4-FFF2-40B4-BE49-F238E27FC236}">
              <a16:creationId xmlns:a16="http://schemas.microsoft.com/office/drawing/2014/main" id="{00000000-0008-0000-0100-000033010000}"/>
            </a:ext>
          </a:extLst>
        </xdr:cNvPr>
        <xdr:cNvSpPr/>
      </xdr:nvSpPr>
      <xdr:spPr>
        <a:xfrm>
          <a:off x="86995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143638</xdr:rowOff>
    </xdr:from>
    <xdr:to>
      <xdr:col>50</xdr:col>
      <xdr:colOff>114300</xdr:colOff>
      <xdr:row>85</xdr:row>
      <xdr:rowOff>145542</xdr:rowOff>
    </xdr:to>
    <xdr:cxnSp macro="">
      <xdr:nvCxnSpPr>
        <xdr:cNvPr id="308" name="直線コネクタ 307">
          <a:extLst>
            <a:ext uri="{FF2B5EF4-FFF2-40B4-BE49-F238E27FC236}">
              <a16:creationId xmlns:a16="http://schemas.microsoft.com/office/drawing/2014/main" id="{00000000-0008-0000-0100-000034010000}"/>
            </a:ext>
          </a:extLst>
        </xdr:cNvPr>
        <xdr:cNvCxnSpPr/>
      </xdr:nvCxnSpPr>
      <xdr:spPr>
        <a:xfrm flipV="1">
          <a:off x="8750300" y="14716888"/>
          <a:ext cx="889000" cy="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77615</xdr:rowOff>
    </xdr:from>
    <xdr:ext cx="469744" cy="259045"/>
    <xdr:sp macro="" textlink="">
      <xdr:nvSpPr>
        <xdr:cNvPr id="309" name="n_1aveValue【公営住宅】&#10;一人当たり面積">
          <a:extLst>
            <a:ext uri="{FF2B5EF4-FFF2-40B4-BE49-F238E27FC236}">
              <a16:creationId xmlns:a16="http://schemas.microsoft.com/office/drawing/2014/main" id="{00000000-0008-0000-0100-000035010000}"/>
            </a:ext>
          </a:extLst>
        </xdr:cNvPr>
        <xdr:cNvSpPr txBox="1"/>
      </xdr:nvSpPr>
      <xdr:spPr>
        <a:xfrm>
          <a:off x="9391727" y="1430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56659</xdr:rowOff>
    </xdr:from>
    <xdr:ext cx="469744" cy="259045"/>
    <xdr:sp macro="" textlink="">
      <xdr:nvSpPr>
        <xdr:cNvPr id="310" name="n_2aveValue【公営住宅】&#10;一人当たり面積">
          <a:extLst>
            <a:ext uri="{FF2B5EF4-FFF2-40B4-BE49-F238E27FC236}">
              <a16:creationId xmlns:a16="http://schemas.microsoft.com/office/drawing/2014/main" id="{00000000-0008-0000-0100-000036010000}"/>
            </a:ext>
          </a:extLst>
        </xdr:cNvPr>
        <xdr:cNvSpPr txBox="1"/>
      </xdr:nvSpPr>
      <xdr:spPr>
        <a:xfrm>
          <a:off x="8515427" y="1428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129430</xdr:rowOff>
    </xdr:from>
    <xdr:ext cx="469744" cy="259045"/>
    <xdr:sp macro="" textlink="">
      <xdr:nvSpPr>
        <xdr:cNvPr id="311" name="n_3aveValue【公営住宅】&#10;一人当たり面積">
          <a:extLst>
            <a:ext uri="{FF2B5EF4-FFF2-40B4-BE49-F238E27FC236}">
              <a16:creationId xmlns:a16="http://schemas.microsoft.com/office/drawing/2014/main" id="{00000000-0008-0000-0100-000037010000}"/>
            </a:ext>
          </a:extLst>
        </xdr:cNvPr>
        <xdr:cNvSpPr txBox="1"/>
      </xdr:nvSpPr>
      <xdr:spPr>
        <a:xfrm>
          <a:off x="7626427" y="1418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14115</xdr:rowOff>
    </xdr:from>
    <xdr:ext cx="469744" cy="259045"/>
    <xdr:sp macro="" textlink="">
      <xdr:nvSpPr>
        <xdr:cNvPr id="312" name="n_1mainValue【公営住宅】&#10;一人当たり面積">
          <a:extLst>
            <a:ext uri="{FF2B5EF4-FFF2-40B4-BE49-F238E27FC236}">
              <a16:creationId xmlns:a16="http://schemas.microsoft.com/office/drawing/2014/main" id="{00000000-0008-0000-0100-000038010000}"/>
            </a:ext>
          </a:extLst>
        </xdr:cNvPr>
        <xdr:cNvSpPr txBox="1"/>
      </xdr:nvSpPr>
      <xdr:spPr>
        <a:xfrm>
          <a:off x="9391727" y="1475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16019</xdr:rowOff>
    </xdr:from>
    <xdr:ext cx="469744" cy="259045"/>
    <xdr:sp macro="" textlink="">
      <xdr:nvSpPr>
        <xdr:cNvPr id="313" name="n_2mainValue【公営住宅】&#10;一人当たり面積">
          <a:extLst>
            <a:ext uri="{FF2B5EF4-FFF2-40B4-BE49-F238E27FC236}">
              <a16:creationId xmlns:a16="http://schemas.microsoft.com/office/drawing/2014/main" id="{00000000-0008-0000-0100-000039010000}"/>
            </a:ext>
          </a:extLst>
        </xdr:cNvPr>
        <xdr:cNvSpPr txBox="1"/>
      </xdr:nvSpPr>
      <xdr:spPr>
        <a:xfrm>
          <a:off x="8515427" y="1476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4" name="正方形/長方形 313">
          <a:extLst>
            <a:ext uri="{FF2B5EF4-FFF2-40B4-BE49-F238E27FC236}">
              <a16:creationId xmlns:a16="http://schemas.microsoft.com/office/drawing/2014/main" id="{00000000-0008-0000-0100-00003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5" name="正方形/長方形 314">
          <a:extLst>
            <a:ext uri="{FF2B5EF4-FFF2-40B4-BE49-F238E27FC236}">
              <a16:creationId xmlns:a16="http://schemas.microsoft.com/office/drawing/2014/main" id="{00000000-0008-0000-0100-00003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6" name="正方形/長方形 315">
          <a:extLst>
            <a:ext uri="{FF2B5EF4-FFF2-40B4-BE49-F238E27FC236}">
              <a16:creationId xmlns:a16="http://schemas.microsoft.com/office/drawing/2014/main" id="{00000000-0008-0000-0100-00003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7" name="正方形/長方形 316">
          <a:extLst>
            <a:ext uri="{FF2B5EF4-FFF2-40B4-BE49-F238E27FC236}">
              <a16:creationId xmlns:a16="http://schemas.microsoft.com/office/drawing/2014/main" id="{00000000-0008-0000-0100-00003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8" name="正方形/長方形 317">
          <a:extLst>
            <a:ext uri="{FF2B5EF4-FFF2-40B4-BE49-F238E27FC236}">
              <a16:creationId xmlns:a16="http://schemas.microsoft.com/office/drawing/2014/main" id="{00000000-0008-0000-0100-00003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9" name="正方形/長方形 318">
          <a:extLst>
            <a:ext uri="{FF2B5EF4-FFF2-40B4-BE49-F238E27FC236}">
              <a16:creationId xmlns:a16="http://schemas.microsoft.com/office/drawing/2014/main" id="{00000000-0008-0000-0100-00003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0" name="正方形/長方形 319">
          <a:extLst>
            <a:ext uri="{FF2B5EF4-FFF2-40B4-BE49-F238E27FC236}">
              <a16:creationId xmlns:a16="http://schemas.microsoft.com/office/drawing/2014/main" id="{00000000-0008-0000-0100-00004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2" name="テキスト ボックス 321">
          <a:extLst>
            <a:ext uri="{FF2B5EF4-FFF2-40B4-BE49-F238E27FC236}">
              <a16:creationId xmlns:a16="http://schemas.microsoft.com/office/drawing/2014/main" id="{00000000-0008-0000-0100-000042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3" name="直線コネクタ 322">
          <a:extLst>
            <a:ext uri="{FF2B5EF4-FFF2-40B4-BE49-F238E27FC236}">
              <a16:creationId xmlns:a16="http://schemas.microsoft.com/office/drawing/2014/main" id="{00000000-0008-0000-0100-000043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24" name="直線コネクタ 323">
          <a:extLst>
            <a:ext uri="{FF2B5EF4-FFF2-40B4-BE49-F238E27FC236}">
              <a16:creationId xmlns:a16="http://schemas.microsoft.com/office/drawing/2014/main" id="{00000000-0008-0000-0100-000044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25" name="テキスト ボックス 324">
          <a:extLst>
            <a:ext uri="{FF2B5EF4-FFF2-40B4-BE49-F238E27FC236}">
              <a16:creationId xmlns:a16="http://schemas.microsoft.com/office/drawing/2014/main" id="{00000000-0008-0000-0100-000045010000}"/>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26" name="直線コネクタ 325">
          <a:extLst>
            <a:ext uri="{FF2B5EF4-FFF2-40B4-BE49-F238E27FC236}">
              <a16:creationId xmlns:a16="http://schemas.microsoft.com/office/drawing/2014/main" id="{00000000-0008-0000-0100-000046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27" name="テキスト ボックス 326">
          <a:extLst>
            <a:ext uri="{FF2B5EF4-FFF2-40B4-BE49-F238E27FC236}">
              <a16:creationId xmlns:a16="http://schemas.microsoft.com/office/drawing/2014/main" id="{00000000-0008-0000-0100-000047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28" name="直線コネクタ 327">
          <a:extLst>
            <a:ext uri="{FF2B5EF4-FFF2-40B4-BE49-F238E27FC236}">
              <a16:creationId xmlns:a16="http://schemas.microsoft.com/office/drawing/2014/main" id="{00000000-0008-0000-0100-000048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29" name="テキスト ボックス 328">
          <a:extLst>
            <a:ext uri="{FF2B5EF4-FFF2-40B4-BE49-F238E27FC236}">
              <a16:creationId xmlns:a16="http://schemas.microsoft.com/office/drawing/2014/main" id="{00000000-0008-0000-0100-000049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0" name="直線コネクタ 329">
          <a:extLst>
            <a:ext uri="{FF2B5EF4-FFF2-40B4-BE49-F238E27FC236}">
              <a16:creationId xmlns:a16="http://schemas.microsoft.com/office/drawing/2014/main" id="{00000000-0008-0000-0100-00004A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8" name="【港湾・漁港】&#10;有形固定資産減価償却率グラフ枠">
          <a:extLst>
            <a:ext uri="{FF2B5EF4-FFF2-40B4-BE49-F238E27FC236}">
              <a16:creationId xmlns:a16="http://schemas.microsoft.com/office/drawing/2014/main" id="{00000000-0008-0000-0100-000052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146413</xdr:rowOff>
    </xdr:to>
    <xdr:cxnSp macro="">
      <xdr:nvCxnSpPr>
        <xdr:cNvPr id="339" name="直線コネクタ 338">
          <a:extLst>
            <a:ext uri="{FF2B5EF4-FFF2-40B4-BE49-F238E27FC236}">
              <a16:creationId xmlns:a16="http://schemas.microsoft.com/office/drawing/2014/main" id="{00000000-0008-0000-0100-000053010000}"/>
            </a:ext>
          </a:extLst>
        </xdr:cNvPr>
        <xdr:cNvCxnSpPr/>
      </xdr:nvCxnSpPr>
      <xdr:spPr>
        <a:xfrm flipV="1">
          <a:off x="4634865" y="17090571"/>
          <a:ext cx="0" cy="1572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150240</xdr:rowOff>
    </xdr:from>
    <xdr:ext cx="340478" cy="259045"/>
    <xdr:sp macro="" textlink="">
      <xdr:nvSpPr>
        <xdr:cNvPr id="340" name="【港湾・漁港】&#10;有形固定資産減価償却率最小値テキスト">
          <a:extLst>
            <a:ext uri="{FF2B5EF4-FFF2-40B4-BE49-F238E27FC236}">
              <a16:creationId xmlns:a16="http://schemas.microsoft.com/office/drawing/2014/main" id="{00000000-0008-0000-0100-000054010000}"/>
            </a:ext>
          </a:extLst>
        </xdr:cNvPr>
        <xdr:cNvSpPr txBox="1"/>
      </xdr:nvSpPr>
      <xdr:spPr>
        <a:xfrm>
          <a:off x="4673600" y="186668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146413</xdr:rowOff>
    </xdr:from>
    <xdr:to>
      <xdr:col>24</xdr:col>
      <xdr:colOff>152400</xdr:colOff>
      <xdr:row>108</xdr:row>
      <xdr:rowOff>146413</xdr:rowOff>
    </xdr:to>
    <xdr:cxnSp macro="">
      <xdr:nvCxnSpPr>
        <xdr:cNvPr id="341" name="直線コネクタ 340">
          <a:extLst>
            <a:ext uri="{FF2B5EF4-FFF2-40B4-BE49-F238E27FC236}">
              <a16:creationId xmlns:a16="http://schemas.microsoft.com/office/drawing/2014/main" id="{00000000-0008-0000-0100-000055010000}"/>
            </a:ext>
          </a:extLst>
        </xdr:cNvPr>
        <xdr:cNvCxnSpPr/>
      </xdr:nvCxnSpPr>
      <xdr:spPr>
        <a:xfrm>
          <a:off x="4546600" y="1866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42" name="【港湾・漁港】&#10;有形固定資産減価償却率最大値テキスト">
          <a:extLst>
            <a:ext uri="{FF2B5EF4-FFF2-40B4-BE49-F238E27FC236}">
              <a16:creationId xmlns:a16="http://schemas.microsoft.com/office/drawing/2014/main" id="{00000000-0008-0000-0100-000056010000}"/>
            </a:ext>
          </a:extLst>
        </xdr:cNvPr>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43" name="直線コネクタ 342">
          <a:extLst>
            <a:ext uri="{FF2B5EF4-FFF2-40B4-BE49-F238E27FC236}">
              <a16:creationId xmlns:a16="http://schemas.microsoft.com/office/drawing/2014/main" id="{00000000-0008-0000-0100-000057010000}"/>
            </a:ext>
          </a:extLst>
        </xdr:cNvPr>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168746</xdr:rowOff>
    </xdr:from>
    <xdr:ext cx="405111" cy="259045"/>
    <xdr:sp macro="" textlink="">
      <xdr:nvSpPr>
        <xdr:cNvPr id="344" name="【港湾・漁港】&#10;有形固定資産減価償却率平均値テキスト">
          <a:extLst>
            <a:ext uri="{FF2B5EF4-FFF2-40B4-BE49-F238E27FC236}">
              <a16:creationId xmlns:a16="http://schemas.microsoft.com/office/drawing/2014/main" id="{00000000-0008-0000-0100-000058010000}"/>
            </a:ext>
          </a:extLst>
        </xdr:cNvPr>
        <xdr:cNvSpPr txBox="1"/>
      </xdr:nvSpPr>
      <xdr:spPr>
        <a:xfrm>
          <a:off x="4673600" y="1782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18869</xdr:rowOff>
    </xdr:from>
    <xdr:to>
      <xdr:col>24</xdr:col>
      <xdr:colOff>114300</xdr:colOff>
      <xdr:row>104</xdr:row>
      <xdr:rowOff>120469</xdr:rowOff>
    </xdr:to>
    <xdr:sp macro="" textlink="">
      <xdr:nvSpPr>
        <xdr:cNvPr id="345" name="フローチャート: 判断 344">
          <a:extLst>
            <a:ext uri="{FF2B5EF4-FFF2-40B4-BE49-F238E27FC236}">
              <a16:creationId xmlns:a16="http://schemas.microsoft.com/office/drawing/2014/main" id="{00000000-0008-0000-0100-000059010000}"/>
            </a:ext>
          </a:extLst>
        </xdr:cNvPr>
        <xdr:cNvSpPr/>
      </xdr:nvSpPr>
      <xdr:spPr>
        <a:xfrm>
          <a:off x="4584700" y="1784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101</xdr:row>
      <xdr:rowOff>156029</xdr:rowOff>
    </xdr:from>
    <xdr:to>
      <xdr:col>20</xdr:col>
      <xdr:colOff>38100</xdr:colOff>
      <xdr:row>102</xdr:row>
      <xdr:rowOff>86179</xdr:rowOff>
    </xdr:to>
    <xdr:sp macro="" textlink="">
      <xdr:nvSpPr>
        <xdr:cNvPr id="346" name="フローチャート: 判断 345">
          <a:extLst>
            <a:ext uri="{FF2B5EF4-FFF2-40B4-BE49-F238E27FC236}">
              <a16:creationId xmlns:a16="http://schemas.microsoft.com/office/drawing/2014/main" id="{00000000-0008-0000-0100-00005A010000}"/>
            </a:ext>
          </a:extLst>
        </xdr:cNvPr>
        <xdr:cNvSpPr/>
      </xdr:nvSpPr>
      <xdr:spPr>
        <a:xfrm>
          <a:off x="3746500" y="1747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100</xdr:row>
      <xdr:rowOff>125005</xdr:rowOff>
    </xdr:from>
    <xdr:to>
      <xdr:col>15</xdr:col>
      <xdr:colOff>101600</xdr:colOff>
      <xdr:row>101</xdr:row>
      <xdr:rowOff>55155</xdr:rowOff>
    </xdr:to>
    <xdr:sp macro="" textlink="">
      <xdr:nvSpPr>
        <xdr:cNvPr id="347" name="フローチャート: 判断 346">
          <a:extLst>
            <a:ext uri="{FF2B5EF4-FFF2-40B4-BE49-F238E27FC236}">
              <a16:creationId xmlns:a16="http://schemas.microsoft.com/office/drawing/2014/main" id="{00000000-0008-0000-0100-00005B010000}"/>
            </a:ext>
          </a:extLst>
        </xdr:cNvPr>
        <xdr:cNvSpPr/>
      </xdr:nvSpPr>
      <xdr:spPr>
        <a:xfrm>
          <a:off x="2857500" y="1727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36830</xdr:rowOff>
    </xdr:from>
    <xdr:to>
      <xdr:col>10</xdr:col>
      <xdr:colOff>165100</xdr:colOff>
      <xdr:row>102</xdr:row>
      <xdr:rowOff>138430</xdr:rowOff>
    </xdr:to>
    <xdr:sp macro="" textlink="">
      <xdr:nvSpPr>
        <xdr:cNvPr id="348" name="フローチャート: 判断 347">
          <a:extLst>
            <a:ext uri="{FF2B5EF4-FFF2-40B4-BE49-F238E27FC236}">
              <a16:creationId xmlns:a16="http://schemas.microsoft.com/office/drawing/2014/main" id="{00000000-0008-0000-0100-00005C010000}"/>
            </a:ext>
          </a:extLst>
        </xdr:cNvPr>
        <xdr:cNvSpPr/>
      </xdr:nvSpPr>
      <xdr:spPr>
        <a:xfrm>
          <a:off x="1968500" y="1752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9" name="テキスト ボックス 348">
          <a:extLst>
            <a:ext uri="{FF2B5EF4-FFF2-40B4-BE49-F238E27FC236}">
              <a16:creationId xmlns:a16="http://schemas.microsoft.com/office/drawing/2014/main" id="{00000000-0008-0000-0100-00005D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0" name="テキスト ボックス 349">
          <a:extLst>
            <a:ext uri="{FF2B5EF4-FFF2-40B4-BE49-F238E27FC236}">
              <a16:creationId xmlns:a16="http://schemas.microsoft.com/office/drawing/2014/main" id="{00000000-0008-0000-0100-00005E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1" name="テキスト ボックス 350">
          <a:extLst>
            <a:ext uri="{FF2B5EF4-FFF2-40B4-BE49-F238E27FC236}">
              <a16:creationId xmlns:a16="http://schemas.microsoft.com/office/drawing/2014/main" id="{00000000-0008-0000-0100-00005F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2" name="テキスト ボックス 351">
          <a:extLst>
            <a:ext uri="{FF2B5EF4-FFF2-40B4-BE49-F238E27FC236}">
              <a16:creationId xmlns:a16="http://schemas.microsoft.com/office/drawing/2014/main" id="{00000000-0008-0000-0100-000060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3" name="テキスト ボックス 352">
          <a:extLst>
            <a:ext uri="{FF2B5EF4-FFF2-40B4-BE49-F238E27FC236}">
              <a16:creationId xmlns:a16="http://schemas.microsoft.com/office/drawing/2014/main" id="{00000000-0008-0000-0100-000061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36830</xdr:rowOff>
    </xdr:from>
    <xdr:to>
      <xdr:col>20</xdr:col>
      <xdr:colOff>38100</xdr:colOff>
      <xdr:row>103</xdr:row>
      <xdr:rowOff>138430</xdr:rowOff>
    </xdr:to>
    <xdr:sp macro="" textlink="">
      <xdr:nvSpPr>
        <xdr:cNvPr id="354" name="楕円 353">
          <a:extLst>
            <a:ext uri="{FF2B5EF4-FFF2-40B4-BE49-F238E27FC236}">
              <a16:creationId xmlns:a16="http://schemas.microsoft.com/office/drawing/2014/main" id="{00000000-0008-0000-0100-000062010000}"/>
            </a:ext>
          </a:extLst>
        </xdr:cNvPr>
        <xdr:cNvSpPr/>
      </xdr:nvSpPr>
      <xdr:spPr>
        <a:xfrm>
          <a:off x="3746500" y="1769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100512</xdr:rowOff>
    </xdr:from>
    <xdr:to>
      <xdr:col>15</xdr:col>
      <xdr:colOff>101600</xdr:colOff>
      <xdr:row>104</xdr:row>
      <xdr:rowOff>30662</xdr:rowOff>
    </xdr:to>
    <xdr:sp macro="" textlink="">
      <xdr:nvSpPr>
        <xdr:cNvPr id="355" name="楕円 354">
          <a:extLst>
            <a:ext uri="{FF2B5EF4-FFF2-40B4-BE49-F238E27FC236}">
              <a16:creationId xmlns:a16="http://schemas.microsoft.com/office/drawing/2014/main" id="{00000000-0008-0000-0100-000063010000}"/>
            </a:ext>
          </a:extLst>
        </xdr:cNvPr>
        <xdr:cNvSpPr/>
      </xdr:nvSpPr>
      <xdr:spPr>
        <a:xfrm>
          <a:off x="2857500" y="1775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87630</xdr:rowOff>
    </xdr:from>
    <xdr:to>
      <xdr:col>19</xdr:col>
      <xdr:colOff>177800</xdr:colOff>
      <xdr:row>103</xdr:row>
      <xdr:rowOff>151312</xdr:rowOff>
    </xdr:to>
    <xdr:cxnSp macro="">
      <xdr:nvCxnSpPr>
        <xdr:cNvPr id="356" name="直線コネクタ 355">
          <a:extLst>
            <a:ext uri="{FF2B5EF4-FFF2-40B4-BE49-F238E27FC236}">
              <a16:creationId xmlns:a16="http://schemas.microsoft.com/office/drawing/2014/main" id="{00000000-0008-0000-0100-000064010000}"/>
            </a:ext>
          </a:extLst>
        </xdr:cNvPr>
        <xdr:cNvCxnSpPr/>
      </xdr:nvCxnSpPr>
      <xdr:spPr>
        <a:xfrm flipV="1">
          <a:off x="2908300" y="17746980"/>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100</xdr:row>
      <xdr:rowOff>102706</xdr:rowOff>
    </xdr:from>
    <xdr:ext cx="405111" cy="259045"/>
    <xdr:sp macro="" textlink="">
      <xdr:nvSpPr>
        <xdr:cNvPr id="357" name="n_1aveValue【港湾・漁港】&#10;有形固定資産減価償却率">
          <a:extLst>
            <a:ext uri="{FF2B5EF4-FFF2-40B4-BE49-F238E27FC236}">
              <a16:creationId xmlns:a16="http://schemas.microsoft.com/office/drawing/2014/main" id="{00000000-0008-0000-0100-000065010000}"/>
            </a:ext>
          </a:extLst>
        </xdr:cNvPr>
        <xdr:cNvSpPr txBox="1"/>
      </xdr:nvSpPr>
      <xdr:spPr>
        <a:xfrm>
          <a:off x="3582044" y="17247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71682</xdr:rowOff>
    </xdr:from>
    <xdr:ext cx="405111" cy="259045"/>
    <xdr:sp macro="" textlink="">
      <xdr:nvSpPr>
        <xdr:cNvPr id="358" name="n_2aveValue【港湾・漁港】&#10;有形固定資産減価償却率">
          <a:extLst>
            <a:ext uri="{FF2B5EF4-FFF2-40B4-BE49-F238E27FC236}">
              <a16:creationId xmlns:a16="http://schemas.microsoft.com/office/drawing/2014/main" id="{00000000-0008-0000-0100-000066010000}"/>
            </a:ext>
          </a:extLst>
        </xdr:cNvPr>
        <xdr:cNvSpPr txBox="1"/>
      </xdr:nvSpPr>
      <xdr:spPr>
        <a:xfrm>
          <a:off x="2705744" y="1704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154957</xdr:rowOff>
    </xdr:from>
    <xdr:ext cx="405111" cy="259045"/>
    <xdr:sp macro="" textlink="">
      <xdr:nvSpPr>
        <xdr:cNvPr id="359" name="n_3aveValue【港湾・漁港】&#10;有形固定資産減価償却率">
          <a:extLst>
            <a:ext uri="{FF2B5EF4-FFF2-40B4-BE49-F238E27FC236}">
              <a16:creationId xmlns:a16="http://schemas.microsoft.com/office/drawing/2014/main" id="{00000000-0008-0000-0100-000067010000}"/>
            </a:ext>
          </a:extLst>
        </xdr:cNvPr>
        <xdr:cNvSpPr txBox="1"/>
      </xdr:nvSpPr>
      <xdr:spPr>
        <a:xfrm>
          <a:off x="1816744" y="1729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129557</xdr:rowOff>
    </xdr:from>
    <xdr:ext cx="405111" cy="259045"/>
    <xdr:sp macro="" textlink="">
      <xdr:nvSpPr>
        <xdr:cNvPr id="360" name="n_1mainValue【港湾・漁港】&#10;有形固定資産減価償却率">
          <a:extLst>
            <a:ext uri="{FF2B5EF4-FFF2-40B4-BE49-F238E27FC236}">
              <a16:creationId xmlns:a16="http://schemas.microsoft.com/office/drawing/2014/main" id="{00000000-0008-0000-0100-000068010000}"/>
            </a:ext>
          </a:extLst>
        </xdr:cNvPr>
        <xdr:cNvSpPr txBox="1"/>
      </xdr:nvSpPr>
      <xdr:spPr>
        <a:xfrm>
          <a:off x="35820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21789</xdr:rowOff>
    </xdr:from>
    <xdr:ext cx="405111" cy="259045"/>
    <xdr:sp macro="" textlink="">
      <xdr:nvSpPr>
        <xdr:cNvPr id="361" name="n_2mainValue【港湾・漁港】&#10;有形固定資産減価償却率">
          <a:extLst>
            <a:ext uri="{FF2B5EF4-FFF2-40B4-BE49-F238E27FC236}">
              <a16:creationId xmlns:a16="http://schemas.microsoft.com/office/drawing/2014/main" id="{00000000-0008-0000-0100-000069010000}"/>
            </a:ext>
          </a:extLst>
        </xdr:cNvPr>
        <xdr:cNvSpPr txBox="1"/>
      </xdr:nvSpPr>
      <xdr:spPr>
        <a:xfrm>
          <a:off x="2705744" y="17852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2" name="正方形/長方形 361">
          <a:extLst>
            <a:ext uri="{FF2B5EF4-FFF2-40B4-BE49-F238E27FC236}">
              <a16:creationId xmlns:a16="http://schemas.microsoft.com/office/drawing/2014/main" id="{00000000-0008-0000-0100-00006A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3" name="正方形/長方形 362">
          <a:extLst>
            <a:ext uri="{FF2B5EF4-FFF2-40B4-BE49-F238E27FC236}">
              <a16:creationId xmlns:a16="http://schemas.microsoft.com/office/drawing/2014/main" id="{00000000-0008-0000-0100-00006B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4" name="正方形/長方形 363">
          <a:extLst>
            <a:ext uri="{FF2B5EF4-FFF2-40B4-BE49-F238E27FC236}">
              <a16:creationId xmlns:a16="http://schemas.microsoft.com/office/drawing/2014/main" id="{00000000-0008-0000-0100-00006C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5" name="正方形/長方形 364">
          <a:extLst>
            <a:ext uri="{FF2B5EF4-FFF2-40B4-BE49-F238E27FC236}">
              <a16:creationId xmlns:a16="http://schemas.microsoft.com/office/drawing/2014/main" id="{00000000-0008-0000-0100-00006D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6" name="正方形/長方形 365">
          <a:extLst>
            <a:ext uri="{FF2B5EF4-FFF2-40B4-BE49-F238E27FC236}">
              <a16:creationId xmlns:a16="http://schemas.microsoft.com/office/drawing/2014/main" id="{00000000-0008-0000-0100-00006E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7" name="正方形/長方形 366">
          <a:extLst>
            <a:ext uri="{FF2B5EF4-FFF2-40B4-BE49-F238E27FC236}">
              <a16:creationId xmlns:a16="http://schemas.microsoft.com/office/drawing/2014/main" id="{00000000-0008-0000-0100-00006F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8" name="正方形/長方形 367">
          <a:extLst>
            <a:ext uri="{FF2B5EF4-FFF2-40B4-BE49-F238E27FC236}">
              <a16:creationId xmlns:a16="http://schemas.microsoft.com/office/drawing/2014/main" id="{00000000-0008-0000-0100-000070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9" name="正方形/長方形 368">
          <a:extLst>
            <a:ext uri="{FF2B5EF4-FFF2-40B4-BE49-F238E27FC236}">
              <a16:creationId xmlns:a16="http://schemas.microsoft.com/office/drawing/2014/main" id="{00000000-0008-0000-0100-000071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0" name="テキスト ボックス 369">
          <a:extLst>
            <a:ext uri="{FF2B5EF4-FFF2-40B4-BE49-F238E27FC236}">
              <a16:creationId xmlns:a16="http://schemas.microsoft.com/office/drawing/2014/main" id="{00000000-0008-0000-0100-000072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1" name="直線コネクタ 370">
          <a:extLst>
            <a:ext uri="{FF2B5EF4-FFF2-40B4-BE49-F238E27FC236}">
              <a16:creationId xmlns:a16="http://schemas.microsoft.com/office/drawing/2014/main" id="{00000000-0008-0000-0100-000073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72" name="直線コネクタ 371">
          <a:extLst>
            <a:ext uri="{FF2B5EF4-FFF2-40B4-BE49-F238E27FC236}">
              <a16:creationId xmlns:a16="http://schemas.microsoft.com/office/drawing/2014/main" id="{00000000-0008-0000-0100-000074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373" name="テキスト ボックス 372">
          <a:extLst>
            <a:ext uri="{FF2B5EF4-FFF2-40B4-BE49-F238E27FC236}">
              <a16:creationId xmlns:a16="http://schemas.microsoft.com/office/drawing/2014/main" id="{00000000-0008-0000-0100-000075010000}"/>
            </a:ext>
          </a:extLst>
        </xdr:cNvPr>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74" name="直線コネクタ 373">
          <a:extLst>
            <a:ext uri="{FF2B5EF4-FFF2-40B4-BE49-F238E27FC236}">
              <a16:creationId xmlns:a16="http://schemas.microsoft.com/office/drawing/2014/main" id="{00000000-0008-0000-0100-000076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375" name="テキスト ボックス 374">
          <a:extLst>
            <a:ext uri="{FF2B5EF4-FFF2-40B4-BE49-F238E27FC236}">
              <a16:creationId xmlns:a16="http://schemas.microsoft.com/office/drawing/2014/main" id="{00000000-0008-0000-0100-000077010000}"/>
            </a:ext>
          </a:extLst>
        </xdr:cNvPr>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76" name="直線コネクタ 375">
          <a:extLst>
            <a:ext uri="{FF2B5EF4-FFF2-40B4-BE49-F238E27FC236}">
              <a16:creationId xmlns:a16="http://schemas.microsoft.com/office/drawing/2014/main" id="{00000000-0008-0000-0100-000078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377" name="テキスト ボックス 376">
          <a:extLst>
            <a:ext uri="{FF2B5EF4-FFF2-40B4-BE49-F238E27FC236}">
              <a16:creationId xmlns:a16="http://schemas.microsoft.com/office/drawing/2014/main" id="{00000000-0008-0000-0100-000079010000}"/>
            </a:ext>
          </a:extLst>
        </xdr:cNvPr>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78" name="直線コネクタ 377">
          <a:extLst>
            <a:ext uri="{FF2B5EF4-FFF2-40B4-BE49-F238E27FC236}">
              <a16:creationId xmlns:a16="http://schemas.microsoft.com/office/drawing/2014/main" id="{00000000-0008-0000-0100-00007A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379" name="テキスト ボックス 378">
          <a:extLst>
            <a:ext uri="{FF2B5EF4-FFF2-40B4-BE49-F238E27FC236}">
              <a16:creationId xmlns:a16="http://schemas.microsoft.com/office/drawing/2014/main" id="{00000000-0008-0000-0100-00007B010000}"/>
            </a:ext>
          </a:extLst>
        </xdr:cNvPr>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80" name="直線コネクタ 379">
          <a:extLst>
            <a:ext uri="{FF2B5EF4-FFF2-40B4-BE49-F238E27FC236}">
              <a16:creationId xmlns:a16="http://schemas.microsoft.com/office/drawing/2014/main" id="{00000000-0008-0000-0100-00007C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381" name="テキスト ボックス 380">
          <a:extLst>
            <a:ext uri="{FF2B5EF4-FFF2-40B4-BE49-F238E27FC236}">
              <a16:creationId xmlns:a16="http://schemas.microsoft.com/office/drawing/2014/main" id="{00000000-0008-0000-0100-00007D010000}"/>
            </a:ext>
          </a:extLst>
        </xdr:cNvPr>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82" name="直線コネクタ 381">
          <a:extLst>
            <a:ext uri="{FF2B5EF4-FFF2-40B4-BE49-F238E27FC236}">
              <a16:creationId xmlns:a16="http://schemas.microsoft.com/office/drawing/2014/main" id="{00000000-0008-0000-0100-00007E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98</xdr:row>
      <xdr:rowOff>146248</xdr:rowOff>
    </xdr:from>
    <xdr:ext cx="685572" cy="259045"/>
    <xdr:sp macro="" textlink="">
      <xdr:nvSpPr>
        <xdr:cNvPr id="383" name="テキスト ボックス 382">
          <a:extLst>
            <a:ext uri="{FF2B5EF4-FFF2-40B4-BE49-F238E27FC236}">
              <a16:creationId xmlns:a16="http://schemas.microsoft.com/office/drawing/2014/main" id="{00000000-0008-0000-0100-00007F010000}"/>
            </a:ext>
          </a:extLst>
        </xdr:cNvPr>
        <xdr:cNvSpPr txBox="1"/>
      </xdr:nvSpPr>
      <xdr:spPr>
        <a:xfrm>
          <a:off x="5918428" y="16948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4" name="直線コネクタ 383">
          <a:extLst>
            <a:ext uri="{FF2B5EF4-FFF2-40B4-BE49-F238E27FC236}">
              <a16:creationId xmlns:a16="http://schemas.microsoft.com/office/drawing/2014/main" id="{00000000-0008-0000-0100-000080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85" name="テキスト ボックス 384">
          <a:extLst>
            <a:ext uri="{FF2B5EF4-FFF2-40B4-BE49-F238E27FC236}">
              <a16:creationId xmlns:a16="http://schemas.microsoft.com/office/drawing/2014/main" id="{00000000-0008-0000-0100-000081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6" name="【港湾・漁港】&#10;一人当たり有形固定資産（償却資産）額グラフ枠">
          <a:extLst>
            <a:ext uri="{FF2B5EF4-FFF2-40B4-BE49-F238E27FC236}">
              <a16:creationId xmlns:a16="http://schemas.microsoft.com/office/drawing/2014/main" id="{00000000-0008-0000-0100-000082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52256</xdr:rowOff>
    </xdr:from>
    <xdr:to>
      <xdr:col>54</xdr:col>
      <xdr:colOff>189865</xdr:colOff>
      <xdr:row>109</xdr:row>
      <xdr:rowOff>35333</xdr:rowOff>
    </xdr:to>
    <xdr:cxnSp macro="">
      <xdr:nvCxnSpPr>
        <xdr:cNvPr id="387" name="直線コネクタ 386">
          <a:extLst>
            <a:ext uri="{FF2B5EF4-FFF2-40B4-BE49-F238E27FC236}">
              <a16:creationId xmlns:a16="http://schemas.microsoft.com/office/drawing/2014/main" id="{00000000-0008-0000-0100-000083010000}"/>
            </a:ext>
          </a:extLst>
        </xdr:cNvPr>
        <xdr:cNvCxnSpPr/>
      </xdr:nvCxnSpPr>
      <xdr:spPr>
        <a:xfrm flipV="1">
          <a:off x="10476865" y="17197256"/>
          <a:ext cx="0" cy="152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39160</xdr:rowOff>
    </xdr:from>
    <xdr:ext cx="313932" cy="259045"/>
    <xdr:sp macro="" textlink="">
      <xdr:nvSpPr>
        <xdr:cNvPr id="388" name="【港湾・漁港】&#10;一人当たり有形固定資産（償却資産）額最小値テキスト">
          <a:extLst>
            <a:ext uri="{FF2B5EF4-FFF2-40B4-BE49-F238E27FC236}">
              <a16:creationId xmlns:a16="http://schemas.microsoft.com/office/drawing/2014/main" id="{00000000-0008-0000-0100-000084010000}"/>
            </a:ext>
          </a:extLst>
        </xdr:cNvPr>
        <xdr:cNvSpPr txBox="1"/>
      </xdr:nvSpPr>
      <xdr:spPr>
        <a:xfrm>
          <a:off x="10515600" y="187272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35333</xdr:rowOff>
    </xdr:from>
    <xdr:to>
      <xdr:col>55</xdr:col>
      <xdr:colOff>88900</xdr:colOff>
      <xdr:row>109</xdr:row>
      <xdr:rowOff>35333</xdr:rowOff>
    </xdr:to>
    <xdr:cxnSp macro="">
      <xdr:nvCxnSpPr>
        <xdr:cNvPr id="389" name="直線コネクタ 388">
          <a:extLst>
            <a:ext uri="{FF2B5EF4-FFF2-40B4-BE49-F238E27FC236}">
              <a16:creationId xmlns:a16="http://schemas.microsoft.com/office/drawing/2014/main" id="{00000000-0008-0000-0100-000085010000}"/>
            </a:ext>
          </a:extLst>
        </xdr:cNvPr>
        <xdr:cNvCxnSpPr/>
      </xdr:nvCxnSpPr>
      <xdr:spPr>
        <a:xfrm>
          <a:off x="10388600" y="18723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170383</xdr:rowOff>
    </xdr:from>
    <xdr:ext cx="599010" cy="259045"/>
    <xdr:sp macro="" textlink="">
      <xdr:nvSpPr>
        <xdr:cNvPr id="390" name="【港湾・漁港】&#10;一人当たり有形固定資産（償却資産）額最大値テキスト">
          <a:extLst>
            <a:ext uri="{FF2B5EF4-FFF2-40B4-BE49-F238E27FC236}">
              <a16:creationId xmlns:a16="http://schemas.microsoft.com/office/drawing/2014/main" id="{00000000-0008-0000-0100-000086010000}"/>
            </a:ext>
          </a:extLst>
        </xdr:cNvPr>
        <xdr:cNvSpPr txBox="1"/>
      </xdr:nvSpPr>
      <xdr:spPr>
        <a:xfrm>
          <a:off x="10515600" y="16972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52256</xdr:rowOff>
    </xdr:from>
    <xdr:to>
      <xdr:col>55</xdr:col>
      <xdr:colOff>88900</xdr:colOff>
      <xdr:row>100</xdr:row>
      <xdr:rowOff>52256</xdr:rowOff>
    </xdr:to>
    <xdr:cxnSp macro="">
      <xdr:nvCxnSpPr>
        <xdr:cNvPr id="391" name="直線コネクタ 390">
          <a:extLst>
            <a:ext uri="{FF2B5EF4-FFF2-40B4-BE49-F238E27FC236}">
              <a16:creationId xmlns:a16="http://schemas.microsoft.com/office/drawing/2014/main" id="{00000000-0008-0000-0100-000087010000}"/>
            </a:ext>
          </a:extLst>
        </xdr:cNvPr>
        <xdr:cNvCxnSpPr/>
      </xdr:nvCxnSpPr>
      <xdr:spPr>
        <a:xfrm>
          <a:off x="10388600" y="17197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102891</xdr:rowOff>
    </xdr:from>
    <xdr:ext cx="599010" cy="259045"/>
    <xdr:sp macro="" textlink="">
      <xdr:nvSpPr>
        <xdr:cNvPr id="392" name="【港湾・漁港】&#10;一人当たり有形固定資産（償却資産）額平均値テキスト">
          <a:extLst>
            <a:ext uri="{FF2B5EF4-FFF2-40B4-BE49-F238E27FC236}">
              <a16:creationId xmlns:a16="http://schemas.microsoft.com/office/drawing/2014/main" id="{00000000-0008-0000-0100-000088010000}"/>
            </a:ext>
          </a:extLst>
        </xdr:cNvPr>
        <xdr:cNvSpPr txBox="1"/>
      </xdr:nvSpPr>
      <xdr:spPr>
        <a:xfrm>
          <a:off x="10515600" y="18448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124464</xdr:rowOff>
    </xdr:from>
    <xdr:to>
      <xdr:col>55</xdr:col>
      <xdr:colOff>50800</xdr:colOff>
      <xdr:row>108</xdr:row>
      <xdr:rowOff>54614</xdr:rowOff>
    </xdr:to>
    <xdr:sp macro="" textlink="">
      <xdr:nvSpPr>
        <xdr:cNvPr id="393" name="フローチャート: 判断 392">
          <a:extLst>
            <a:ext uri="{FF2B5EF4-FFF2-40B4-BE49-F238E27FC236}">
              <a16:creationId xmlns:a16="http://schemas.microsoft.com/office/drawing/2014/main" id="{00000000-0008-0000-0100-000089010000}"/>
            </a:ext>
          </a:extLst>
        </xdr:cNvPr>
        <xdr:cNvSpPr/>
      </xdr:nvSpPr>
      <xdr:spPr>
        <a:xfrm>
          <a:off x="10426700" y="1846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4428</xdr:rowOff>
    </xdr:from>
    <xdr:to>
      <xdr:col>50</xdr:col>
      <xdr:colOff>165100</xdr:colOff>
      <xdr:row>107</xdr:row>
      <xdr:rowOff>106028</xdr:rowOff>
    </xdr:to>
    <xdr:sp macro="" textlink="">
      <xdr:nvSpPr>
        <xdr:cNvPr id="394" name="フローチャート: 判断 393">
          <a:extLst>
            <a:ext uri="{FF2B5EF4-FFF2-40B4-BE49-F238E27FC236}">
              <a16:creationId xmlns:a16="http://schemas.microsoft.com/office/drawing/2014/main" id="{00000000-0008-0000-0100-00008A010000}"/>
            </a:ext>
          </a:extLst>
        </xdr:cNvPr>
        <xdr:cNvSpPr/>
      </xdr:nvSpPr>
      <xdr:spPr>
        <a:xfrm>
          <a:off x="9588500" y="1834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69875</xdr:rowOff>
    </xdr:from>
    <xdr:to>
      <xdr:col>46</xdr:col>
      <xdr:colOff>38100</xdr:colOff>
      <xdr:row>108</xdr:row>
      <xdr:rowOff>25</xdr:rowOff>
    </xdr:to>
    <xdr:sp macro="" textlink="">
      <xdr:nvSpPr>
        <xdr:cNvPr id="395" name="フローチャート: 判断 394">
          <a:extLst>
            <a:ext uri="{FF2B5EF4-FFF2-40B4-BE49-F238E27FC236}">
              <a16:creationId xmlns:a16="http://schemas.microsoft.com/office/drawing/2014/main" id="{00000000-0008-0000-0100-00008B010000}"/>
            </a:ext>
          </a:extLst>
        </xdr:cNvPr>
        <xdr:cNvSpPr/>
      </xdr:nvSpPr>
      <xdr:spPr>
        <a:xfrm>
          <a:off x="8699500" y="1841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57139</xdr:rowOff>
    </xdr:from>
    <xdr:to>
      <xdr:col>41</xdr:col>
      <xdr:colOff>101600</xdr:colOff>
      <xdr:row>108</xdr:row>
      <xdr:rowOff>158739</xdr:rowOff>
    </xdr:to>
    <xdr:sp macro="" textlink="">
      <xdr:nvSpPr>
        <xdr:cNvPr id="396" name="フローチャート: 判断 395">
          <a:extLst>
            <a:ext uri="{FF2B5EF4-FFF2-40B4-BE49-F238E27FC236}">
              <a16:creationId xmlns:a16="http://schemas.microsoft.com/office/drawing/2014/main" id="{00000000-0008-0000-0100-00008C010000}"/>
            </a:ext>
          </a:extLst>
        </xdr:cNvPr>
        <xdr:cNvSpPr/>
      </xdr:nvSpPr>
      <xdr:spPr>
        <a:xfrm>
          <a:off x="7810500" y="1857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00000000-0008-0000-0100-00008D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00000000-0008-0000-0100-00008E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00000000-0008-0000-0100-00008F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00000000-0008-0000-0100-000090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153902</xdr:rowOff>
    </xdr:from>
    <xdr:to>
      <xdr:col>50</xdr:col>
      <xdr:colOff>165100</xdr:colOff>
      <xdr:row>109</xdr:row>
      <xdr:rowOff>84052</xdr:rowOff>
    </xdr:to>
    <xdr:sp macro="" textlink="">
      <xdr:nvSpPr>
        <xdr:cNvPr id="402" name="楕円 401">
          <a:extLst>
            <a:ext uri="{FF2B5EF4-FFF2-40B4-BE49-F238E27FC236}">
              <a16:creationId xmlns:a16="http://schemas.microsoft.com/office/drawing/2014/main" id="{00000000-0008-0000-0100-000092010000}"/>
            </a:ext>
          </a:extLst>
        </xdr:cNvPr>
        <xdr:cNvSpPr/>
      </xdr:nvSpPr>
      <xdr:spPr>
        <a:xfrm>
          <a:off x="9588500" y="1867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153932</xdr:rowOff>
    </xdr:from>
    <xdr:to>
      <xdr:col>46</xdr:col>
      <xdr:colOff>38100</xdr:colOff>
      <xdr:row>109</xdr:row>
      <xdr:rowOff>84082</xdr:rowOff>
    </xdr:to>
    <xdr:sp macro="" textlink="">
      <xdr:nvSpPr>
        <xdr:cNvPr id="403" name="楕円 402">
          <a:extLst>
            <a:ext uri="{FF2B5EF4-FFF2-40B4-BE49-F238E27FC236}">
              <a16:creationId xmlns:a16="http://schemas.microsoft.com/office/drawing/2014/main" id="{00000000-0008-0000-0100-000093010000}"/>
            </a:ext>
          </a:extLst>
        </xdr:cNvPr>
        <xdr:cNvSpPr/>
      </xdr:nvSpPr>
      <xdr:spPr>
        <a:xfrm>
          <a:off x="8699500" y="1867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109</xdr:row>
      <xdr:rowOff>33252</xdr:rowOff>
    </xdr:from>
    <xdr:to>
      <xdr:col>50</xdr:col>
      <xdr:colOff>114300</xdr:colOff>
      <xdr:row>109</xdr:row>
      <xdr:rowOff>33282</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flipV="1">
          <a:off x="8750300" y="18721302"/>
          <a:ext cx="889000" cy="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122555</xdr:rowOff>
    </xdr:from>
    <xdr:ext cx="599010" cy="259045"/>
    <xdr:sp macro="" textlink="">
      <xdr:nvSpPr>
        <xdr:cNvPr id="405" name="n_1aveValue【港湾・漁港】&#10;一人当たり有形固定資産（償却資産）額">
          <a:extLst>
            <a:ext uri="{FF2B5EF4-FFF2-40B4-BE49-F238E27FC236}">
              <a16:creationId xmlns:a16="http://schemas.microsoft.com/office/drawing/2014/main" id="{00000000-0008-0000-0100-000095010000}"/>
            </a:ext>
          </a:extLst>
        </xdr:cNvPr>
        <xdr:cNvSpPr txBox="1"/>
      </xdr:nvSpPr>
      <xdr:spPr>
        <a:xfrm>
          <a:off x="9327095" y="18124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16552</xdr:rowOff>
    </xdr:from>
    <xdr:ext cx="599010" cy="259045"/>
    <xdr:sp macro="" textlink="">
      <xdr:nvSpPr>
        <xdr:cNvPr id="406" name="n_2aveValue【港湾・漁港】&#10;一人当たり有形固定資産（償却資産）額">
          <a:extLst>
            <a:ext uri="{FF2B5EF4-FFF2-40B4-BE49-F238E27FC236}">
              <a16:creationId xmlns:a16="http://schemas.microsoft.com/office/drawing/2014/main" id="{00000000-0008-0000-0100-000096010000}"/>
            </a:ext>
          </a:extLst>
        </xdr:cNvPr>
        <xdr:cNvSpPr txBox="1"/>
      </xdr:nvSpPr>
      <xdr:spPr>
        <a:xfrm>
          <a:off x="8450795" y="18190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107</xdr:row>
      <xdr:rowOff>3816</xdr:rowOff>
    </xdr:from>
    <xdr:ext cx="534377" cy="259045"/>
    <xdr:sp macro="" textlink="">
      <xdr:nvSpPr>
        <xdr:cNvPr id="407" name="n_3aveValue【港湾・漁港】&#10;一人当たり有形固定資産（償却資産）額">
          <a:extLst>
            <a:ext uri="{FF2B5EF4-FFF2-40B4-BE49-F238E27FC236}">
              <a16:creationId xmlns:a16="http://schemas.microsoft.com/office/drawing/2014/main" id="{00000000-0008-0000-0100-000097010000}"/>
            </a:ext>
          </a:extLst>
        </xdr:cNvPr>
        <xdr:cNvSpPr txBox="1"/>
      </xdr:nvSpPr>
      <xdr:spPr>
        <a:xfrm>
          <a:off x="7594111" y="1834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109</xdr:row>
      <xdr:rowOff>75179</xdr:rowOff>
    </xdr:from>
    <xdr:ext cx="469744" cy="259045"/>
    <xdr:sp macro="" textlink="">
      <xdr:nvSpPr>
        <xdr:cNvPr id="408" name="n_1mainValue【港湾・漁港】&#10;一人当たり有形固定資産（償却資産）額">
          <a:extLst>
            <a:ext uri="{FF2B5EF4-FFF2-40B4-BE49-F238E27FC236}">
              <a16:creationId xmlns:a16="http://schemas.microsoft.com/office/drawing/2014/main" id="{00000000-0008-0000-0100-000098010000}"/>
            </a:ext>
          </a:extLst>
        </xdr:cNvPr>
        <xdr:cNvSpPr txBox="1"/>
      </xdr:nvSpPr>
      <xdr:spPr>
        <a:xfrm>
          <a:off x="9391728" y="18763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109</xdr:row>
      <xdr:rowOff>75209</xdr:rowOff>
    </xdr:from>
    <xdr:ext cx="469744" cy="259045"/>
    <xdr:sp macro="" textlink="">
      <xdr:nvSpPr>
        <xdr:cNvPr id="409" name="n_2mainValue【港湾・漁港】&#10;一人当たり有形固定資産（償却資産）額">
          <a:extLst>
            <a:ext uri="{FF2B5EF4-FFF2-40B4-BE49-F238E27FC236}">
              <a16:creationId xmlns:a16="http://schemas.microsoft.com/office/drawing/2014/main" id="{00000000-0008-0000-0100-000099010000}"/>
            </a:ext>
          </a:extLst>
        </xdr:cNvPr>
        <xdr:cNvSpPr txBox="1"/>
      </xdr:nvSpPr>
      <xdr:spPr>
        <a:xfrm>
          <a:off x="8515428" y="1876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0" name="正方形/長方形 409">
          <a:extLst>
            <a:ext uri="{FF2B5EF4-FFF2-40B4-BE49-F238E27FC236}">
              <a16:creationId xmlns:a16="http://schemas.microsoft.com/office/drawing/2014/main" id="{00000000-0008-0000-0100-00009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1" name="正方形/長方形 410">
          <a:extLst>
            <a:ext uri="{FF2B5EF4-FFF2-40B4-BE49-F238E27FC236}">
              <a16:creationId xmlns:a16="http://schemas.microsoft.com/office/drawing/2014/main" id="{00000000-0008-0000-0100-00009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2" name="正方形/長方形 411">
          <a:extLst>
            <a:ext uri="{FF2B5EF4-FFF2-40B4-BE49-F238E27FC236}">
              <a16:creationId xmlns:a16="http://schemas.microsoft.com/office/drawing/2014/main" id="{00000000-0008-0000-0100-00009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3" name="正方形/長方形 412">
          <a:extLst>
            <a:ext uri="{FF2B5EF4-FFF2-40B4-BE49-F238E27FC236}">
              <a16:creationId xmlns:a16="http://schemas.microsoft.com/office/drawing/2014/main" id="{00000000-0008-0000-0100-00009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4" name="正方形/長方形 413">
          <a:extLst>
            <a:ext uri="{FF2B5EF4-FFF2-40B4-BE49-F238E27FC236}">
              <a16:creationId xmlns:a16="http://schemas.microsoft.com/office/drawing/2014/main" id="{00000000-0008-0000-0100-00009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5" name="正方形/長方形 414">
          <a:extLst>
            <a:ext uri="{FF2B5EF4-FFF2-40B4-BE49-F238E27FC236}">
              <a16:creationId xmlns:a16="http://schemas.microsoft.com/office/drawing/2014/main" id="{00000000-0008-0000-0100-00009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6" name="正方形/長方形 415">
          <a:extLst>
            <a:ext uri="{FF2B5EF4-FFF2-40B4-BE49-F238E27FC236}">
              <a16:creationId xmlns:a16="http://schemas.microsoft.com/office/drawing/2014/main" id="{00000000-0008-0000-0100-0000A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正方形/長方形 416">
          <a:extLst>
            <a:ext uri="{FF2B5EF4-FFF2-40B4-BE49-F238E27FC236}">
              <a16:creationId xmlns:a16="http://schemas.microsoft.com/office/drawing/2014/main" id="{00000000-0008-0000-0100-0000A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8" name="テキスト ボックス 417">
          <a:extLst>
            <a:ext uri="{FF2B5EF4-FFF2-40B4-BE49-F238E27FC236}">
              <a16:creationId xmlns:a16="http://schemas.microsoft.com/office/drawing/2014/main" id="{00000000-0008-0000-0100-0000A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9" name="直線コネクタ 418">
          <a:extLst>
            <a:ext uri="{FF2B5EF4-FFF2-40B4-BE49-F238E27FC236}">
              <a16:creationId xmlns:a16="http://schemas.microsoft.com/office/drawing/2014/main" id="{00000000-0008-0000-0100-0000A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21" name="テキスト ボックス 420">
          <a:extLst>
            <a:ext uri="{FF2B5EF4-FFF2-40B4-BE49-F238E27FC236}">
              <a16:creationId xmlns:a16="http://schemas.microsoft.com/office/drawing/2014/main" id="{00000000-0008-0000-0100-0000A5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2" name="直線コネクタ 421">
          <a:extLst>
            <a:ext uri="{FF2B5EF4-FFF2-40B4-BE49-F238E27FC236}">
              <a16:creationId xmlns:a16="http://schemas.microsoft.com/office/drawing/2014/main" id="{00000000-0008-0000-0100-0000A6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3" name="テキスト ボックス 422">
          <a:extLst>
            <a:ext uri="{FF2B5EF4-FFF2-40B4-BE49-F238E27FC236}">
              <a16:creationId xmlns:a16="http://schemas.microsoft.com/office/drawing/2014/main" id="{00000000-0008-0000-0100-0000A7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24" name="直線コネクタ 423">
          <a:extLst>
            <a:ext uri="{FF2B5EF4-FFF2-40B4-BE49-F238E27FC236}">
              <a16:creationId xmlns:a16="http://schemas.microsoft.com/office/drawing/2014/main" id="{00000000-0008-0000-0100-0000A8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25" name="テキスト ボックス 424">
          <a:extLst>
            <a:ext uri="{FF2B5EF4-FFF2-40B4-BE49-F238E27FC236}">
              <a16:creationId xmlns:a16="http://schemas.microsoft.com/office/drawing/2014/main" id="{00000000-0008-0000-0100-0000A9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26" name="直線コネクタ 425">
          <a:extLst>
            <a:ext uri="{FF2B5EF4-FFF2-40B4-BE49-F238E27FC236}">
              <a16:creationId xmlns:a16="http://schemas.microsoft.com/office/drawing/2014/main" id="{00000000-0008-0000-0100-0000AA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27" name="テキスト ボックス 426">
          <a:extLst>
            <a:ext uri="{FF2B5EF4-FFF2-40B4-BE49-F238E27FC236}">
              <a16:creationId xmlns:a16="http://schemas.microsoft.com/office/drawing/2014/main" id="{00000000-0008-0000-0100-0000AB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28" name="直線コネクタ 427">
          <a:extLst>
            <a:ext uri="{FF2B5EF4-FFF2-40B4-BE49-F238E27FC236}">
              <a16:creationId xmlns:a16="http://schemas.microsoft.com/office/drawing/2014/main" id="{00000000-0008-0000-0100-0000AC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30" name="直線コネクタ 429">
          <a:extLst>
            <a:ext uri="{FF2B5EF4-FFF2-40B4-BE49-F238E27FC236}">
              <a16:creationId xmlns:a16="http://schemas.microsoft.com/office/drawing/2014/main" id="{00000000-0008-0000-0100-0000AE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2" name="直線コネクタ 431">
          <a:extLst>
            <a:ext uri="{FF2B5EF4-FFF2-40B4-BE49-F238E27FC236}">
              <a16:creationId xmlns:a16="http://schemas.microsoft.com/office/drawing/2014/main" id="{00000000-0008-0000-0100-0000B0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4" name="【認定こども園・幼稚園・保育所】&#10;有形固定資産減価償却率グラフ枠">
          <a:extLst>
            <a:ext uri="{FF2B5EF4-FFF2-40B4-BE49-F238E27FC236}">
              <a16:creationId xmlns:a16="http://schemas.microsoft.com/office/drawing/2014/main" id="{00000000-0008-0000-0100-0000B2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35378</xdr:rowOff>
    </xdr:to>
    <xdr:cxnSp macro="">
      <xdr:nvCxnSpPr>
        <xdr:cNvPr id="435" name="直線コネクタ 434">
          <a:extLst>
            <a:ext uri="{FF2B5EF4-FFF2-40B4-BE49-F238E27FC236}">
              <a16:creationId xmlns:a16="http://schemas.microsoft.com/office/drawing/2014/main" id="{00000000-0008-0000-0100-0000B3010000}"/>
            </a:ext>
          </a:extLst>
        </xdr:cNvPr>
        <xdr:cNvCxnSpPr/>
      </xdr:nvCxnSpPr>
      <xdr:spPr>
        <a:xfrm flipV="1">
          <a:off x="16318864" y="5660572"/>
          <a:ext cx="0" cy="140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39205</xdr:rowOff>
    </xdr:from>
    <xdr:ext cx="405111" cy="259045"/>
    <xdr:sp macro="" textlink="">
      <xdr:nvSpPr>
        <xdr:cNvPr id="436" name="【認定こども園・幼稚園・保育所】&#10;有形固定資産減価償却率最小値テキスト">
          <a:extLst>
            <a:ext uri="{FF2B5EF4-FFF2-40B4-BE49-F238E27FC236}">
              <a16:creationId xmlns:a16="http://schemas.microsoft.com/office/drawing/2014/main" id="{00000000-0008-0000-0100-0000B4010000}"/>
            </a:ext>
          </a:extLst>
        </xdr:cNvPr>
        <xdr:cNvSpPr txBox="1"/>
      </xdr:nvSpPr>
      <xdr:spPr>
        <a:xfrm>
          <a:off x="16357600" y="706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35378</xdr:rowOff>
    </xdr:from>
    <xdr:to>
      <xdr:col>86</xdr:col>
      <xdr:colOff>25400</xdr:colOff>
      <xdr:row>41</xdr:row>
      <xdr:rowOff>35378</xdr:rowOff>
    </xdr:to>
    <xdr:cxnSp macro="">
      <xdr:nvCxnSpPr>
        <xdr:cNvPr id="437" name="直線コネクタ 436">
          <a:extLst>
            <a:ext uri="{FF2B5EF4-FFF2-40B4-BE49-F238E27FC236}">
              <a16:creationId xmlns:a16="http://schemas.microsoft.com/office/drawing/2014/main" id="{00000000-0008-0000-0100-0000B5010000}"/>
            </a:ext>
          </a:extLst>
        </xdr:cNvPr>
        <xdr:cNvCxnSpPr/>
      </xdr:nvCxnSpPr>
      <xdr:spPr>
        <a:xfrm>
          <a:off x="16230600" y="706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38" name="【認定こども園・幼稚園・保育所】&#10;有形固定資産減価償却率最大値テキスト">
          <a:extLst>
            <a:ext uri="{FF2B5EF4-FFF2-40B4-BE49-F238E27FC236}">
              <a16:creationId xmlns:a16="http://schemas.microsoft.com/office/drawing/2014/main" id="{00000000-0008-0000-0100-0000B6010000}"/>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39" name="直線コネクタ 438">
          <a:extLst>
            <a:ext uri="{FF2B5EF4-FFF2-40B4-BE49-F238E27FC236}">
              <a16:creationId xmlns:a16="http://schemas.microsoft.com/office/drawing/2014/main" id="{00000000-0008-0000-0100-0000B7010000}"/>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5460</xdr:rowOff>
    </xdr:from>
    <xdr:ext cx="405111" cy="259045"/>
    <xdr:sp macro="" textlink="">
      <xdr:nvSpPr>
        <xdr:cNvPr id="440" name="【認定こども園・幼稚園・保育所】&#10;有形固定資産減価償却率平均値テキスト">
          <a:extLst>
            <a:ext uri="{FF2B5EF4-FFF2-40B4-BE49-F238E27FC236}">
              <a16:creationId xmlns:a16="http://schemas.microsoft.com/office/drawing/2014/main" id="{00000000-0008-0000-0100-0000B8010000}"/>
            </a:ext>
          </a:extLst>
        </xdr:cNvPr>
        <xdr:cNvSpPr txBox="1"/>
      </xdr:nvSpPr>
      <xdr:spPr>
        <a:xfrm>
          <a:off x="16357600" y="6349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27033</xdr:rowOff>
    </xdr:from>
    <xdr:to>
      <xdr:col>85</xdr:col>
      <xdr:colOff>177800</xdr:colOff>
      <xdr:row>37</xdr:row>
      <xdr:rowOff>128633</xdr:rowOff>
    </xdr:to>
    <xdr:sp macro="" textlink="">
      <xdr:nvSpPr>
        <xdr:cNvPr id="441" name="フローチャート: 判断 440">
          <a:extLst>
            <a:ext uri="{FF2B5EF4-FFF2-40B4-BE49-F238E27FC236}">
              <a16:creationId xmlns:a16="http://schemas.microsoft.com/office/drawing/2014/main" id="{00000000-0008-0000-0100-0000B9010000}"/>
            </a:ext>
          </a:extLst>
        </xdr:cNvPr>
        <xdr:cNvSpPr/>
      </xdr:nvSpPr>
      <xdr:spPr>
        <a:xfrm>
          <a:off x="162687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154396</xdr:rowOff>
    </xdr:from>
    <xdr:to>
      <xdr:col>81</xdr:col>
      <xdr:colOff>101600</xdr:colOff>
      <xdr:row>37</xdr:row>
      <xdr:rowOff>84546</xdr:rowOff>
    </xdr:to>
    <xdr:sp macro="" textlink="">
      <xdr:nvSpPr>
        <xdr:cNvPr id="442" name="フローチャート: 判断 441">
          <a:extLst>
            <a:ext uri="{FF2B5EF4-FFF2-40B4-BE49-F238E27FC236}">
              <a16:creationId xmlns:a16="http://schemas.microsoft.com/office/drawing/2014/main" id="{00000000-0008-0000-0100-0000BA010000}"/>
            </a:ext>
          </a:extLst>
        </xdr:cNvPr>
        <xdr:cNvSpPr/>
      </xdr:nvSpPr>
      <xdr:spPr>
        <a:xfrm>
          <a:off x="154305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10704</xdr:rowOff>
    </xdr:from>
    <xdr:to>
      <xdr:col>76</xdr:col>
      <xdr:colOff>165100</xdr:colOff>
      <xdr:row>37</xdr:row>
      <xdr:rowOff>112304</xdr:rowOff>
    </xdr:to>
    <xdr:sp macro="" textlink="">
      <xdr:nvSpPr>
        <xdr:cNvPr id="443" name="フローチャート: 判断 442">
          <a:extLst>
            <a:ext uri="{FF2B5EF4-FFF2-40B4-BE49-F238E27FC236}">
              <a16:creationId xmlns:a16="http://schemas.microsoft.com/office/drawing/2014/main" id="{00000000-0008-0000-0100-0000BB010000}"/>
            </a:ext>
          </a:extLst>
        </xdr:cNvPr>
        <xdr:cNvSpPr/>
      </xdr:nvSpPr>
      <xdr:spPr>
        <a:xfrm>
          <a:off x="14541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31931</xdr:rowOff>
    </xdr:from>
    <xdr:to>
      <xdr:col>72</xdr:col>
      <xdr:colOff>38100</xdr:colOff>
      <xdr:row>37</xdr:row>
      <xdr:rowOff>133531</xdr:rowOff>
    </xdr:to>
    <xdr:sp macro="" textlink="">
      <xdr:nvSpPr>
        <xdr:cNvPr id="444" name="フローチャート: 判断 443">
          <a:extLst>
            <a:ext uri="{FF2B5EF4-FFF2-40B4-BE49-F238E27FC236}">
              <a16:creationId xmlns:a16="http://schemas.microsoft.com/office/drawing/2014/main" id="{00000000-0008-0000-0100-0000BC010000}"/>
            </a:ext>
          </a:extLst>
        </xdr:cNvPr>
        <xdr:cNvSpPr/>
      </xdr:nvSpPr>
      <xdr:spPr>
        <a:xfrm>
          <a:off x="13652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5" name="テキスト ボックス 444">
          <a:extLst>
            <a:ext uri="{FF2B5EF4-FFF2-40B4-BE49-F238E27FC236}">
              <a16:creationId xmlns:a16="http://schemas.microsoft.com/office/drawing/2014/main" id="{00000000-0008-0000-0100-0000BD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6" name="テキスト ボックス 445">
          <a:extLst>
            <a:ext uri="{FF2B5EF4-FFF2-40B4-BE49-F238E27FC236}">
              <a16:creationId xmlns:a16="http://schemas.microsoft.com/office/drawing/2014/main" id="{00000000-0008-0000-0100-0000BE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7" name="テキスト ボックス 446">
          <a:extLst>
            <a:ext uri="{FF2B5EF4-FFF2-40B4-BE49-F238E27FC236}">
              <a16:creationId xmlns:a16="http://schemas.microsoft.com/office/drawing/2014/main" id="{00000000-0008-0000-0100-0000BF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8" name="テキスト ボックス 447">
          <a:extLst>
            <a:ext uri="{FF2B5EF4-FFF2-40B4-BE49-F238E27FC236}">
              <a16:creationId xmlns:a16="http://schemas.microsoft.com/office/drawing/2014/main" id="{00000000-0008-0000-0100-0000C0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9" name="テキスト ボックス 448">
          <a:extLst>
            <a:ext uri="{FF2B5EF4-FFF2-40B4-BE49-F238E27FC236}">
              <a16:creationId xmlns:a16="http://schemas.microsoft.com/office/drawing/2014/main" id="{00000000-0008-0000-0100-0000C1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85816</xdr:rowOff>
    </xdr:from>
    <xdr:to>
      <xdr:col>81</xdr:col>
      <xdr:colOff>101600</xdr:colOff>
      <xdr:row>34</xdr:row>
      <xdr:rowOff>15966</xdr:rowOff>
    </xdr:to>
    <xdr:sp macro="" textlink="">
      <xdr:nvSpPr>
        <xdr:cNvPr id="450" name="楕円 449">
          <a:extLst>
            <a:ext uri="{FF2B5EF4-FFF2-40B4-BE49-F238E27FC236}">
              <a16:creationId xmlns:a16="http://schemas.microsoft.com/office/drawing/2014/main" id="{00000000-0008-0000-0100-0000C2010000}"/>
            </a:ext>
          </a:extLst>
        </xdr:cNvPr>
        <xdr:cNvSpPr/>
      </xdr:nvSpPr>
      <xdr:spPr>
        <a:xfrm>
          <a:off x="15430500" y="574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126637</xdr:rowOff>
    </xdr:from>
    <xdr:to>
      <xdr:col>76</xdr:col>
      <xdr:colOff>165100</xdr:colOff>
      <xdr:row>34</xdr:row>
      <xdr:rowOff>56787</xdr:rowOff>
    </xdr:to>
    <xdr:sp macro="" textlink="">
      <xdr:nvSpPr>
        <xdr:cNvPr id="451" name="楕円 450">
          <a:extLst>
            <a:ext uri="{FF2B5EF4-FFF2-40B4-BE49-F238E27FC236}">
              <a16:creationId xmlns:a16="http://schemas.microsoft.com/office/drawing/2014/main" id="{00000000-0008-0000-0100-0000C3010000}"/>
            </a:ext>
          </a:extLst>
        </xdr:cNvPr>
        <xdr:cNvSpPr/>
      </xdr:nvSpPr>
      <xdr:spPr>
        <a:xfrm>
          <a:off x="14541500" y="578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136616</xdr:rowOff>
    </xdr:from>
    <xdr:to>
      <xdr:col>81</xdr:col>
      <xdr:colOff>50800</xdr:colOff>
      <xdr:row>34</xdr:row>
      <xdr:rowOff>5987</xdr:rowOff>
    </xdr:to>
    <xdr:cxnSp macro="">
      <xdr:nvCxnSpPr>
        <xdr:cNvPr id="452" name="直線コネクタ 451">
          <a:extLst>
            <a:ext uri="{FF2B5EF4-FFF2-40B4-BE49-F238E27FC236}">
              <a16:creationId xmlns:a16="http://schemas.microsoft.com/office/drawing/2014/main" id="{00000000-0008-0000-0100-0000C4010000}"/>
            </a:ext>
          </a:extLst>
        </xdr:cNvPr>
        <xdr:cNvCxnSpPr/>
      </xdr:nvCxnSpPr>
      <xdr:spPr>
        <a:xfrm flipV="1">
          <a:off x="14592300" y="5794466"/>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75673</xdr:rowOff>
    </xdr:from>
    <xdr:ext cx="405111" cy="259045"/>
    <xdr:sp macro="" textlink="">
      <xdr:nvSpPr>
        <xdr:cNvPr id="453" name="n_1aveValue【認定こども園・幼稚園・保育所】&#10;有形固定資産減価償却率">
          <a:extLst>
            <a:ext uri="{FF2B5EF4-FFF2-40B4-BE49-F238E27FC236}">
              <a16:creationId xmlns:a16="http://schemas.microsoft.com/office/drawing/2014/main" id="{00000000-0008-0000-0100-0000C5010000}"/>
            </a:ext>
          </a:extLst>
        </xdr:cNvPr>
        <xdr:cNvSpPr txBox="1"/>
      </xdr:nvSpPr>
      <xdr:spPr>
        <a:xfrm>
          <a:off x="15266044" y="641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103431</xdr:rowOff>
    </xdr:from>
    <xdr:ext cx="405111" cy="259045"/>
    <xdr:sp macro="" textlink="">
      <xdr:nvSpPr>
        <xdr:cNvPr id="454" name="n_2aveValue【認定こども園・幼稚園・保育所】&#10;有形固定資産減価償却率">
          <a:extLst>
            <a:ext uri="{FF2B5EF4-FFF2-40B4-BE49-F238E27FC236}">
              <a16:creationId xmlns:a16="http://schemas.microsoft.com/office/drawing/2014/main" id="{00000000-0008-0000-0100-0000C6010000}"/>
            </a:ext>
          </a:extLst>
        </xdr:cNvPr>
        <xdr:cNvSpPr txBox="1"/>
      </xdr:nvSpPr>
      <xdr:spPr>
        <a:xfrm>
          <a:off x="143897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150058</xdr:rowOff>
    </xdr:from>
    <xdr:ext cx="405111" cy="259045"/>
    <xdr:sp macro="" textlink="">
      <xdr:nvSpPr>
        <xdr:cNvPr id="455" name="n_3aveValue【認定こども園・幼稚園・保育所】&#10;有形固定資産減価償却率">
          <a:extLst>
            <a:ext uri="{FF2B5EF4-FFF2-40B4-BE49-F238E27FC236}">
              <a16:creationId xmlns:a16="http://schemas.microsoft.com/office/drawing/2014/main" id="{00000000-0008-0000-0100-0000C7010000}"/>
            </a:ext>
          </a:extLst>
        </xdr:cNvPr>
        <xdr:cNvSpPr txBox="1"/>
      </xdr:nvSpPr>
      <xdr:spPr>
        <a:xfrm>
          <a:off x="1350074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32493</xdr:rowOff>
    </xdr:from>
    <xdr:ext cx="405111" cy="259045"/>
    <xdr:sp macro="" textlink="">
      <xdr:nvSpPr>
        <xdr:cNvPr id="456" name="n_1mainValue【認定こども園・幼稚園・保育所】&#10;有形固定資産減価償却率">
          <a:extLst>
            <a:ext uri="{FF2B5EF4-FFF2-40B4-BE49-F238E27FC236}">
              <a16:creationId xmlns:a16="http://schemas.microsoft.com/office/drawing/2014/main" id="{00000000-0008-0000-0100-0000C8010000}"/>
            </a:ext>
          </a:extLst>
        </xdr:cNvPr>
        <xdr:cNvSpPr txBox="1"/>
      </xdr:nvSpPr>
      <xdr:spPr>
        <a:xfrm>
          <a:off x="15266044" y="5518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73314</xdr:rowOff>
    </xdr:from>
    <xdr:ext cx="405111" cy="259045"/>
    <xdr:sp macro="" textlink="">
      <xdr:nvSpPr>
        <xdr:cNvPr id="457" name="n_2mainValue【認定こども園・幼稚園・保育所】&#10;有形固定資産減価償却率">
          <a:extLst>
            <a:ext uri="{FF2B5EF4-FFF2-40B4-BE49-F238E27FC236}">
              <a16:creationId xmlns:a16="http://schemas.microsoft.com/office/drawing/2014/main" id="{00000000-0008-0000-0100-0000C9010000}"/>
            </a:ext>
          </a:extLst>
        </xdr:cNvPr>
        <xdr:cNvSpPr txBox="1"/>
      </xdr:nvSpPr>
      <xdr:spPr>
        <a:xfrm>
          <a:off x="14389744" y="5559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9" name="正方形/長方形 458">
          <a:extLst>
            <a:ext uri="{FF2B5EF4-FFF2-40B4-BE49-F238E27FC236}">
              <a16:creationId xmlns:a16="http://schemas.microsoft.com/office/drawing/2014/main" id="{00000000-0008-0000-0100-0000CB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0" name="正方形/長方形 459">
          <a:extLst>
            <a:ext uri="{FF2B5EF4-FFF2-40B4-BE49-F238E27FC236}">
              <a16:creationId xmlns:a16="http://schemas.microsoft.com/office/drawing/2014/main" id="{00000000-0008-0000-0100-0000CC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1" name="正方形/長方形 460">
          <a:extLst>
            <a:ext uri="{FF2B5EF4-FFF2-40B4-BE49-F238E27FC236}">
              <a16:creationId xmlns:a16="http://schemas.microsoft.com/office/drawing/2014/main" id="{00000000-0008-0000-0100-0000CD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2" name="正方形/長方形 461">
          <a:extLst>
            <a:ext uri="{FF2B5EF4-FFF2-40B4-BE49-F238E27FC236}">
              <a16:creationId xmlns:a16="http://schemas.microsoft.com/office/drawing/2014/main" id="{00000000-0008-0000-0100-0000CE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3" name="正方形/長方形 462">
          <a:extLst>
            <a:ext uri="{FF2B5EF4-FFF2-40B4-BE49-F238E27FC236}">
              <a16:creationId xmlns:a16="http://schemas.microsoft.com/office/drawing/2014/main" id="{00000000-0008-0000-0100-0000CF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4" name="正方形/長方形 463">
          <a:extLst>
            <a:ext uri="{FF2B5EF4-FFF2-40B4-BE49-F238E27FC236}">
              <a16:creationId xmlns:a16="http://schemas.microsoft.com/office/drawing/2014/main" id="{00000000-0008-0000-0100-0000D0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5" name="正方形/長方形 464">
          <a:extLst>
            <a:ext uri="{FF2B5EF4-FFF2-40B4-BE49-F238E27FC236}">
              <a16:creationId xmlns:a16="http://schemas.microsoft.com/office/drawing/2014/main" id="{00000000-0008-0000-0100-0000D1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8" name="直線コネクタ 467">
          <a:extLst>
            <a:ext uri="{FF2B5EF4-FFF2-40B4-BE49-F238E27FC236}">
              <a16:creationId xmlns:a16="http://schemas.microsoft.com/office/drawing/2014/main" id="{00000000-0008-0000-0100-0000D4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70" name="直線コネクタ 469">
          <a:extLst>
            <a:ext uri="{FF2B5EF4-FFF2-40B4-BE49-F238E27FC236}">
              <a16:creationId xmlns:a16="http://schemas.microsoft.com/office/drawing/2014/main" id="{00000000-0008-0000-0100-0000D6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72" name="直線コネクタ 471">
          <a:extLst>
            <a:ext uri="{FF2B5EF4-FFF2-40B4-BE49-F238E27FC236}">
              <a16:creationId xmlns:a16="http://schemas.microsoft.com/office/drawing/2014/main" id="{00000000-0008-0000-0100-0000D8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73" name="テキスト ボックス 472">
          <a:extLst>
            <a:ext uri="{FF2B5EF4-FFF2-40B4-BE49-F238E27FC236}">
              <a16:creationId xmlns:a16="http://schemas.microsoft.com/office/drawing/2014/main" id="{00000000-0008-0000-0100-0000D901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4" name="直線コネクタ 473">
          <a:extLst>
            <a:ext uri="{FF2B5EF4-FFF2-40B4-BE49-F238E27FC236}">
              <a16:creationId xmlns:a16="http://schemas.microsoft.com/office/drawing/2014/main" id="{00000000-0008-0000-0100-0000DA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5" name="テキスト ボックス 474">
          <a:extLst>
            <a:ext uri="{FF2B5EF4-FFF2-40B4-BE49-F238E27FC236}">
              <a16:creationId xmlns:a16="http://schemas.microsoft.com/office/drawing/2014/main" id="{00000000-0008-0000-0100-0000DB01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7" name="テキスト ボックス 476">
          <a:extLst>
            <a:ext uri="{FF2B5EF4-FFF2-40B4-BE49-F238E27FC236}">
              <a16:creationId xmlns:a16="http://schemas.microsoft.com/office/drawing/2014/main" id="{00000000-0008-0000-0100-0000DD01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9" name="テキスト ボックス 478">
          <a:extLst>
            <a:ext uri="{FF2B5EF4-FFF2-40B4-BE49-F238E27FC236}">
              <a16:creationId xmlns:a16="http://schemas.microsoft.com/office/drawing/2014/main" id="{00000000-0008-0000-0100-0000DF01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0" name="直線コネクタ 479">
          <a:extLst>
            <a:ext uri="{FF2B5EF4-FFF2-40B4-BE49-F238E27FC236}">
              <a16:creationId xmlns:a16="http://schemas.microsoft.com/office/drawing/2014/main" id="{00000000-0008-0000-0100-0000E0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81" name="テキスト ボックス 480">
          <a:extLst>
            <a:ext uri="{FF2B5EF4-FFF2-40B4-BE49-F238E27FC236}">
              <a16:creationId xmlns:a16="http://schemas.microsoft.com/office/drawing/2014/main" id="{00000000-0008-0000-0100-0000E1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2" name="【認定こども園・幼稚園・保育所】&#10;一人当たり面積グラフ枠">
          <a:extLst>
            <a:ext uri="{FF2B5EF4-FFF2-40B4-BE49-F238E27FC236}">
              <a16:creationId xmlns:a16="http://schemas.microsoft.com/office/drawing/2014/main" id="{00000000-0008-0000-0100-0000E2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166007</xdr:rowOff>
    </xdr:from>
    <xdr:to>
      <xdr:col>116</xdr:col>
      <xdr:colOff>62864</xdr:colOff>
      <xdr:row>42</xdr:row>
      <xdr:rowOff>56606</xdr:rowOff>
    </xdr:to>
    <xdr:cxnSp macro="">
      <xdr:nvCxnSpPr>
        <xdr:cNvPr id="483" name="直線コネクタ 482">
          <a:extLst>
            <a:ext uri="{FF2B5EF4-FFF2-40B4-BE49-F238E27FC236}">
              <a16:creationId xmlns:a16="http://schemas.microsoft.com/office/drawing/2014/main" id="{00000000-0008-0000-0100-0000E3010000}"/>
            </a:ext>
          </a:extLst>
        </xdr:cNvPr>
        <xdr:cNvCxnSpPr/>
      </xdr:nvCxnSpPr>
      <xdr:spPr>
        <a:xfrm flipV="1">
          <a:off x="22160864" y="5823857"/>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60433</xdr:rowOff>
    </xdr:from>
    <xdr:ext cx="469744" cy="259045"/>
    <xdr:sp macro="" textlink="">
      <xdr:nvSpPr>
        <xdr:cNvPr id="484" name="【認定こども園・幼稚園・保育所】&#10;一人当たり面積最小値テキスト">
          <a:extLst>
            <a:ext uri="{FF2B5EF4-FFF2-40B4-BE49-F238E27FC236}">
              <a16:creationId xmlns:a16="http://schemas.microsoft.com/office/drawing/2014/main" id="{00000000-0008-0000-0100-0000E4010000}"/>
            </a:ext>
          </a:extLst>
        </xdr:cNvPr>
        <xdr:cNvSpPr txBox="1"/>
      </xdr:nvSpPr>
      <xdr:spPr>
        <a:xfrm>
          <a:off x="22199600" y="726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56606</xdr:rowOff>
    </xdr:from>
    <xdr:to>
      <xdr:col>116</xdr:col>
      <xdr:colOff>152400</xdr:colOff>
      <xdr:row>42</xdr:row>
      <xdr:rowOff>56606</xdr:rowOff>
    </xdr:to>
    <xdr:cxnSp macro="">
      <xdr:nvCxnSpPr>
        <xdr:cNvPr id="485" name="直線コネクタ 484">
          <a:extLst>
            <a:ext uri="{FF2B5EF4-FFF2-40B4-BE49-F238E27FC236}">
              <a16:creationId xmlns:a16="http://schemas.microsoft.com/office/drawing/2014/main" id="{00000000-0008-0000-0100-0000E5010000}"/>
            </a:ext>
          </a:extLst>
        </xdr:cNvPr>
        <xdr:cNvCxnSpPr/>
      </xdr:nvCxnSpPr>
      <xdr:spPr>
        <a:xfrm>
          <a:off x="22072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112684</xdr:rowOff>
    </xdr:from>
    <xdr:ext cx="469744" cy="259045"/>
    <xdr:sp macro="" textlink="">
      <xdr:nvSpPr>
        <xdr:cNvPr id="486" name="【認定こども園・幼稚園・保育所】&#10;一人当たり面積最大値テキスト">
          <a:extLst>
            <a:ext uri="{FF2B5EF4-FFF2-40B4-BE49-F238E27FC236}">
              <a16:creationId xmlns:a16="http://schemas.microsoft.com/office/drawing/2014/main" id="{00000000-0008-0000-0100-0000E6010000}"/>
            </a:ext>
          </a:extLst>
        </xdr:cNvPr>
        <xdr:cNvSpPr txBox="1"/>
      </xdr:nvSpPr>
      <xdr:spPr>
        <a:xfrm>
          <a:off x="22199600" y="559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166007</xdr:rowOff>
    </xdr:from>
    <xdr:to>
      <xdr:col>116</xdr:col>
      <xdr:colOff>152400</xdr:colOff>
      <xdr:row>33</xdr:row>
      <xdr:rowOff>166007</xdr:rowOff>
    </xdr:to>
    <xdr:cxnSp macro="">
      <xdr:nvCxnSpPr>
        <xdr:cNvPr id="487" name="直線コネクタ 486">
          <a:extLst>
            <a:ext uri="{FF2B5EF4-FFF2-40B4-BE49-F238E27FC236}">
              <a16:creationId xmlns:a16="http://schemas.microsoft.com/office/drawing/2014/main" id="{00000000-0008-0000-0100-0000E7010000}"/>
            </a:ext>
          </a:extLst>
        </xdr:cNvPr>
        <xdr:cNvCxnSpPr/>
      </xdr:nvCxnSpPr>
      <xdr:spPr>
        <a:xfrm>
          <a:off x="22072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92001</xdr:rowOff>
    </xdr:from>
    <xdr:ext cx="469744" cy="259045"/>
    <xdr:sp macro="" textlink="">
      <xdr:nvSpPr>
        <xdr:cNvPr id="488" name="【認定こども園・幼稚園・保育所】&#10;一人当たり面積平均値テキスト">
          <a:extLst>
            <a:ext uri="{FF2B5EF4-FFF2-40B4-BE49-F238E27FC236}">
              <a16:creationId xmlns:a16="http://schemas.microsoft.com/office/drawing/2014/main" id="{00000000-0008-0000-0100-0000E8010000}"/>
            </a:ext>
          </a:extLst>
        </xdr:cNvPr>
        <xdr:cNvSpPr txBox="1"/>
      </xdr:nvSpPr>
      <xdr:spPr>
        <a:xfrm>
          <a:off x="22199600" y="6607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113574</xdr:rowOff>
    </xdr:from>
    <xdr:to>
      <xdr:col>116</xdr:col>
      <xdr:colOff>114300</xdr:colOff>
      <xdr:row>39</xdr:row>
      <xdr:rowOff>43724</xdr:rowOff>
    </xdr:to>
    <xdr:sp macro="" textlink="">
      <xdr:nvSpPr>
        <xdr:cNvPr id="489" name="フローチャート: 判断 488">
          <a:extLst>
            <a:ext uri="{FF2B5EF4-FFF2-40B4-BE49-F238E27FC236}">
              <a16:creationId xmlns:a16="http://schemas.microsoft.com/office/drawing/2014/main" id="{00000000-0008-0000-0100-0000E9010000}"/>
            </a:ext>
          </a:extLst>
        </xdr:cNvPr>
        <xdr:cNvSpPr/>
      </xdr:nvSpPr>
      <xdr:spPr>
        <a:xfrm>
          <a:off x="221107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139700</xdr:rowOff>
    </xdr:from>
    <xdr:to>
      <xdr:col>112</xdr:col>
      <xdr:colOff>38100</xdr:colOff>
      <xdr:row>39</xdr:row>
      <xdr:rowOff>69850</xdr:rowOff>
    </xdr:to>
    <xdr:sp macro="" textlink="">
      <xdr:nvSpPr>
        <xdr:cNvPr id="490" name="フローチャート: 判断 489">
          <a:extLst>
            <a:ext uri="{FF2B5EF4-FFF2-40B4-BE49-F238E27FC236}">
              <a16:creationId xmlns:a16="http://schemas.microsoft.com/office/drawing/2014/main" id="{00000000-0008-0000-0100-0000EA010000}"/>
            </a:ext>
          </a:extLst>
        </xdr:cNvPr>
        <xdr:cNvSpPr/>
      </xdr:nvSpPr>
      <xdr:spPr>
        <a:xfrm>
          <a:off x="21272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142966</xdr:rowOff>
    </xdr:from>
    <xdr:to>
      <xdr:col>107</xdr:col>
      <xdr:colOff>101600</xdr:colOff>
      <xdr:row>39</xdr:row>
      <xdr:rowOff>73116</xdr:rowOff>
    </xdr:to>
    <xdr:sp macro="" textlink="">
      <xdr:nvSpPr>
        <xdr:cNvPr id="491" name="フローチャート: 判断 490">
          <a:extLst>
            <a:ext uri="{FF2B5EF4-FFF2-40B4-BE49-F238E27FC236}">
              <a16:creationId xmlns:a16="http://schemas.microsoft.com/office/drawing/2014/main" id="{00000000-0008-0000-0100-0000EB010000}"/>
            </a:ext>
          </a:extLst>
        </xdr:cNvPr>
        <xdr:cNvSpPr/>
      </xdr:nvSpPr>
      <xdr:spPr>
        <a:xfrm>
          <a:off x="20383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123372</xdr:rowOff>
    </xdr:from>
    <xdr:to>
      <xdr:col>102</xdr:col>
      <xdr:colOff>165100</xdr:colOff>
      <xdr:row>39</xdr:row>
      <xdr:rowOff>53522</xdr:rowOff>
    </xdr:to>
    <xdr:sp macro="" textlink="">
      <xdr:nvSpPr>
        <xdr:cNvPr id="492" name="フローチャート: 判断 491">
          <a:extLst>
            <a:ext uri="{FF2B5EF4-FFF2-40B4-BE49-F238E27FC236}">
              <a16:creationId xmlns:a16="http://schemas.microsoft.com/office/drawing/2014/main" id="{00000000-0008-0000-0100-0000EC010000}"/>
            </a:ext>
          </a:extLst>
        </xdr:cNvPr>
        <xdr:cNvSpPr/>
      </xdr:nvSpPr>
      <xdr:spPr>
        <a:xfrm>
          <a:off x="19494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00000000-0008-0000-0100-0000ED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00000000-0008-0000-0100-0000EE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00000000-0008-0000-0100-0000EF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id="{00000000-0008-0000-0100-0000F0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7" name="テキスト ボックス 496">
          <a:extLst>
            <a:ext uri="{FF2B5EF4-FFF2-40B4-BE49-F238E27FC236}">
              <a16:creationId xmlns:a16="http://schemas.microsoft.com/office/drawing/2014/main" id="{00000000-0008-0000-0100-0000F1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165826</xdr:rowOff>
    </xdr:from>
    <xdr:to>
      <xdr:col>112</xdr:col>
      <xdr:colOff>38100</xdr:colOff>
      <xdr:row>41</xdr:row>
      <xdr:rowOff>95976</xdr:rowOff>
    </xdr:to>
    <xdr:sp macro="" textlink="">
      <xdr:nvSpPr>
        <xdr:cNvPr id="498" name="楕円 497">
          <a:extLst>
            <a:ext uri="{FF2B5EF4-FFF2-40B4-BE49-F238E27FC236}">
              <a16:creationId xmlns:a16="http://schemas.microsoft.com/office/drawing/2014/main" id="{00000000-0008-0000-0100-0000F2010000}"/>
            </a:ext>
          </a:extLst>
        </xdr:cNvPr>
        <xdr:cNvSpPr/>
      </xdr:nvSpPr>
      <xdr:spPr>
        <a:xfrm>
          <a:off x="21272500" y="702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169091</xdr:rowOff>
    </xdr:from>
    <xdr:to>
      <xdr:col>107</xdr:col>
      <xdr:colOff>101600</xdr:colOff>
      <xdr:row>41</xdr:row>
      <xdr:rowOff>99241</xdr:rowOff>
    </xdr:to>
    <xdr:sp macro="" textlink="">
      <xdr:nvSpPr>
        <xdr:cNvPr id="499" name="楕円 498">
          <a:extLst>
            <a:ext uri="{FF2B5EF4-FFF2-40B4-BE49-F238E27FC236}">
              <a16:creationId xmlns:a16="http://schemas.microsoft.com/office/drawing/2014/main" id="{00000000-0008-0000-0100-0000F3010000}"/>
            </a:ext>
          </a:extLst>
        </xdr:cNvPr>
        <xdr:cNvSpPr/>
      </xdr:nvSpPr>
      <xdr:spPr>
        <a:xfrm>
          <a:off x="20383500" y="702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45176</xdr:rowOff>
    </xdr:from>
    <xdr:to>
      <xdr:col>111</xdr:col>
      <xdr:colOff>177800</xdr:colOff>
      <xdr:row>41</xdr:row>
      <xdr:rowOff>48441</xdr:rowOff>
    </xdr:to>
    <xdr:cxnSp macro="">
      <xdr:nvCxnSpPr>
        <xdr:cNvPr id="500" name="直線コネクタ 499">
          <a:extLst>
            <a:ext uri="{FF2B5EF4-FFF2-40B4-BE49-F238E27FC236}">
              <a16:creationId xmlns:a16="http://schemas.microsoft.com/office/drawing/2014/main" id="{00000000-0008-0000-0100-0000F4010000}"/>
            </a:ext>
          </a:extLst>
        </xdr:cNvPr>
        <xdr:cNvCxnSpPr/>
      </xdr:nvCxnSpPr>
      <xdr:spPr>
        <a:xfrm flipV="1">
          <a:off x="20434300" y="707462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86377</xdr:rowOff>
    </xdr:from>
    <xdr:ext cx="469744" cy="259045"/>
    <xdr:sp macro="" textlink="">
      <xdr:nvSpPr>
        <xdr:cNvPr id="501" name="n_1aveValue【認定こども園・幼稚園・保育所】&#10;一人当たり面積">
          <a:extLst>
            <a:ext uri="{FF2B5EF4-FFF2-40B4-BE49-F238E27FC236}">
              <a16:creationId xmlns:a16="http://schemas.microsoft.com/office/drawing/2014/main" id="{00000000-0008-0000-0100-0000F5010000}"/>
            </a:ext>
          </a:extLst>
        </xdr:cNvPr>
        <xdr:cNvSpPr txBox="1"/>
      </xdr:nvSpPr>
      <xdr:spPr>
        <a:xfrm>
          <a:off x="210757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89643</xdr:rowOff>
    </xdr:from>
    <xdr:ext cx="469744" cy="259045"/>
    <xdr:sp macro="" textlink="">
      <xdr:nvSpPr>
        <xdr:cNvPr id="502" name="n_2aveValue【認定こども園・幼稚園・保育所】&#10;一人当たり面積">
          <a:extLst>
            <a:ext uri="{FF2B5EF4-FFF2-40B4-BE49-F238E27FC236}">
              <a16:creationId xmlns:a16="http://schemas.microsoft.com/office/drawing/2014/main" id="{00000000-0008-0000-0100-0000F6010000}"/>
            </a:ext>
          </a:extLst>
        </xdr:cNvPr>
        <xdr:cNvSpPr txBox="1"/>
      </xdr:nvSpPr>
      <xdr:spPr>
        <a:xfrm>
          <a:off x="20199427" y="643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70049</xdr:rowOff>
    </xdr:from>
    <xdr:ext cx="469744" cy="259045"/>
    <xdr:sp macro="" textlink="">
      <xdr:nvSpPr>
        <xdr:cNvPr id="503" name="n_3aveValue【認定こども園・幼稚園・保育所】&#10;一人当たり面積">
          <a:extLst>
            <a:ext uri="{FF2B5EF4-FFF2-40B4-BE49-F238E27FC236}">
              <a16:creationId xmlns:a16="http://schemas.microsoft.com/office/drawing/2014/main" id="{00000000-0008-0000-0100-0000F7010000}"/>
            </a:ext>
          </a:extLst>
        </xdr:cNvPr>
        <xdr:cNvSpPr txBox="1"/>
      </xdr:nvSpPr>
      <xdr:spPr>
        <a:xfrm>
          <a:off x="19310427" y="641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87103</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00000000-0008-0000-0100-0000F8010000}"/>
            </a:ext>
          </a:extLst>
        </xdr:cNvPr>
        <xdr:cNvSpPr txBox="1"/>
      </xdr:nvSpPr>
      <xdr:spPr>
        <a:xfrm>
          <a:off x="21075727" y="711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90368</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00000000-0008-0000-0100-0000F9010000}"/>
            </a:ext>
          </a:extLst>
        </xdr:cNvPr>
        <xdr:cNvSpPr txBox="1"/>
      </xdr:nvSpPr>
      <xdr:spPr>
        <a:xfrm>
          <a:off x="20199427" y="7119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a:extLst>
            <a:ext uri="{FF2B5EF4-FFF2-40B4-BE49-F238E27FC236}">
              <a16:creationId xmlns:a16="http://schemas.microsoft.com/office/drawing/2014/main" id="{00000000-0008-0000-0100-0000FA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a:extLst>
            <a:ext uri="{FF2B5EF4-FFF2-40B4-BE49-F238E27FC236}">
              <a16:creationId xmlns:a16="http://schemas.microsoft.com/office/drawing/2014/main" id="{00000000-0008-0000-0100-0000FB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a:extLst>
            <a:ext uri="{FF2B5EF4-FFF2-40B4-BE49-F238E27FC236}">
              <a16:creationId xmlns:a16="http://schemas.microsoft.com/office/drawing/2014/main" id="{00000000-0008-0000-0100-0000FC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a:extLst>
            <a:ext uri="{FF2B5EF4-FFF2-40B4-BE49-F238E27FC236}">
              <a16:creationId xmlns:a16="http://schemas.microsoft.com/office/drawing/2014/main" id="{00000000-0008-0000-0100-0000FD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a:extLst>
            <a:ext uri="{FF2B5EF4-FFF2-40B4-BE49-F238E27FC236}">
              <a16:creationId xmlns:a16="http://schemas.microsoft.com/office/drawing/2014/main" id="{00000000-0008-0000-0100-000002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a:extLst>
            <a:ext uri="{FF2B5EF4-FFF2-40B4-BE49-F238E27FC236}">
              <a16:creationId xmlns:a16="http://schemas.microsoft.com/office/drawing/2014/main" id="{00000000-0008-0000-0100-000003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16" name="テキスト ボックス 515">
          <a:extLst>
            <a:ext uri="{FF2B5EF4-FFF2-40B4-BE49-F238E27FC236}">
              <a16:creationId xmlns:a16="http://schemas.microsoft.com/office/drawing/2014/main" id="{00000000-0008-0000-0100-000004020000}"/>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7" name="直線コネクタ 516">
          <a:extLst>
            <a:ext uri="{FF2B5EF4-FFF2-40B4-BE49-F238E27FC236}">
              <a16:creationId xmlns:a16="http://schemas.microsoft.com/office/drawing/2014/main" id="{00000000-0008-0000-0100-000005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8" name="テキスト ボックス 517">
          <a:extLst>
            <a:ext uri="{FF2B5EF4-FFF2-40B4-BE49-F238E27FC236}">
              <a16:creationId xmlns:a16="http://schemas.microsoft.com/office/drawing/2014/main" id="{00000000-0008-0000-0100-00000602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9" name="直線コネクタ 518">
          <a:extLst>
            <a:ext uri="{FF2B5EF4-FFF2-40B4-BE49-F238E27FC236}">
              <a16:creationId xmlns:a16="http://schemas.microsoft.com/office/drawing/2014/main" id="{00000000-0008-0000-0100-000007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3" name="直線コネクタ 522">
          <a:extLst>
            <a:ext uri="{FF2B5EF4-FFF2-40B4-BE49-F238E27FC236}">
              <a16:creationId xmlns:a16="http://schemas.microsoft.com/office/drawing/2014/main" id="{00000000-0008-0000-0100-00000B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5" name="直線コネクタ 524">
          <a:extLst>
            <a:ext uri="{FF2B5EF4-FFF2-40B4-BE49-F238E27FC236}">
              <a16:creationId xmlns:a16="http://schemas.microsoft.com/office/drawing/2014/main" id="{00000000-0008-0000-0100-00000D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a:extLst>
            <a:ext uri="{FF2B5EF4-FFF2-40B4-BE49-F238E27FC236}">
              <a16:creationId xmlns:a16="http://schemas.microsoft.com/office/drawing/2014/main" id="{00000000-0008-0000-0100-000011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160020</xdr:rowOff>
    </xdr:from>
    <xdr:to>
      <xdr:col>85</xdr:col>
      <xdr:colOff>126364</xdr:colOff>
      <xdr:row>64</xdr:row>
      <xdr:rowOff>5715</xdr:rowOff>
    </xdr:to>
    <xdr:cxnSp macro="">
      <xdr:nvCxnSpPr>
        <xdr:cNvPr id="530" name="直線コネクタ 529">
          <a:extLst>
            <a:ext uri="{FF2B5EF4-FFF2-40B4-BE49-F238E27FC236}">
              <a16:creationId xmlns:a16="http://schemas.microsoft.com/office/drawing/2014/main" id="{00000000-0008-0000-0100-000012020000}"/>
            </a:ext>
          </a:extLst>
        </xdr:cNvPr>
        <xdr:cNvCxnSpPr/>
      </xdr:nvCxnSpPr>
      <xdr:spPr>
        <a:xfrm flipV="1">
          <a:off x="16318864" y="976122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9542</xdr:rowOff>
    </xdr:from>
    <xdr:ext cx="405111" cy="259045"/>
    <xdr:sp macro="" textlink="">
      <xdr:nvSpPr>
        <xdr:cNvPr id="531" name="【学校施設】&#10;有形固定資産減価償却率最小値テキスト">
          <a:extLst>
            <a:ext uri="{FF2B5EF4-FFF2-40B4-BE49-F238E27FC236}">
              <a16:creationId xmlns:a16="http://schemas.microsoft.com/office/drawing/2014/main" id="{00000000-0008-0000-0100-000013020000}"/>
            </a:ext>
          </a:extLst>
        </xdr:cNvPr>
        <xdr:cNvSpPr txBox="1"/>
      </xdr:nvSpPr>
      <xdr:spPr>
        <a:xfrm>
          <a:off x="16357600" y="1098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5715</xdr:rowOff>
    </xdr:from>
    <xdr:to>
      <xdr:col>86</xdr:col>
      <xdr:colOff>25400</xdr:colOff>
      <xdr:row>64</xdr:row>
      <xdr:rowOff>5715</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a:off x="16230600" y="1097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106697</xdr:rowOff>
    </xdr:from>
    <xdr:ext cx="405111" cy="259045"/>
    <xdr:sp macro="" textlink="">
      <xdr:nvSpPr>
        <xdr:cNvPr id="533" name="【学校施設】&#10;有形固定資産減価償却率最大値テキスト">
          <a:extLst>
            <a:ext uri="{FF2B5EF4-FFF2-40B4-BE49-F238E27FC236}">
              <a16:creationId xmlns:a16="http://schemas.microsoft.com/office/drawing/2014/main" id="{00000000-0008-0000-0100-000015020000}"/>
            </a:ext>
          </a:extLst>
        </xdr:cNvPr>
        <xdr:cNvSpPr txBox="1"/>
      </xdr:nvSpPr>
      <xdr:spPr>
        <a:xfrm>
          <a:off x="16357600" y="953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160020</xdr:rowOff>
    </xdr:from>
    <xdr:to>
      <xdr:col>86</xdr:col>
      <xdr:colOff>25400</xdr:colOff>
      <xdr:row>56</xdr:row>
      <xdr:rowOff>160020</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a:off x="16230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62882</xdr:rowOff>
    </xdr:from>
    <xdr:ext cx="405111" cy="259045"/>
    <xdr:sp macro="" textlink="">
      <xdr:nvSpPr>
        <xdr:cNvPr id="535" name="【学校施設】&#10;有形固定資産減価償却率平均値テキスト">
          <a:extLst>
            <a:ext uri="{FF2B5EF4-FFF2-40B4-BE49-F238E27FC236}">
              <a16:creationId xmlns:a16="http://schemas.microsoft.com/office/drawing/2014/main" id="{00000000-0008-0000-0100-000017020000}"/>
            </a:ext>
          </a:extLst>
        </xdr:cNvPr>
        <xdr:cNvSpPr txBox="1"/>
      </xdr:nvSpPr>
      <xdr:spPr>
        <a:xfrm>
          <a:off x="16357600" y="10178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84455</xdr:rowOff>
    </xdr:from>
    <xdr:to>
      <xdr:col>85</xdr:col>
      <xdr:colOff>177800</xdr:colOff>
      <xdr:row>60</xdr:row>
      <xdr:rowOff>14605</xdr:rowOff>
    </xdr:to>
    <xdr:sp macro="" textlink="">
      <xdr:nvSpPr>
        <xdr:cNvPr id="536" name="フローチャート: 判断 535">
          <a:extLst>
            <a:ext uri="{FF2B5EF4-FFF2-40B4-BE49-F238E27FC236}">
              <a16:creationId xmlns:a16="http://schemas.microsoft.com/office/drawing/2014/main" id="{00000000-0008-0000-0100-000018020000}"/>
            </a:ext>
          </a:extLst>
        </xdr:cNvPr>
        <xdr:cNvSpPr/>
      </xdr:nvSpPr>
      <xdr:spPr>
        <a:xfrm>
          <a:off x="162687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111125</xdr:rowOff>
    </xdr:from>
    <xdr:to>
      <xdr:col>81</xdr:col>
      <xdr:colOff>101600</xdr:colOff>
      <xdr:row>60</xdr:row>
      <xdr:rowOff>41275</xdr:rowOff>
    </xdr:to>
    <xdr:sp macro="" textlink="">
      <xdr:nvSpPr>
        <xdr:cNvPr id="537" name="フローチャート: 判断 536">
          <a:extLst>
            <a:ext uri="{FF2B5EF4-FFF2-40B4-BE49-F238E27FC236}">
              <a16:creationId xmlns:a16="http://schemas.microsoft.com/office/drawing/2014/main" id="{00000000-0008-0000-0100-000019020000}"/>
            </a:ext>
          </a:extLst>
        </xdr:cNvPr>
        <xdr:cNvSpPr/>
      </xdr:nvSpPr>
      <xdr:spPr>
        <a:xfrm>
          <a:off x="15430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124460</xdr:rowOff>
    </xdr:from>
    <xdr:to>
      <xdr:col>76</xdr:col>
      <xdr:colOff>165100</xdr:colOff>
      <xdr:row>60</xdr:row>
      <xdr:rowOff>54610</xdr:rowOff>
    </xdr:to>
    <xdr:sp macro="" textlink="">
      <xdr:nvSpPr>
        <xdr:cNvPr id="538" name="フローチャート: 判断 537">
          <a:extLst>
            <a:ext uri="{FF2B5EF4-FFF2-40B4-BE49-F238E27FC236}">
              <a16:creationId xmlns:a16="http://schemas.microsoft.com/office/drawing/2014/main" id="{00000000-0008-0000-0100-00001A020000}"/>
            </a:ext>
          </a:extLst>
        </xdr:cNvPr>
        <xdr:cNvSpPr/>
      </xdr:nvSpPr>
      <xdr:spPr>
        <a:xfrm>
          <a:off x="14541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12065</xdr:rowOff>
    </xdr:from>
    <xdr:to>
      <xdr:col>72</xdr:col>
      <xdr:colOff>38100</xdr:colOff>
      <xdr:row>60</xdr:row>
      <xdr:rowOff>113665</xdr:rowOff>
    </xdr:to>
    <xdr:sp macro="" textlink="">
      <xdr:nvSpPr>
        <xdr:cNvPr id="539" name="フローチャート: 判断 538">
          <a:extLst>
            <a:ext uri="{FF2B5EF4-FFF2-40B4-BE49-F238E27FC236}">
              <a16:creationId xmlns:a16="http://schemas.microsoft.com/office/drawing/2014/main" id="{00000000-0008-0000-0100-00001B020000}"/>
            </a:ext>
          </a:extLst>
        </xdr:cNvPr>
        <xdr:cNvSpPr/>
      </xdr:nvSpPr>
      <xdr:spPr>
        <a:xfrm>
          <a:off x="13652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00000000-0008-0000-0100-00001C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0000000-0008-0000-0100-00001D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100-00001E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100-00001F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15875</xdr:rowOff>
    </xdr:from>
    <xdr:to>
      <xdr:col>81</xdr:col>
      <xdr:colOff>101600</xdr:colOff>
      <xdr:row>60</xdr:row>
      <xdr:rowOff>117475</xdr:rowOff>
    </xdr:to>
    <xdr:sp macro="" textlink="">
      <xdr:nvSpPr>
        <xdr:cNvPr id="545" name="楕円 544">
          <a:extLst>
            <a:ext uri="{FF2B5EF4-FFF2-40B4-BE49-F238E27FC236}">
              <a16:creationId xmlns:a16="http://schemas.microsoft.com/office/drawing/2014/main" id="{00000000-0008-0000-0100-000021020000}"/>
            </a:ext>
          </a:extLst>
        </xdr:cNvPr>
        <xdr:cNvSpPr/>
      </xdr:nvSpPr>
      <xdr:spPr>
        <a:xfrm>
          <a:off x="15430500" y="103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63500</xdr:rowOff>
    </xdr:from>
    <xdr:to>
      <xdr:col>76</xdr:col>
      <xdr:colOff>165100</xdr:colOff>
      <xdr:row>60</xdr:row>
      <xdr:rowOff>165100</xdr:rowOff>
    </xdr:to>
    <xdr:sp macro="" textlink="">
      <xdr:nvSpPr>
        <xdr:cNvPr id="546" name="楕円 545">
          <a:extLst>
            <a:ext uri="{FF2B5EF4-FFF2-40B4-BE49-F238E27FC236}">
              <a16:creationId xmlns:a16="http://schemas.microsoft.com/office/drawing/2014/main" id="{00000000-0008-0000-0100-000022020000}"/>
            </a:ext>
          </a:extLst>
        </xdr:cNvPr>
        <xdr:cNvSpPr/>
      </xdr:nvSpPr>
      <xdr:spPr>
        <a:xfrm>
          <a:off x="14541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66675</xdr:rowOff>
    </xdr:from>
    <xdr:to>
      <xdr:col>81</xdr:col>
      <xdr:colOff>50800</xdr:colOff>
      <xdr:row>60</xdr:row>
      <xdr:rowOff>114300</xdr:rowOff>
    </xdr:to>
    <xdr:cxnSp macro="">
      <xdr:nvCxnSpPr>
        <xdr:cNvPr id="547" name="直線コネクタ 546">
          <a:extLst>
            <a:ext uri="{FF2B5EF4-FFF2-40B4-BE49-F238E27FC236}">
              <a16:creationId xmlns:a16="http://schemas.microsoft.com/office/drawing/2014/main" id="{00000000-0008-0000-0100-000023020000}"/>
            </a:ext>
          </a:extLst>
        </xdr:cNvPr>
        <xdr:cNvCxnSpPr/>
      </xdr:nvCxnSpPr>
      <xdr:spPr>
        <a:xfrm flipV="1">
          <a:off x="14592300" y="1035367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57802</xdr:rowOff>
    </xdr:from>
    <xdr:ext cx="405111" cy="259045"/>
    <xdr:sp macro="" textlink="">
      <xdr:nvSpPr>
        <xdr:cNvPr id="548" name="n_1aveValue【学校施設】&#10;有形固定資産減価償却率">
          <a:extLst>
            <a:ext uri="{FF2B5EF4-FFF2-40B4-BE49-F238E27FC236}">
              <a16:creationId xmlns:a16="http://schemas.microsoft.com/office/drawing/2014/main" id="{00000000-0008-0000-0100-000024020000}"/>
            </a:ext>
          </a:extLst>
        </xdr:cNvPr>
        <xdr:cNvSpPr txBox="1"/>
      </xdr:nvSpPr>
      <xdr:spPr>
        <a:xfrm>
          <a:off x="152660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71137</xdr:rowOff>
    </xdr:from>
    <xdr:ext cx="405111" cy="259045"/>
    <xdr:sp macro="" textlink="">
      <xdr:nvSpPr>
        <xdr:cNvPr id="549" name="n_2aveValue【学校施設】&#10;有形固定資産減価償却率">
          <a:extLst>
            <a:ext uri="{FF2B5EF4-FFF2-40B4-BE49-F238E27FC236}">
              <a16:creationId xmlns:a16="http://schemas.microsoft.com/office/drawing/2014/main" id="{00000000-0008-0000-0100-000025020000}"/>
            </a:ext>
          </a:extLst>
        </xdr:cNvPr>
        <xdr:cNvSpPr txBox="1"/>
      </xdr:nvSpPr>
      <xdr:spPr>
        <a:xfrm>
          <a:off x="14389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130192</xdr:rowOff>
    </xdr:from>
    <xdr:ext cx="405111" cy="259045"/>
    <xdr:sp macro="" textlink="">
      <xdr:nvSpPr>
        <xdr:cNvPr id="550" name="n_3aveValue【学校施設】&#10;有形固定資産減価償却率">
          <a:extLst>
            <a:ext uri="{FF2B5EF4-FFF2-40B4-BE49-F238E27FC236}">
              <a16:creationId xmlns:a16="http://schemas.microsoft.com/office/drawing/2014/main" id="{00000000-0008-0000-0100-000026020000}"/>
            </a:ext>
          </a:extLst>
        </xdr:cNvPr>
        <xdr:cNvSpPr txBox="1"/>
      </xdr:nvSpPr>
      <xdr:spPr>
        <a:xfrm>
          <a:off x="135007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108602</xdr:rowOff>
    </xdr:from>
    <xdr:ext cx="405111" cy="259045"/>
    <xdr:sp macro="" textlink="">
      <xdr:nvSpPr>
        <xdr:cNvPr id="551" name="n_1mainValue【学校施設】&#10;有形固定資産減価償却率">
          <a:extLst>
            <a:ext uri="{FF2B5EF4-FFF2-40B4-BE49-F238E27FC236}">
              <a16:creationId xmlns:a16="http://schemas.microsoft.com/office/drawing/2014/main" id="{00000000-0008-0000-0100-000027020000}"/>
            </a:ext>
          </a:extLst>
        </xdr:cNvPr>
        <xdr:cNvSpPr txBox="1"/>
      </xdr:nvSpPr>
      <xdr:spPr>
        <a:xfrm>
          <a:off x="15266044" y="1039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156227</xdr:rowOff>
    </xdr:from>
    <xdr:ext cx="405111" cy="259045"/>
    <xdr:sp macro="" textlink="">
      <xdr:nvSpPr>
        <xdr:cNvPr id="552" name="n_2mainValue【学校施設】&#10;有形固定資産減価償却率">
          <a:extLst>
            <a:ext uri="{FF2B5EF4-FFF2-40B4-BE49-F238E27FC236}">
              <a16:creationId xmlns:a16="http://schemas.microsoft.com/office/drawing/2014/main" id="{00000000-0008-0000-0100-000028020000}"/>
            </a:ext>
          </a:extLst>
        </xdr:cNvPr>
        <xdr:cNvSpPr txBox="1"/>
      </xdr:nvSpPr>
      <xdr:spPr>
        <a:xfrm>
          <a:off x="14389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3" name="正方形/長方形 552">
          <a:extLst>
            <a:ext uri="{FF2B5EF4-FFF2-40B4-BE49-F238E27FC236}">
              <a16:creationId xmlns:a16="http://schemas.microsoft.com/office/drawing/2014/main" id="{00000000-0008-0000-0100-000029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4" name="正方形/長方形 553">
          <a:extLst>
            <a:ext uri="{FF2B5EF4-FFF2-40B4-BE49-F238E27FC236}">
              <a16:creationId xmlns:a16="http://schemas.microsoft.com/office/drawing/2014/main" id="{00000000-0008-0000-0100-00002A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5" name="正方形/長方形 554">
          <a:extLst>
            <a:ext uri="{FF2B5EF4-FFF2-40B4-BE49-F238E27FC236}">
              <a16:creationId xmlns:a16="http://schemas.microsoft.com/office/drawing/2014/main" id="{00000000-0008-0000-0100-00002B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6" name="正方形/長方形 555">
          <a:extLst>
            <a:ext uri="{FF2B5EF4-FFF2-40B4-BE49-F238E27FC236}">
              <a16:creationId xmlns:a16="http://schemas.microsoft.com/office/drawing/2014/main" id="{00000000-0008-0000-0100-00002C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7" name="正方形/長方形 556">
          <a:extLst>
            <a:ext uri="{FF2B5EF4-FFF2-40B4-BE49-F238E27FC236}">
              <a16:creationId xmlns:a16="http://schemas.microsoft.com/office/drawing/2014/main" id="{00000000-0008-0000-0100-00002D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8" name="正方形/長方形 557">
          <a:extLst>
            <a:ext uri="{FF2B5EF4-FFF2-40B4-BE49-F238E27FC236}">
              <a16:creationId xmlns:a16="http://schemas.microsoft.com/office/drawing/2014/main" id="{00000000-0008-0000-0100-00002E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9" name="正方形/長方形 558">
          <a:extLst>
            <a:ext uri="{FF2B5EF4-FFF2-40B4-BE49-F238E27FC236}">
              <a16:creationId xmlns:a16="http://schemas.microsoft.com/office/drawing/2014/main" id="{00000000-0008-0000-0100-00002F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0" name="正方形/長方形 559">
          <a:extLst>
            <a:ext uri="{FF2B5EF4-FFF2-40B4-BE49-F238E27FC236}">
              <a16:creationId xmlns:a16="http://schemas.microsoft.com/office/drawing/2014/main" id="{00000000-0008-0000-0100-000030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1" name="テキスト ボックス 560">
          <a:extLst>
            <a:ext uri="{FF2B5EF4-FFF2-40B4-BE49-F238E27FC236}">
              <a16:creationId xmlns:a16="http://schemas.microsoft.com/office/drawing/2014/main" id="{00000000-0008-0000-0100-000031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2" name="直線コネクタ 561">
          <a:extLst>
            <a:ext uri="{FF2B5EF4-FFF2-40B4-BE49-F238E27FC236}">
              <a16:creationId xmlns:a16="http://schemas.microsoft.com/office/drawing/2014/main" id="{00000000-0008-0000-0100-000032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3" name="テキスト ボックス 562">
          <a:extLst>
            <a:ext uri="{FF2B5EF4-FFF2-40B4-BE49-F238E27FC236}">
              <a16:creationId xmlns:a16="http://schemas.microsoft.com/office/drawing/2014/main" id="{00000000-0008-0000-0100-000033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64" name="直線コネクタ 563">
          <a:extLst>
            <a:ext uri="{FF2B5EF4-FFF2-40B4-BE49-F238E27FC236}">
              <a16:creationId xmlns:a16="http://schemas.microsoft.com/office/drawing/2014/main" id="{00000000-0008-0000-0100-000034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65" name="テキスト ボックス 564">
          <a:extLst>
            <a:ext uri="{FF2B5EF4-FFF2-40B4-BE49-F238E27FC236}">
              <a16:creationId xmlns:a16="http://schemas.microsoft.com/office/drawing/2014/main" id="{00000000-0008-0000-0100-000035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66" name="直線コネクタ 565">
          <a:extLst>
            <a:ext uri="{FF2B5EF4-FFF2-40B4-BE49-F238E27FC236}">
              <a16:creationId xmlns:a16="http://schemas.microsoft.com/office/drawing/2014/main" id="{00000000-0008-0000-0100-000036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67" name="テキスト ボックス 566">
          <a:extLst>
            <a:ext uri="{FF2B5EF4-FFF2-40B4-BE49-F238E27FC236}">
              <a16:creationId xmlns:a16="http://schemas.microsoft.com/office/drawing/2014/main" id="{00000000-0008-0000-0100-000037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68" name="直線コネクタ 567">
          <a:extLst>
            <a:ext uri="{FF2B5EF4-FFF2-40B4-BE49-F238E27FC236}">
              <a16:creationId xmlns:a16="http://schemas.microsoft.com/office/drawing/2014/main" id="{00000000-0008-0000-0100-000038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69" name="テキスト ボックス 568">
          <a:extLst>
            <a:ext uri="{FF2B5EF4-FFF2-40B4-BE49-F238E27FC236}">
              <a16:creationId xmlns:a16="http://schemas.microsoft.com/office/drawing/2014/main" id="{00000000-0008-0000-0100-000039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0" name="直線コネクタ 569">
          <a:extLst>
            <a:ext uri="{FF2B5EF4-FFF2-40B4-BE49-F238E27FC236}">
              <a16:creationId xmlns:a16="http://schemas.microsoft.com/office/drawing/2014/main" id="{00000000-0008-0000-0100-00003A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1" name="テキスト ボックス 570">
          <a:extLst>
            <a:ext uri="{FF2B5EF4-FFF2-40B4-BE49-F238E27FC236}">
              <a16:creationId xmlns:a16="http://schemas.microsoft.com/office/drawing/2014/main" id="{00000000-0008-0000-0100-00003B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2" name="直線コネクタ 571">
          <a:extLst>
            <a:ext uri="{FF2B5EF4-FFF2-40B4-BE49-F238E27FC236}">
              <a16:creationId xmlns:a16="http://schemas.microsoft.com/office/drawing/2014/main" id="{00000000-0008-0000-0100-00003C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3" name="テキスト ボックス 572">
          <a:extLst>
            <a:ext uri="{FF2B5EF4-FFF2-40B4-BE49-F238E27FC236}">
              <a16:creationId xmlns:a16="http://schemas.microsoft.com/office/drawing/2014/main" id="{00000000-0008-0000-0100-00003D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4" name="【学校施設】&#10;一人当たり面積グラフ枠">
          <a:extLst>
            <a:ext uri="{FF2B5EF4-FFF2-40B4-BE49-F238E27FC236}">
              <a16:creationId xmlns:a16="http://schemas.microsoft.com/office/drawing/2014/main" id="{00000000-0008-0000-0100-00003E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81382</xdr:rowOff>
    </xdr:from>
    <xdr:to>
      <xdr:col>116</xdr:col>
      <xdr:colOff>62864</xdr:colOff>
      <xdr:row>64</xdr:row>
      <xdr:rowOff>16002</xdr:rowOff>
    </xdr:to>
    <xdr:cxnSp macro="">
      <xdr:nvCxnSpPr>
        <xdr:cNvPr id="575" name="直線コネクタ 574">
          <a:extLst>
            <a:ext uri="{FF2B5EF4-FFF2-40B4-BE49-F238E27FC236}">
              <a16:creationId xmlns:a16="http://schemas.microsoft.com/office/drawing/2014/main" id="{00000000-0008-0000-0100-00003F020000}"/>
            </a:ext>
          </a:extLst>
        </xdr:cNvPr>
        <xdr:cNvCxnSpPr/>
      </xdr:nvCxnSpPr>
      <xdr:spPr>
        <a:xfrm flipV="1">
          <a:off x="22160864" y="9854032"/>
          <a:ext cx="0" cy="1134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19829</xdr:rowOff>
    </xdr:from>
    <xdr:ext cx="469744" cy="259045"/>
    <xdr:sp macro="" textlink="">
      <xdr:nvSpPr>
        <xdr:cNvPr id="576" name="【学校施設】&#10;一人当たり面積最小値テキスト">
          <a:extLst>
            <a:ext uri="{FF2B5EF4-FFF2-40B4-BE49-F238E27FC236}">
              <a16:creationId xmlns:a16="http://schemas.microsoft.com/office/drawing/2014/main" id="{00000000-0008-0000-0100-000040020000}"/>
            </a:ext>
          </a:extLst>
        </xdr:cNvPr>
        <xdr:cNvSpPr txBox="1"/>
      </xdr:nvSpPr>
      <xdr:spPr>
        <a:xfrm>
          <a:off x="22199600" y="1099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16002</xdr:rowOff>
    </xdr:from>
    <xdr:to>
      <xdr:col>116</xdr:col>
      <xdr:colOff>152400</xdr:colOff>
      <xdr:row>64</xdr:row>
      <xdr:rowOff>16002</xdr:rowOff>
    </xdr:to>
    <xdr:cxnSp macro="">
      <xdr:nvCxnSpPr>
        <xdr:cNvPr id="577" name="直線コネクタ 576">
          <a:extLst>
            <a:ext uri="{FF2B5EF4-FFF2-40B4-BE49-F238E27FC236}">
              <a16:creationId xmlns:a16="http://schemas.microsoft.com/office/drawing/2014/main" id="{00000000-0008-0000-0100-000041020000}"/>
            </a:ext>
          </a:extLst>
        </xdr:cNvPr>
        <xdr:cNvCxnSpPr/>
      </xdr:nvCxnSpPr>
      <xdr:spPr>
        <a:xfrm>
          <a:off x="22072600" y="1098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28059</xdr:rowOff>
    </xdr:from>
    <xdr:ext cx="469744" cy="259045"/>
    <xdr:sp macro="" textlink="">
      <xdr:nvSpPr>
        <xdr:cNvPr id="578" name="【学校施設】&#10;一人当たり面積最大値テキスト">
          <a:extLst>
            <a:ext uri="{FF2B5EF4-FFF2-40B4-BE49-F238E27FC236}">
              <a16:creationId xmlns:a16="http://schemas.microsoft.com/office/drawing/2014/main" id="{00000000-0008-0000-0100-000042020000}"/>
            </a:ext>
          </a:extLst>
        </xdr:cNvPr>
        <xdr:cNvSpPr txBox="1"/>
      </xdr:nvSpPr>
      <xdr:spPr>
        <a:xfrm>
          <a:off x="22199600" y="962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81382</xdr:rowOff>
    </xdr:from>
    <xdr:to>
      <xdr:col>116</xdr:col>
      <xdr:colOff>152400</xdr:colOff>
      <xdr:row>57</xdr:row>
      <xdr:rowOff>81382</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a:off x="22072600" y="985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35983</xdr:rowOff>
    </xdr:from>
    <xdr:ext cx="469744" cy="259045"/>
    <xdr:sp macro="" textlink="">
      <xdr:nvSpPr>
        <xdr:cNvPr id="580" name="【学校施設】&#10;一人当たり面積平均値テキスト">
          <a:extLst>
            <a:ext uri="{FF2B5EF4-FFF2-40B4-BE49-F238E27FC236}">
              <a16:creationId xmlns:a16="http://schemas.microsoft.com/office/drawing/2014/main" id="{00000000-0008-0000-0100-000044020000}"/>
            </a:ext>
          </a:extLst>
        </xdr:cNvPr>
        <xdr:cNvSpPr txBox="1"/>
      </xdr:nvSpPr>
      <xdr:spPr>
        <a:xfrm>
          <a:off x="22199600" y="104944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57556</xdr:rowOff>
    </xdr:from>
    <xdr:to>
      <xdr:col>116</xdr:col>
      <xdr:colOff>114300</xdr:colOff>
      <xdr:row>61</xdr:row>
      <xdr:rowOff>159156</xdr:rowOff>
    </xdr:to>
    <xdr:sp macro="" textlink="">
      <xdr:nvSpPr>
        <xdr:cNvPr id="581" name="フローチャート: 判断 580">
          <a:extLst>
            <a:ext uri="{FF2B5EF4-FFF2-40B4-BE49-F238E27FC236}">
              <a16:creationId xmlns:a16="http://schemas.microsoft.com/office/drawing/2014/main" id="{00000000-0008-0000-0100-000045020000}"/>
            </a:ext>
          </a:extLst>
        </xdr:cNvPr>
        <xdr:cNvSpPr/>
      </xdr:nvSpPr>
      <xdr:spPr>
        <a:xfrm>
          <a:off x="22110700" y="10516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54813</xdr:rowOff>
    </xdr:from>
    <xdr:to>
      <xdr:col>112</xdr:col>
      <xdr:colOff>38100</xdr:colOff>
      <xdr:row>61</xdr:row>
      <xdr:rowOff>156413</xdr:rowOff>
    </xdr:to>
    <xdr:sp macro="" textlink="">
      <xdr:nvSpPr>
        <xdr:cNvPr id="582" name="フローチャート: 判断 581">
          <a:extLst>
            <a:ext uri="{FF2B5EF4-FFF2-40B4-BE49-F238E27FC236}">
              <a16:creationId xmlns:a16="http://schemas.microsoft.com/office/drawing/2014/main" id="{00000000-0008-0000-0100-000046020000}"/>
            </a:ext>
          </a:extLst>
        </xdr:cNvPr>
        <xdr:cNvSpPr/>
      </xdr:nvSpPr>
      <xdr:spPr>
        <a:xfrm>
          <a:off x="21272500" y="10513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48413</xdr:rowOff>
    </xdr:from>
    <xdr:to>
      <xdr:col>107</xdr:col>
      <xdr:colOff>101600</xdr:colOff>
      <xdr:row>61</xdr:row>
      <xdr:rowOff>150013</xdr:rowOff>
    </xdr:to>
    <xdr:sp macro="" textlink="">
      <xdr:nvSpPr>
        <xdr:cNvPr id="583" name="フローチャート: 判断 582">
          <a:extLst>
            <a:ext uri="{FF2B5EF4-FFF2-40B4-BE49-F238E27FC236}">
              <a16:creationId xmlns:a16="http://schemas.microsoft.com/office/drawing/2014/main" id="{00000000-0008-0000-0100-000047020000}"/>
            </a:ext>
          </a:extLst>
        </xdr:cNvPr>
        <xdr:cNvSpPr/>
      </xdr:nvSpPr>
      <xdr:spPr>
        <a:xfrm>
          <a:off x="20383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39268</xdr:rowOff>
    </xdr:from>
    <xdr:to>
      <xdr:col>102</xdr:col>
      <xdr:colOff>165100</xdr:colOff>
      <xdr:row>61</xdr:row>
      <xdr:rowOff>140868</xdr:rowOff>
    </xdr:to>
    <xdr:sp macro="" textlink="">
      <xdr:nvSpPr>
        <xdr:cNvPr id="584" name="フローチャート: 判断 583">
          <a:extLst>
            <a:ext uri="{FF2B5EF4-FFF2-40B4-BE49-F238E27FC236}">
              <a16:creationId xmlns:a16="http://schemas.microsoft.com/office/drawing/2014/main" id="{00000000-0008-0000-0100-000048020000}"/>
            </a:ext>
          </a:extLst>
        </xdr:cNvPr>
        <xdr:cNvSpPr/>
      </xdr:nvSpPr>
      <xdr:spPr>
        <a:xfrm>
          <a:off x="19494500" y="1049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82245</xdr:rowOff>
    </xdr:from>
    <xdr:to>
      <xdr:col>112</xdr:col>
      <xdr:colOff>38100</xdr:colOff>
      <xdr:row>63</xdr:row>
      <xdr:rowOff>12395</xdr:rowOff>
    </xdr:to>
    <xdr:sp macro="" textlink="">
      <xdr:nvSpPr>
        <xdr:cNvPr id="590" name="楕円 589">
          <a:extLst>
            <a:ext uri="{FF2B5EF4-FFF2-40B4-BE49-F238E27FC236}">
              <a16:creationId xmlns:a16="http://schemas.microsoft.com/office/drawing/2014/main" id="{00000000-0008-0000-0100-00004E020000}"/>
            </a:ext>
          </a:extLst>
        </xdr:cNvPr>
        <xdr:cNvSpPr/>
      </xdr:nvSpPr>
      <xdr:spPr>
        <a:xfrm>
          <a:off x="21272500" y="1071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91846</xdr:rowOff>
    </xdr:from>
    <xdr:to>
      <xdr:col>107</xdr:col>
      <xdr:colOff>101600</xdr:colOff>
      <xdr:row>63</xdr:row>
      <xdr:rowOff>21996</xdr:rowOff>
    </xdr:to>
    <xdr:sp macro="" textlink="">
      <xdr:nvSpPr>
        <xdr:cNvPr id="591" name="楕円 590">
          <a:extLst>
            <a:ext uri="{FF2B5EF4-FFF2-40B4-BE49-F238E27FC236}">
              <a16:creationId xmlns:a16="http://schemas.microsoft.com/office/drawing/2014/main" id="{00000000-0008-0000-0100-00004F020000}"/>
            </a:ext>
          </a:extLst>
        </xdr:cNvPr>
        <xdr:cNvSpPr/>
      </xdr:nvSpPr>
      <xdr:spPr>
        <a:xfrm>
          <a:off x="20383500" y="10721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133045</xdr:rowOff>
    </xdr:from>
    <xdr:to>
      <xdr:col>111</xdr:col>
      <xdr:colOff>177800</xdr:colOff>
      <xdr:row>62</xdr:row>
      <xdr:rowOff>142646</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flipV="1">
          <a:off x="20434300" y="10762945"/>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1490</xdr:rowOff>
    </xdr:from>
    <xdr:ext cx="469744" cy="259045"/>
    <xdr:sp macro="" textlink="">
      <xdr:nvSpPr>
        <xdr:cNvPr id="593" name="n_1aveValue【学校施設】&#10;一人当たり面積">
          <a:extLst>
            <a:ext uri="{FF2B5EF4-FFF2-40B4-BE49-F238E27FC236}">
              <a16:creationId xmlns:a16="http://schemas.microsoft.com/office/drawing/2014/main" id="{00000000-0008-0000-0100-000051020000}"/>
            </a:ext>
          </a:extLst>
        </xdr:cNvPr>
        <xdr:cNvSpPr txBox="1"/>
      </xdr:nvSpPr>
      <xdr:spPr>
        <a:xfrm>
          <a:off x="21075727" y="10288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166540</xdr:rowOff>
    </xdr:from>
    <xdr:ext cx="469744" cy="259045"/>
    <xdr:sp macro="" textlink="">
      <xdr:nvSpPr>
        <xdr:cNvPr id="594" name="n_2aveValue【学校施設】&#10;一人当たり面積">
          <a:extLst>
            <a:ext uri="{FF2B5EF4-FFF2-40B4-BE49-F238E27FC236}">
              <a16:creationId xmlns:a16="http://schemas.microsoft.com/office/drawing/2014/main" id="{00000000-0008-0000-0100-000052020000}"/>
            </a:ext>
          </a:extLst>
        </xdr:cNvPr>
        <xdr:cNvSpPr txBox="1"/>
      </xdr:nvSpPr>
      <xdr:spPr>
        <a:xfrm>
          <a:off x="20199427" y="1028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157395</xdr:rowOff>
    </xdr:from>
    <xdr:ext cx="469744" cy="259045"/>
    <xdr:sp macro="" textlink="">
      <xdr:nvSpPr>
        <xdr:cNvPr id="595" name="n_3aveValue【学校施設】&#10;一人当たり面積">
          <a:extLst>
            <a:ext uri="{FF2B5EF4-FFF2-40B4-BE49-F238E27FC236}">
              <a16:creationId xmlns:a16="http://schemas.microsoft.com/office/drawing/2014/main" id="{00000000-0008-0000-0100-000053020000}"/>
            </a:ext>
          </a:extLst>
        </xdr:cNvPr>
        <xdr:cNvSpPr txBox="1"/>
      </xdr:nvSpPr>
      <xdr:spPr>
        <a:xfrm>
          <a:off x="19310427" y="1027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3522</xdr:rowOff>
    </xdr:from>
    <xdr:ext cx="469744" cy="259045"/>
    <xdr:sp macro="" textlink="">
      <xdr:nvSpPr>
        <xdr:cNvPr id="596" name="n_1mainValue【学校施設】&#10;一人当たり面積">
          <a:extLst>
            <a:ext uri="{FF2B5EF4-FFF2-40B4-BE49-F238E27FC236}">
              <a16:creationId xmlns:a16="http://schemas.microsoft.com/office/drawing/2014/main" id="{00000000-0008-0000-0100-000054020000}"/>
            </a:ext>
          </a:extLst>
        </xdr:cNvPr>
        <xdr:cNvSpPr txBox="1"/>
      </xdr:nvSpPr>
      <xdr:spPr>
        <a:xfrm>
          <a:off x="21075727" y="10804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13123</xdr:rowOff>
    </xdr:from>
    <xdr:ext cx="469744" cy="259045"/>
    <xdr:sp macro="" textlink="">
      <xdr:nvSpPr>
        <xdr:cNvPr id="597" name="n_2mainValue【学校施設】&#10;一人当たり面積">
          <a:extLst>
            <a:ext uri="{FF2B5EF4-FFF2-40B4-BE49-F238E27FC236}">
              <a16:creationId xmlns:a16="http://schemas.microsoft.com/office/drawing/2014/main" id="{00000000-0008-0000-0100-000055020000}"/>
            </a:ext>
          </a:extLst>
        </xdr:cNvPr>
        <xdr:cNvSpPr txBox="1"/>
      </xdr:nvSpPr>
      <xdr:spPr>
        <a:xfrm>
          <a:off x="20199427" y="10814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8" name="正方形/長方形 597">
          <a:extLst>
            <a:ext uri="{FF2B5EF4-FFF2-40B4-BE49-F238E27FC236}">
              <a16:creationId xmlns:a16="http://schemas.microsoft.com/office/drawing/2014/main" id="{00000000-0008-0000-0100-000056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9" name="正方形/長方形 598">
          <a:extLst>
            <a:ext uri="{FF2B5EF4-FFF2-40B4-BE49-F238E27FC236}">
              <a16:creationId xmlns:a16="http://schemas.microsoft.com/office/drawing/2014/main" id="{00000000-0008-0000-0100-000057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0" name="正方形/長方形 599">
          <a:extLst>
            <a:ext uri="{FF2B5EF4-FFF2-40B4-BE49-F238E27FC236}">
              <a16:creationId xmlns:a16="http://schemas.microsoft.com/office/drawing/2014/main" id="{00000000-0008-0000-0100-000058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1" name="正方形/長方形 600">
          <a:extLst>
            <a:ext uri="{FF2B5EF4-FFF2-40B4-BE49-F238E27FC236}">
              <a16:creationId xmlns:a16="http://schemas.microsoft.com/office/drawing/2014/main" id="{00000000-0008-0000-0100-000059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2" name="正方形/長方形 601">
          <a:extLst>
            <a:ext uri="{FF2B5EF4-FFF2-40B4-BE49-F238E27FC236}">
              <a16:creationId xmlns:a16="http://schemas.microsoft.com/office/drawing/2014/main" id="{00000000-0008-0000-0100-00005A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3" name="正方形/長方形 602">
          <a:extLst>
            <a:ext uri="{FF2B5EF4-FFF2-40B4-BE49-F238E27FC236}">
              <a16:creationId xmlns:a16="http://schemas.microsoft.com/office/drawing/2014/main" id="{00000000-0008-0000-0100-00005B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4" name="正方形/長方形 603">
          <a:extLst>
            <a:ext uri="{FF2B5EF4-FFF2-40B4-BE49-F238E27FC236}">
              <a16:creationId xmlns:a16="http://schemas.microsoft.com/office/drawing/2014/main" id="{00000000-0008-0000-0100-00005C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5" name="正方形/長方形 604">
          <a:extLst>
            <a:ext uri="{FF2B5EF4-FFF2-40B4-BE49-F238E27FC236}">
              <a16:creationId xmlns:a16="http://schemas.microsoft.com/office/drawing/2014/main" id="{00000000-0008-0000-0100-00005D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6" name="テキスト ボックス 605">
          <a:extLst>
            <a:ext uri="{FF2B5EF4-FFF2-40B4-BE49-F238E27FC236}">
              <a16:creationId xmlns:a16="http://schemas.microsoft.com/office/drawing/2014/main" id="{00000000-0008-0000-0100-00005E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7" name="直線コネクタ 606">
          <a:extLst>
            <a:ext uri="{FF2B5EF4-FFF2-40B4-BE49-F238E27FC236}">
              <a16:creationId xmlns:a16="http://schemas.microsoft.com/office/drawing/2014/main" id="{00000000-0008-0000-0100-00005F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08" name="直線コネクタ 607">
          <a:extLst>
            <a:ext uri="{FF2B5EF4-FFF2-40B4-BE49-F238E27FC236}">
              <a16:creationId xmlns:a16="http://schemas.microsoft.com/office/drawing/2014/main" id="{00000000-0008-0000-0100-000060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09" name="テキスト ボックス 608">
          <a:extLst>
            <a:ext uri="{FF2B5EF4-FFF2-40B4-BE49-F238E27FC236}">
              <a16:creationId xmlns:a16="http://schemas.microsoft.com/office/drawing/2014/main" id="{00000000-0008-0000-0100-00006102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10" name="直線コネクタ 609">
          <a:extLst>
            <a:ext uri="{FF2B5EF4-FFF2-40B4-BE49-F238E27FC236}">
              <a16:creationId xmlns:a16="http://schemas.microsoft.com/office/drawing/2014/main" id="{00000000-0008-0000-0100-000062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11" name="テキスト ボックス 610">
          <a:extLst>
            <a:ext uri="{FF2B5EF4-FFF2-40B4-BE49-F238E27FC236}">
              <a16:creationId xmlns:a16="http://schemas.microsoft.com/office/drawing/2014/main" id="{00000000-0008-0000-0100-000063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2" name="直線コネクタ 611">
          <a:extLst>
            <a:ext uri="{FF2B5EF4-FFF2-40B4-BE49-F238E27FC236}">
              <a16:creationId xmlns:a16="http://schemas.microsoft.com/office/drawing/2014/main" id="{00000000-0008-0000-0100-000064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3" name="テキスト ボックス 612">
          <a:extLst>
            <a:ext uri="{FF2B5EF4-FFF2-40B4-BE49-F238E27FC236}">
              <a16:creationId xmlns:a16="http://schemas.microsoft.com/office/drawing/2014/main" id="{00000000-0008-0000-0100-000065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4" name="直線コネクタ 613">
          <a:extLst>
            <a:ext uri="{FF2B5EF4-FFF2-40B4-BE49-F238E27FC236}">
              <a16:creationId xmlns:a16="http://schemas.microsoft.com/office/drawing/2014/main" id="{00000000-0008-0000-0100-000066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5" name="テキスト ボックス 614">
          <a:extLst>
            <a:ext uri="{FF2B5EF4-FFF2-40B4-BE49-F238E27FC236}">
              <a16:creationId xmlns:a16="http://schemas.microsoft.com/office/drawing/2014/main" id="{00000000-0008-0000-0100-000067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6" name="直線コネクタ 615">
          <a:extLst>
            <a:ext uri="{FF2B5EF4-FFF2-40B4-BE49-F238E27FC236}">
              <a16:creationId xmlns:a16="http://schemas.microsoft.com/office/drawing/2014/main" id="{00000000-0008-0000-0100-000068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7" name="テキスト ボックス 616">
          <a:extLst>
            <a:ext uri="{FF2B5EF4-FFF2-40B4-BE49-F238E27FC236}">
              <a16:creationId xmlns:a16="http://schemas.microsoft.com/office/drawing/2014/main" id="{00000000-0008-0000-0100-000069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8" name="直線コネクタ 617">
          <a:extLst>
            <a:ext uri="{FF2B5EF4-FFF2-40B4-BE49-F238E27FC236}">
              <a16:creationId xmlns:a16="http://schemas.microsoft.com/office/drawing/2014/main" id="{00000000-0008-0000-0100-00006A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19" name="テキスト ボックス 618">
          <a:extLst>
            <a:ext uri="{FF2B5EF4-FFF2-40B4-BE49-F238E27FC236}">
              <a16:creationId xmlns:a16="http://schemas.microsoft.com/office/drawing/2014/main" id="{00000000-0008-0000-0100-00006B02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0" name="直線コネクタ 619">
          <a:extLst>
            <a:ext uri="{FF2B5EF4-FFF2-40B4-BE49-F238E27FC236}">
              <a16:creationId xmlns:a16="http://schemas.microsoft.com/office/drawing/2014/main" id="{00000000-0008-0000-0100-00006C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21" name="テキスト ボックス 620">
          <a:extLst>
            <a:ext uri="{FF2B5EF4-FFF2-40B4-BE49-F238E27FC236}">
              <a16:creationId xmlns:a16="http://schemas.microsoft.com/office/drawing/2014/main" id="{00000000-0008-0000-0100-00006D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2" name="【児童館】&#10;有形固定資産減価償却率グラフ枠">
          <a:extLst>
            <a:ext uri="{FF2B5EF4-FFF2-40B4-BE49-F238E27FC236}">
              <a16:creationId xmlns:a16="http://schemas.microsoft.com/office/drawing/2014/main" id="{00000000-0008-0000-0100-00006E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136071</xdr:rowOff>
    </xdr:to>
    <xdr:cxnSp macro="">
      <xdr:nvCxnSpPr>
        <xdr:cNvPr id="623" name="直線コネクタ 622">
          <a:extLst>
            <a:ext uri="{FF2B5EF4-FFF2-40B4-BE49-F238E27FC236}">
              <a16:creationId xmlns:a16="http://schemas.microsoft.com/office/drawing/2014/main" id="{00000000-0008-0000-0100-00006F020000}"/>
            </a:ext>
          </a:extLst>
        </xdr:cNvPr>
        <xdr:cNvCxnSpPr/>
      </xdr:nvCxnSpPr>
      <xdr:spPr>
        <a:xfrm flipV="1">
          <a:off x="16318864" y="13280571"/>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139898</xdr:rowOff>
    </xdr:from>
    <xdr:ext cx="340478" cy="259045"/>
    <xdr:sp macro="" textlink="">
      <xdr:nvSpPr>
        <xdr:cNvPr id="624" name="【児童館】&#10;有形固定資産減価償却率最小値テキスト">
          <a:extLst>
            <a:ext uri="{FF2B5EF4-FFF2-40B4-BE49-F238E27FC236}">
              <a16:creationId xmlns:a16="http://schemas.microsoft.com/office/drawing/2014/main" id="{00000000-0008-0000-0100-000070020000}"/>
            </a:ext>
          </a:extLst>
        </xdr:cNvPr>
        <xdr:cNvSpPr txBox="1"/>
      </xdr:nvSpPr>
      <xdr:spPr>
        <a:xfrm>
          <a:off x="16357600" y="1488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136071</xdr:rowOff>
    </xdr:from>
    <xdr:to>
      <xdr:col>86</xdr:col>
      <xdr:colOff>25400</xdr:colOff>
      <xdr:row>86</xdr:row>
      <xdr:rowOff>136071</xdr:rowOff>
    </xdr:to>
    <xdr:cxnSp macro="">
      <xdr:nvCxnSpPr>
        <xdr:cNvPr id="625" name="直線コネクタ 624">
          <a:extLst>
            <a:ext uri="{FF2B5EF4-FFF2-40B4-BE49-F238E27FC236}">
              <a16:creationId xmlns:a16="http://schemas.microsoft.com/office/drawing/2014/main" id="{00000000-0008-0000-0100-000071020000}"/>
            </a:ext>
          </a:extLst>
        </xdr:cNvPr>
        <xdr:cNvCxnSpPr/>
      </xdr:nvCxnSpPr>
      <xdr:spPr>
        <a:xfrm>
          <a:off x="16230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26" name="【児童館】&#10;有形固定資産減価償却率最大値テキスト">
          <a:extLst>
            <a:ext uri="{FF2B5EF4-FFF2-40B4-BE49-F238E27FC236}">
              <a16:creationId xmlns:a16="http://schemas.microsoft.com/office/drawing/2014/main" id="{00000000-0008-0000-0100-000072020000}"/>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27" name="直線コネクタ 626">
          <a:extLst>
            <a:ext uri="{FF2B5EF4-FFF2-40B4-BE49-F238E27FC236}">
              <a16:creationId xmlns:a16="http://schemas.microsoft.com/office/drawing/2014/main" id="{00000000-0008-0000-0100-00007302000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52269</xdr:rowOff>
    </xdr:from>
    <xdr:ext cx="405111" cy="259045"/>
    <xdr:sp macro="" textlink="">
      <xdr:nvSpPr>
        <xdr:cNvPr id="628" name="【児童館】&#10;有形固定資産減価償却率平均値テキスト">
          <a:extLst>
            <a:ext uri="{FF2B5EF4-FFF2-40B4-BE49-F238E27FC236}">
              <a16:creationId xmlns:a16="http://schemas.microsoft.com/office/drawing/2014/main" id="{00000000-0008-0000-0100-000074020000}"/>
            </a:ext>
          </a:extLst>
        </xdr:cNvPr>
        <xdr:cNvSpPr txBox="1"/>
      </xdr:nvSpPr>
      <xdr:spPr>
        <a:xfrm>
          <a:off x="16357600" y="14111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73842</xdr:rowOff>
    </xdr:from>
    <xdr:to>
      <xdr:col>85</xdr:col>
      <xdr:colOff>177800</xdr:colOff>
      <xdr:row>83</xdr:row>
      <xdr:rowOff>3992</xdr:rowOff>
    </xdr:to>
    <xdr:sp macro="" textlink="">
      <xdr:nvSpPr>
        <xdr:cNvPr id="629" name="フローチャート: 判断 628">
          <a:extLst>
            <a:ext uri="{FF2B5EF4-FFF2-40B4-BE49-F238E27FC236}">
              <a16:creationId xmlns:a16="http://schemas.microsoft.com/office/drawing/2014/main" id="{00000000-0008-0000-0100-000075020000}"/>
            </a:ext>
          </a:extLst>
        </xdr:cNvPr>
        <xdr:cNvSpPr/>
      </xdr:nvSpPr>
      <xdr:spPr>
        <a:xfrm>
          <a:off x="162687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26488</xdr:rowOff>
    </xdr:from>
    <xdr:to>
      <xdr:col>81</xdr:col>
      <xdr:colOff>101600</xdr:colOff>
      <xdr:row>82</xdr:row>
      <xdr:rowOff>128088</xdr:rowOff>
    </xdr:to>
    <xdr:sp macro="" textlink="">
      <xdr:nvSpPr>
        <xdr:cNvPr id="630" name="フローチャート: 判断 629">
          <a:extLst>
            <a:ext uri="{FF2B5EF4-FFF2-40B4-BE49-F238E27FC236}">
              <a16:creationId xmlns:a16="http://schemas.microsoft.com/office/drawing/2014/main" id="{00000000-0008-0000-0100-000076020000}"/>
            </a:ext>
          </a:extLst>
        </xdr:cNvPr>
        <xdr:cNvSpPr/>
      </xdr:nvSpPr>
      <xdr:spPr>
        <a:xfrm>
          <a:off x="15430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31387</xdr:rowOff>
    </xdr:from>
    <xdr:to>
      <xdr:col>76</xdr:col>
      <xdr:colOff>165100</xdr:colOff>
      <xdr:row>82</xdr:row>
      <xdr:rowOff>132987</xdr:rowOff>
    </xdr:to>
    <xdr:sp macro="" textlink="">
      <xdr:nvSpPr>
        <xdr:cNvPr id="631" name="フローチャート: 判断 630">
          <a:extLst>
            <a:ext uri="{FF2B5EF4-FFF2-40B4-BE49-F238E27FC236}">
              <a16:creationId xmlns:a16="http://schemas.microsoft.com/office/drawing/2014/main" id="{00000000-0008-0000-0100-000077020000}"/>
            </a:ext>
          </a:extLst>
        </xdr:cNvPr>
        <xdr:cNvSpPr/>
      </xdr:nvSpPr>
      <xdr:spPr>
        <a:xfrm>
          <a:off x="14541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150586</xdr:rowOff>
    </xdr:from>
    <xdr:to>
      <xdr:col>72</xdr:col>
      <xdr:colOff>38100</xdr:colOff>
      <xdr:row>83</xdr:row>
      <xdr:rowOff>80736</xdr:rowOff>
    </xdr:to>
    <xdr:sp macro="" textlink="">
      <xdr:nvSpPr>
        <xdr:cNvPr id="632" name="フローチャート: 判断 631">
          <a:extLst>
            <a:ext uri="{FF2B5EF4-FFF2-40B4-BE49-F238E27FC236}">
              <a16:creationId xmlns:a16="http://schemas.microsoft.com/office/drawing/2014/main" id="{00000000-0008-0000-0100-000078020000}"/>
            </a:ext>
          </a:extLst>
        </xdr:cNvPr>
        <xdr:cNvSpPr/>
      </xdr:nvSpPr>
      <xdr:spPr>
        <a:xfrm>
          <a:off x="136525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3" name="テキスト ボックス 632">
          <a:extLst>
            <a:ext uri="{FF2B5EF4-FFF2-40B4-BE49-F238E27FC236}">
              <a16:creationId xmlns:a16="http://schemas.microsoft.com/office/drawing/2014/main" id="{00000000-0008-0000-0100-000079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4" name="テキスト ボックス 633">
          <a:extLst>
            <a:ext uri="{FF2B5EF4-FFF2-40B4-BE49-F238E27FC236}">
              <a16:creationId xmlns:a16="http://schemas.microsoft.com/office/drawing/2014/main" id="{00000000-0008-0000-0100-00007A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5" name="テキスト ボックス 634">
          <a:extLst>
            <a:ext uri="{FF2B5EF4-FFF2-40B4-BE49-F238E27FC236}">
              <a16:creationId xmlns:a16="http://schemas.microsoft.com/office/drawing/2014/main" id="{00000000-0008-0000-0100-00007B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6" name="テキスト ボックス 635">
          <a:extLst>
            <a:ext uri="{FF2B5EF4-FFF2-40B4-BE49-F238E27FC236}">
              <a16:creationId xmlns:a16="http://schemas.microsoft.com/office/drawing/2014/main" id="{00000000-0008-0000-0100-00007C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7" name="テキスト ボックス 636">
          <a:extLst>
            <a:ext uri="{FF2B5EF4-FFF2-40B4-BE49-F238E27FC236}">
              <a16:creationId xmlns:a16="http://schemas.microsoft.com/office/drawing/2014/main" id="{00000000-0008-0000-0100-00007D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103232</xdr:rowOff>
    </xdr:from>
    <xdr:to>
      <xdr:col>81</xdr:col>
      <xdr:colOff>101600</xdr:colOff>
      <xdr:row>81</xdr:row>
      <xdr:rowOff>33382</xdr:rowOff>
    </xdr:to>
    <xdr:sp macro="" textlink="">
      <xdr:nvSpPr>
        <xdr:cNvPr id="638" name="楕円 637">
          <a:extLst>
            <a:ext uri="{FF2B5EF4-FFF2-40B4-BE49-F238E27FC236}">
              <a16:creationId xmlns:a16="http://schemas.microsoft.com/office/drawing/2014/main" id="{00000000-0008-0000-0100-00007E020000}"/>
            </a:ext>
          </a:extLst>
        </xdr:cNvPr>
        <xdr:cNvSpPr/>
      </xdr:nvSpPr>
      <xdr:spPr>
        <a:xfrm>
          <a:off x="15430500" y="1381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148952</xdr:rowOff>
    </xdr:from>
    <xdr:to>
      <xdr:col>76</xdr:col>
      <xdr:colOff>165100</xdr:colOff>
      <xdr:row>81</xdr:row>
      <xdr:rowOff>79102</xdr:rowOff>
    </xdr:to>
    <xdr:sp macro="" textlink="">
      <xdr:nvSpPr>
        <xdr:cNvPr id="639" name="楕円 638">
          <a:extLst>
            <a:ext uri="{FF2B5EF4-FFF2-40B4-BE49-F238E27FC236}">
              <a16:creationId xmlns:a16="http://schemas.microsoft.com/office/drawing/2014/main" id="{00000000-0008-0000-0100-00007F020000}"/>
            </a:ext>
          </a:extLst>
        </xdr:cNvPr>
        <xdr:cNvSpPr/>
      </xdr:nvSpPr>
      <xdr:spPr>
        <a:xfrm>
          <a:off x="14541500" y="1386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154032</xdr:rowOff>
    </xdr:from>
    <xdr:to>
      <xdr:col>81</xdr:col>
      <xdr:colOff>50800</xdr:colOff>
      <xdr:row>81</xdr:row>
      <xdr:rowOff>28302</xdr:rowOff>
    </xdr:to>
    <xdr:cxnSp macro="">
      <xdr:nvCxnSpPr>
        <xdr:cNvPr id="640" name="直線コネクタ 639">
          <a:extLst>
            <a:ext uri="{FF2B5EF4-FFF2-40B4-BE49-F238E27FC236}">
              <a16:creationId xmlns:a16="http://schemas.microsoft.com/office/drawing/2014/main" id="{00000000-0008-0000-0100-000080020000}"/>
            </a:ext>
          </a:extLst>
        </xdr:cNvPr>
        <xdr:cNvCxnSpPr/>
      </xdr:nvCxnSpPr>
      <xdr:spPr>
        <a:xfrm flipV="1">
          <a:off x="14592300" y="138700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119215</xdr:rowOff>
    </xdr:from>
    <xdr:ext cx="405111" cy="259045"/>
    <xdr:sp macro="" textlink="">
      <xdr:nvSpPr>
        <xdr:cNvPr id="641" name="n_1aveValue【児童館】&#10;有形固定資産減価償却率">
          <a:extLst>
            <a:ext uri="{FF2B5EF4-FFF2-40B4-BE49-F238E27FC236}">
              <a16:creationId xmlns:a16="http://schemas.microsoft.com/office/drawing/2014/main" id="{00000000-0008-0000-0100-000081020000}"/>
            </a:ext>
          </a:extLst>
        </xdr:cNvPr>
        <xdr:cNvSpPr txBox="1"/>
      </xdr:nvSpPr>
      <xdr:spPr>
        <a:xfrm>
          <a:off x="15266044" y="1417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124114</xdr:rowOff>
    </xdr:from>
    <xdr:ext cx="405111" cy="259045"/>
    <xdr:sp macro="" textlink="">
      <xdr:nvSpPr>
        <xdr:cNvPr id="642" name="n_2aveValue【児童館】&#10;有形固定資産減価償却率">
          <a:extLst>
            <a:ext uri="{FF2B5EF4-FFF2-40B4-BE49-F238E27FC236}">
              <a16:creationId xmlns:a16="http://schemas.microsoft.com/office/drawing/2014/main" id="{00000000-0008-0000-0100-000082020000}"/>
            </a:ext>
          </a:extLst>
        </xdr:cNvPr>
        <xdr:cNvSpPr txBox="1"/>
      </xdr:nvSpPr>
      <xdr:spPr>
        <a:xfrm>
          <a:off x="14389744" y="1418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97263</xdr:rowOff>
    </xdr:from>
    <xdr:ext cx="405111" cy="259045"/>
    <xdr:sp macro="" textlink="">
      <xdr:nvSpPr>
        <xdr:cNvPr id="643" name="n_3aveValue【児童館】&#10;有形固定資産減価償却率">
          <a:extLst>
            <a:ext uri="{FF2B5EF4-FFF2-40B4-BE49-F238E27FC236}">
              <a16:creationId xmlns:a16="http://schemas.microsoft.com/office/drawing/2014/main" id="{00000000-0008-0000-0100-000083020000}"/>
            </a:ext>
          </a:extLst>
        </xdr:cNvPr>
        <xdr:cNvSpPr txBox="1"/>
      </xdr:nvSpPr>
      <xdr:spPr>
        <a:xfrm>
          <a:off x="13500744" y="1398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49909</xdr:rowOff>
    </xdr:from>
    <xdr:ext cx="405111" cy="259045"/>
    <xdr:sp macro="" textlink="">
      <xdr:nvSpPr>
        <xdr:cNvPr id="644" name="n_1mainValue【児童館】&#10;有形固定資産減価償却率">
          <a:extLst>
            <a:ext uri="{FF2B5EF4-FFF2-40B4-BE49-F238E27FC236}">
              <a16:creationId xmlns:a16="http://schemas.microsoft.com/office/drawing/2014/main" id="{00000000-0008-0000-0100-000084020000}"/>
            </a:ext>
          </a:extLst>
        </xdr:cNvPr>
        <xdr:cNvSpPr txBox="1"/>
      </xdr:nvSpPr>
      <xdr:spPr>
        <a:xfrm>
          <a:off x="15266044" y="13594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95629</xdr:rowOff>
    </xdr:from>
    <xdr:ext cx="405111" cy="259045"/>
    <xdr:sp macro="" textlink="">
      <xdr:nvSpPr>
        <xdr:cNvPr id="645" name="n_2mainValue【児童館】&#10;有形固定資産減価償却率">
          <a:extLst>
            <a:ext uri="{FF2B5EF4-FFF2-40B4-BE49-F238E27FC236}">
              <a16:creationId xmlns:a16="http://schemas.microsoft.com/office/drawing/2014/main" id="{00000000-0008-0000-0100-000085020000}"/>
            </a:ext>
          </a:extLst>
        </xdr:cNvPr>
        <xdr:cNvSpPr txBox="1"/>
      </xdr:nvSpPr>
      <xdr:spPr>
        <a:xfrm>
          <a:off x="14389744" y="13640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6" name="正方形/長方形 645">
          <a:extLst>
            <a:ext uri="{FF2B5EF4-FFF2-40B4-BE49-F238E27FC236}">
              <a16:creationId xmlns:a16="http://schemas.microsoft.com/office/drawing/2014/main" id="{00000000-0008-0000-0100-000086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7" name="正方形/長方形 646">
          <a:extLst>
            <a:ext uri="{FF2B5EF4-FFF2-40B4-BE49-F238E27FC236}">
              <a16:creationId xmlns:a16="http://schemas.microsoft.com/office/drawing/2014/main" id="{00000000-0008-0000-0100-000087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8" name="正方形/長方形 647">
          <a:extLst>
            <a:ext uri="{FF2B5EF4-FFF2-40B4-BE49-F238E27FC236}">
              <a16:creationId xmlns:a16="http://schemas.microsoft.com/office/drawing/2014/main" id="{00000000-0008-0000-0100-000088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9" name="正方形/長方形 648">
          <a:extLst>
            <a:ext uri="{FF2B5EF4-FFF2-40B4-BE49-F238E27FC236}">
              <a16:creationId xmlns:a16="http://schemas.microsoft.com/office/drawing/2014/main" id="{00000000-0008-0000-0100-000089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0" name="正方形/長方形 649">
          <a:extLst>
            <a:ext uri="{FF2B5EF4-FFF2-40B4-BE49-F238E27FC236}">
              <a16:creationId xmlns:a16="http://schemas.microsoft.com/office/drawing/2014/main" id="{00000000-0008-0000-0100-00008A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1" name="正方形/長方形 650">
          <a:extLst>
            <a:ext uri="{FF2B5EF4-FFF2-40B4-BE49-F238E27FC236}">
              <a16:creationId xmlns:a16="http://schemas.microsoft.com/office/drawing/2014/main" id="{00000000-0008-0000-0100-00008B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2" name="正方形/長方形 651">
          <a:extLst>
            <a:ext uri="{FF2B5EF4-FFF2-40B4-BE49-F238E27FC236}">
              <a16:creationId xmlns:a16="http://schemas.microsoft.com/office/drawing/2014/main" id="{00000000-0008-0000-0100-00008C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3" name="正方形/長方形 652">
          <a:extLst>
            <a:ext uri="{FF2B5EF4-FFF2-40B4-BE49-F238E27FC236}">
              <a16:creationId xmlns:a16="http://schemas.microsoft.com/office/drawing/2014/main" id="{00000000-0008-0000-0100-00008D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4" name="テキスト ボックス 653">
          <a:extLst>
            <a:ext uri="{FF2B5EF4-FFF2-40B4-BE49-F238E27FC236}">
              <a16:creationId xmlns:a16="http://schemas.microsoft.com/office/drawing/2014/main" id="{00000000-0008-0000-0100-00008E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5" name="直線コネクタ 654">
          <a:extLst>
            <a:ext uri="{FF2B5EF4-FFF2-40B4-BE49-F238E27FC236}">
              <a16:creationId xmlns:a16="http://schemas.microsoft.com/office/drawing/2014/main" id="{00000000-0008-0000-0100-00008F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56" name="直線コネクタ 655">
          <a:extLst>
            <a:ext uri="{FF2B5EF4-FFF2-40B4-BE49-F238E27FC236}">
              <a16:creationId xmlns:a16="http://schemas.microsoft.com/office/drawing/2014/main" id="{00000000-0008-0000-0100-000090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57" name="テキスト ボックス 656">
          <a:extLst>
            <a:ext uri="{FF2B5EF4-FFF2-40B4-BE49-F238E27FC236}">
              <a16:creationId xmlns:a16="http://schemas.microsoft.com/office/drawing/2014/main" id="{00000000-0008-0000-0100-000091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58" name="直線コネクタ 657">
          <a:extLst>
            <a:ext uri="{FF2B5EF4-FFF2-40B4-BE49-F238E27FC236}">
              <a16:creationId xmlns:a16="http://schemas.microsoft.com/office/drawing/2014/main" id="{00000000-0008-0000-0100-000092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59" name="テキスト ボックス 658">
          <a:extLst>
            <a:ext uri="{FF2B5EF4-FFF2-40B4-BE49-F238E27FC236}">
              <a16:creationId xmlns:a16="http://schemas.microsoft.com/office/drawing/2014/main" id="{00000000-0008-0000-0100-000093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0" name="直線コネクタ 659">
          <a:extLst>
            <a:ext uri="{FF2B5EF4-FFF2-40B4-BE49-F238E27FC236}">
              <a16:creationId xmlns:a16="http://schemas.microsoft.com/office/drawing/2014/main" id="{00000000-0008-0000-0100-000094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1" name="テキスト ボックス 660">
          <a:extLst>
            <a:ext uri="{FF2B5EF4-FFF2-40B4-BE49-F238E27FC236}">
              <a16:creationId xmlns:a16="http://schemas.microsoft.com/office/drawing/2014/main" id="{00000000-0008-0000-0100-000095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2" name="直線コネクタ 661">
          <a:extLst>
            <a:ext uri="{FF2B5EF4-FFF2-40B4-BE49-F238E27FC236}">
              <a16:creationId xmlns:a16="http://schemas.microsoft.com/office/drawing/2014/main" id="{00000000-0008-0000-0100-000096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3" name="テキスト ボックス 662">
          <a:extLst>
            <a:ext uri="{FF2B5EF4-FFF2-40B4-BE49-F238E27FC236}">
              <a16:creationId xmlns:a16="http://schemas.microsoft.com/office/drawing/2014/main" id="{00000000-0008-0000-0100-000097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4" name="直線コネクタ 663">
          <a:extLst>
            <a:ext uri="{FF2B5EF4-FFF2-40B4-BE49-F238E27FC236}">
              <a16:creationId xmlns:a16="http://schemas.microsoft.com/office/drawing/2014/main" id="{00000000-0008-0000-0100-000098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5" name="テキスト ボックス 664">
          <a:extLst>
            <a:ext uri="{FF2B5EF4-FFF2-40B4-BE49-F238E27FC236}">
              <a16:creationId xmlns:a16="http://schemas.microsoft.com/office/drawing/2014/main" id="{00000000-0008-0000-0100-000099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6" name="【児童館】&#10;一人当たり面積グラフ枠">
          <a:extLst>
            <a:ext uri="{FF2B5EF4-FFF2-40B4-BE49-F238E27FC236}">
              <a16:creationId xmlns:a16="http://schemas.microsoft.com/office/drawing/2014/main" id="{00000000-0008-0000-0100-00009A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31242</xdr:rowOff>
    </xdr:from>
    <xdr:to>
      <xdr:col>116</xdr:col>
      <xdr:colOff>62864</xdr:colOff>
      <xdr:row>86</xdr:row>
      <xdr:rowOff>19813</xdr:rowOff>
    </xdr:to>
    <xdr:cxnSp macro="">
      <xdr:nvCxnSpPr>
        <xdr:cNvPr id="667" name="直線コネクタ 666">
          <a:extLst>
            <a:ext uri="{FF2B5EF4-FFF2-40B4-BE49-F238E27FC236}">
              <a16:creationId xmlns:a16="http://schemas.microsoft.com/office/drawing/2014/main" id="{00000000-0008-0000-0100-00009B020000}"/>
            </a:ext>
          </a:extLst>
        </xdr:cNvPr>
        <xdr:cNvCxnSpPr/>
      </xdr:nvCxnSpPr>
      <xdr:spPr>
        <a:xfrm flipV="1">
          <a:off x="22160864" y="13575792"/>
          <a:ext cx="0" cy="1188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668" name="【児童館】&#10;一人当たり面積最小値テキスト">
          <a:extLst>
            <a:ext uri="{FF2B5EF4-FFF2-40B4-BE49-F238E27FC236}">
              <a16:creationId xmlns:a16="http://schemas.microsoft.com/office/drawing/2014/main" id="{00000000-0008-0000-0100-00009C020000}"/>
            </a:ext>
          </a:extLst>
        </xdr:cNvPr>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669" name="直線コネクタ 668">
          <a:extLst>
            <a:ext uri="{FF2B5EF4-FFF2-40B4-BE49-F238E27FC236}">
              <a16:creationId xmlns:a16="http://schemas.microsoft.com/office/drawing/2014/main" id="{00000000-0008-0000-0100-00009D020000}"/>
            </a:ext>
          </a:extLst>
        </xdr:cNvPr>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149369</xdr:rowOff>
    </xdr:from>
    <xdr:ext cx="469744" cy="259045"/>
    <xdr:sp macro="" textlink="">
      <xdr:nvSpPr>
        <xdr:cNvPr id="670" name="【児童館】&#10;一人当たり面積最大値テキスト">
          <a:extLst>
            <a:ext uri="{FF2B5EF4-FFF2-40B4-BE49-F238E27FC236}">
              <a16:creationId xmlns:a16="http://schemas.microsoft.com/office/drawing/2014/main" id="{00000000-0008-0000-0100-00009E020000}"/>
            </a:ext>
          </a:extLst>
        </xdr:cNvPr>
        <xdr:cNvSpPr txBox="1"/>
      </xdr:nvSpPr>
      <xdr:spPr>
        <a:xfrm>
          <a:off x="22199600" y="1335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31242</xdr:rowOff>
    </xdr:from>
    <xdr:to>
      <xdr:col>116</xdr:col>
      <xdr:colOff>152400</xdr:colOff>
      <xdr:row>79</xdr:row>
      <xdr:rowOff>31242</xdr:rowOff>
    </xdr:to>
    <xdr:cxnSp macro="">
      <xdr:nvCxnSpPr>
        <xdr:cNvPr id="671" name="直線コネクタ 670">
          <a:extLst>
            <a:ext uri="{FF2B5EF4-FFF2-40B4-BE49-F238E27FC236}">
              <a16:creationId xmlns:a16="http://schemas.microsoft.com/office/drawing/2014/main" id="{00000000-0008-0000-0100-00009F020000}"/>
            </a:ext>
          </a:extLst>
        </xdr:cNvPr>
        <xdr:cNvCxnSpPr/>
      </xdr:nvCxnSpPr>
      <xdr:spPr>
        <a:xfrm>
          <a:off x="22072600" y="1357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130319</xdr:rowOff>
    </xdr:from>
    <xdr:ext cx="469744" cy="259045"/>
    <xdr:sp macro="" textlink="">
      <xdr:nvSpPr>
        <xdr:cNvPr id="672" name="【児童館】&#10;一人当たり面積平均値テキスト">
          <a:extLst>
            <a:ext uri="{FF2B5EF4-FFF2-40B4-BE49-F238E27FC236}">
              <a16:creationId xmlns:a16="http://schemas.microsoft.com/office/drawing/2014/main" id="{00000000-0008-0000-0100-0000A0020000}"/>
            </a:ext>
          </a:extLst>
        </xdr:cNvPr>
        <xdr:cNvSpPr txBox="1"/>
      </xdr:nvSpPr>
      <xdr:spPr>
        <a:xfrm>
          <a:off x="22199600" y="14532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151892</xdr:rowOff>
    </xdr:from>
    <xdr:to>
      <xdr:col>116</xdr:col>
      <xdr:colOff>114300</xdr:colOff>
      <xdr:row>85</xdr:row>
      <xdr:rowOff>82042</xdr:rowOff>
    </xdr:to>
    <xdr:sp macro="" textlink="">
      <xdr:nvSpPr>
        <xdr:cNvPr id="673" name="フローチャート: 判断 672">
          <a:extLst>
            <a:ext uri="{FF2B5EF4-FFF2-40B4-BE49-F238E27FC236}">
              <a16:creationId xmlns:a16="http://schemas.microsoft.com/office/drawing/2014/main" id="{00000000-0008-0000-0100-0000A1020000}"/>
            </a:ext>
          </a:extLst>
        </xdr:cNvPr>
        <xdr:cNvSpPr/>
      </xdr:nvSpPr>
      <xdr:spPr>
        <a:xfrm>
          <a:off x="221107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142748</xdr:rowOff>
    </xdr:from>
    <xdr:to>
      <xdr:col>112</xdr:col>
      <xdr:colOff>38100</xdr:colOff>
      <xdr:row>85</xdr:row>
      <xdr:rowOff>72898</xdr:rowOff>
    </xdr:to>
    <xdr:sp macro="" textlink="">
      <xdr:nvSpPr>
        <xdr:cNvPr id="674" name="フローチャート: 判断 673">
          <a:extLst>
            <a:ext uri="{FF2B5EF4-FFF2-40B4-BE49-F238E27FC236}">
              <a16:creationId xmlns:a16="http://schemas.microsoft.com/office/drawing/2014/main" id="{00000000-0008-0000-0100-0000A2020000}"/>
            </a:ext>
          </a:extLst>
        </xdr:cNvPr>
        <xdr:cNvSpPr/>
      </xdr:nvSpPr>
      <xdr:spPr>
        <a:xfrm>
          <a:off x="21272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165608</xdr:rowOff>
    </xdr:from>
    <xdr:to>
      <xdr:col>107</xdr:col>
      <xdr:colOff>101600</xdr:colOff>
      <xdr:row>85</xdr:row>
      <xdr:rowOff>95758</xdr:rowOff>
    </xdr:to>
    <xdr:sp macro="" textlink="">
      <xdr:nvSpPr>
        <xdr:cNvPr id="675" name="フローチャート: 判断 674">
          <a:extLst>
            <a:ext uri="{FF2B5EF4-FFF2-40B4-BE49-F238E27FC236}">
              <a16:creationId xmlns:a16="http://schemas.microsoft.com/office/drawing/2014/main" id="{00000000-0008-0000-0100-0000A3020000}"/>
            </a:ext>
          </a:extLst>
        </xdr:cNvPr>
        <xdr:cNvSpPr/>
      </xdr:nvSpPr>
      <xdr:spPr>
        <a:xfrm>
          <a:off x="20383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156463</xdr:rowOff>
    </xdr:from>
    <xdr:to>
      <xdr:col>102</xdr:col>
      <xdr:colOff>165100</xdr:colOff>
      <xdr:row>85</xdr:row>
      <xdr:rowOff>86613</xdr:rowOff>
    </xdr:to>
    <xdr:sp macro="" textlink="">
      <xdr:nvSpPr>
        <xdr:cNvPr id="676" name="フローチャート: 判断 675">
          <a:extLst>
            <a:ext uri="{FF2B5EF4-FFF2-40B4-BE49-F238E27FC236}">
              <a16:creationId xmlns:a16="http://schemas.microsoft.com/office/drawing/2014/main" id="{00000000-0008-0000-0100-0000A4020000}"/>
            </a:ext>
          </a:extLst>
        </xdr:cNvPr>
        <xdr:cNvSpPr/>
      </xdr:nvSpPr>
      <xdr:spPr>
        <a:xfrm>
          <a:off x="19494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7" name="テキスト ボックス 676">
          <a:extLst>
            <a:ext uri="{FF2B5EF4-FFF2-40B4-BE49-F238E27FC236}">
              <a16:creationId xmlns:a16="http://schemas.microsoft.com/office/drawing/2014/main" id="{00000000-0008-0000-0100-0000A5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8" name="テキスト ボックス 677">
          <a:extLst>
            <a:ext uri="{FF2B5EF4-FFF2-40B4-BE49-F238E27FC236}">
              <a16:creationId xmlns:a16="http://schemas.microsoft.com/office/drawing/2014/main" id="{00000000-0008-0000-0100-0000A6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9" name="テキスト ボックス 678">
          <a:extLst>
            <a:ext uri="{FF2B5EF4-FFF2-40B4-BE49-F238E27FC236}">
              <a16:creationId xmlns:a16="http://schemas.microsoft.com/office/drawing/2014/main" id="{00000000-0008-0000-0100-0000A7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0" name="テキスト ボックス 679">
          <a:extLst>
            <a:ext uri="{FF2B5EF4-FFF2-40B4-BE49-F238E27FC236}">
              <a16:creationId xmlns:a16="http://schemas.microsoft.com/office/drawing/2014/main" id="{00000000-0008-0000-0100-0000A8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1" name="テキスト ボックス 680">
          <a:extLst>
            <a:ext uri="{FF2B5EF4-FFF2-40B4-BE49-F238E27FC236}">
              <a16:creationId xmlns:a16="http://schemas.microsoft.com/office/drawing/2014/main" id="{00000000-0008-0000-0100-0000A9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94742</xdr:rowOff>
    </xdr:from>
    <xdr:to>
      <xdr:col>112</xdr:col>
      <xdr:colOff>38100</xdr:colOff>
      <xdr:row>86</xdr:row>
      <xdr:rowOff>24892</xdr:rowOff>
    </xdr:to>
    <xdr:sp macro="" textlink="">
      <xdr:nvSpPr>
        <xdr:cNvPr id="682" name="楕円 681">
          <a:extLst>
            <a:ext uri="{FF2B5EF4-FFF2-40B4-BE49-F238E27FC236}">
              <a16:creationId xmlns:a16="http://schemas.microsoft.com/office/drawing/2014/main" id="{00000000-0008-0000-0100-0000AA020000}"/>
            </a:ext>
          </a:extLst>
        </xdr:cNvPr>
        <xdr:cNvSpPr/>
      </xdr:nvSpPr>
      <xdr:spPr>
        <a:xfrm>
          <a:off x="212725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94742</xdr:rowOff>
    </xdr:from>
    <xdr:to>
      <xdr:col>107</xdr:col>
      <xdr:colOff>101600</xdr:colOff>
      <xdr:row>86</xdr:row>
      <xdr:rowOff>24892</xdr:rowOff>
    </xdr:to>
    <xdr:sp macro="" textlink="">
      <xdr:nvSpPr>
        <xdr:cNvPr id="683" name="楕円 682">
          <a:extLst>
            <a:ext uri="{FF2B5EF4-FFF2-40B4-BE49-F238E27FC236}">
              <a16:creationId xmlns:a16="http://schemas.microsoft.com/office/drawing/2014/main" id="{00000000-0008-0000-0100-0000AB020000}"/>
            </a:ext>
          </a:extLst>
        </xdr:cNvPr>
        <xdr:cNvSpPr/>
      </xdr:nvSpPr>
      <xdr:spPr>
        <a:xfrm>
          <a:off x="203835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145542</xdr:rowOff>
    </xdr:from>
    <xdr:to>
      <xdr:col>111</xdr:col>
      <xdr:colOff>177800</xdr:colOff>
      <xdr:row>85</xdr:row>
      <xdr:rowOff>145542</xdr:rowOff>
    </xdr:to>
    <xdr:cxnSp macro="">
      <xdr:nvCxnSpPr>
        <xdr:cNvPr id="684" name="直線コネクタ 683">
          <a:extLst>
            <a:ext uri="{FF2B5EF4-FFF2-40B4-BE49-F238E27FC236}">
              <a16:creationId xmlns:a16="http://schemas.microsoft.com/office/drawing/2014/main" id="{00000000-0008-0000-0100-0000AC020000}"/>
            </a:ext>
          </a:extLst>
        </xdr:cNvPr>
        <xdr:cNvCxnSpPr/>
      </xdr:nvCxnSpPr>
      <xdr:spPr>
        <a:xfrm>
          <a:off x="20434300" y="1471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89425</xdr:rowOff>
    </xdr:from>
    <xdr:ext cx="469744" cy="259045"/>
    <xdr:sp macro="" textlink="">
      <xdr:nvSpPr>
        <xdr:cNvPr id="685" name="n_1aveValue【児童館】&#10;一人当たり面積">
          <a:extLst>
            <a:ext uri="{FF2B5EF4-FFF2-40B4-BE49-F238E27FC236}">
              <a16:creationId xmlns:a16="http://schemas.microsoft.com/office/drawing/2014/main" id="{00000000-0008-0000-0100-0000AD020000}"/>
            </a:ext>
          </a:extLst>
        </xdr:cNvPr>
        <xdr:cNvSpPr txBox="1"/>
      </xdr:nvSpPr>
      <xdr:spPr>
        <a:xfrm>
          <a:off x="210757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112285</xdr:rowOff>
    </xdr:from>
    <xdr:ext cx="469744" cy="259045"/>
    <xdr:sp macro="" textlink="">
      <xdr:nvSpPr>
        <xdr:cNvPr id="686" name="n_2aveValue【児童館】&#10;一人当たり面積">
          <a:extLst>
            <a:ext uri="{FF2B5EF4-FFF2-40B4-BE49-F238E27FC236}">
              <a16:creationId xmlns:a16="http://schemas.microsoft.com/office/drawing/2014/main" id="{00000000-0008-0000-0100-0000AE020000}"/>
            </a:ext>
          </a:extLst>
        </xdr:cNvPr>
        <xdr:cNvSpPr txBox="1"/>
      </xdr:nvSpPr>
      <xdr:spPr>
        <a:xfrm>
          <a:off x="20199427" y="1434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103140</xdr:rowOff>
    </xdr:from>
    <xdr:ext cx="469744" cy="259045"/>
    <xdr:sp macro="" textlink="">
      <xdr:nvSpPr>
        <xdr:cNvPr id="687" name="n_3aveValue【児童館】&#10;一人当たり面積">
          <a:extLst>
            <a:ext uri="{FF2B5EF4-FFF2-40B4-BE49-F238E27FC236}">
              <a16:creationId xmlns:a16="http://schemas.microsoft.com/office/drawing/2014/main" id="{00000000-0008-0000-0100-0000AF020000}"/>
            </a:ext>
          </a:extLst>
        </xdr:cNvPr>
        <xdr:cNvSpPr txBox="1"/>
      </xdr:nvSpPr>
      <xdr:spPr>
        <a:xfrm>
          <a:off x="19310427" y="143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16019</xdr:rowOff>
    </xdr:from>
    <xdr:ext cx="469744" cy="259045"/>
    <xdr:sp macro="" textlink="">
      <xdr:nvSpPr>
        <xdr:cNvPr id="688" name="n_1mainValue【児童館】&#10;一人当たり面積">
          <a:extLst>
            <a:ext uri="{FF2B5EF4-FFF2-40B4-BE49-F238E27FC236}">
              <a16:creationId xmlns:a16="http://schemas.microsoft.com/office/drawing/2014/main" id="{00000000-0008-0000-0100-0000B0020000}"/>
            </a:ext>
          </a:extLst>
        </xdr:cNvPr>
        <xdr:cNvSpPr txBox="1"/>
      </xdr:nvSpPr>
      <xdr:spPr>
        <a:xfrm>
          <a:off x="21075727" y="1476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16019</xdr:rowOff>
    </xdr:from>
    <xdr:ext cx="469744" cy="259045"/>
    <xdr:sp macro="" textlink="">
      <xdr:nvSpPr>
        <xdr:cNvPr id="689" name="n_2mainValue【児童館】&#10;一人当たり面積">
          <a:extLst>
            <a:ext uri="{FF2B5EF4-FFF2-40B4-BE49-F238E27FC236}">
              <a16:creationId xmlns:a16="http://schemas.microsoft.com/office/drawing/2014/main" id="{00000000-0008-0000-0100-0000B1020000}"/>
            </a:ext>
          </a:extLst>
        </xdr:cNvPr>
        <xdr:cNvSpPr txBox="1"/>
      </xdr:nvSpPr>
      <xdr:spPr>
        <a:xfrm>
          <a:off x="20199427" y="1476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0" name="正方形/長方形 689">
          <a:extLst>
            <a:ext uri="{FF2B5EF4-FFF2-40B4-BE49-F238E27FC236}">
              <a16:creationId xmlns:a16="http://schemas.microsoft.com/office/drawing/2014/main" id="{00000000-0008-0000-0100-0000B2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1" name="正方形/長方形 690">
          <a:extLst>
            <a:ext uri="{FF2B5EF4-FFF2-40B4-BE49-F238E27FC236}">
              <a16:creationId xmlns:a16="http://schemas.microsoft.com/office/drawing/2014/main" id="{00000000-0008-0000-0100-0000B3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2" name="正方形/長方形 691">
          <a:extLst>
            <a:ext uri="{FF2B5EF4-FFF2-40B4-BE49-F238E27FC236}">
              <a16:creationId xmlns:a16="http://schemas.microsoft.com/office/drawing/2014/main" id="{00000000-0008-0000-0100-0000B4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3" name="正方形/長方形 692">
          <a:extLst>
            <a:ext uri="{FF2B5EF4-FFF2-40B4-BE49-F238E27FC236}">
              <a16:creationId xmlns:a16="http://schemas.microsoft.com/office/drawing/2014/main" id="{00000000-0008-0000-0100-0000B5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4" name="正方形/長方形 693">
          <a:extLst>
            <a:ext uri="{FF2B5EF4-FFF2-40B4-BE49-F238E27FC236}">
              <a16:creationId xmlns:a16="http://schemas.microsoft.com/office/drawing/2014/main" id="{00000000-0008-0000-0100-0000B6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5" name="正方形/長方形 694">
          <a:extLst>
            <a:ext uri="{FF2B5EF4-FFF2-40B4-BE49-F238E27FC236}">
              <a16:creationId xmlns:a16="http://schemas.microsoft.com/office/drawing/2014/main" id="{00000000-0008-0000-0100-0000B7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6" name="正方形/長方形 695">
          <a:extLst>
            <a:ext uri="{FF2B5EF4-FFF2-40B4-BE49-F238E27FC236}">
              <a16:creationId xmlns:a16="http://schemas.microsoft.com/office/drawing/2014/main" id="{00000000-0008-0000-0100-0000B8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7" name="正方形/長方形 696">
          <a:extLst>
            <a:ext uri="{FF2B5EF4-FFF2-40B4-BE49-F238E27FC236}">
              <a16:creationId xmlns:a16="http://schemas.microsoft.com/office/drawing/2014/main" id="{00000000-0008-0000-0100-0000B9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8" name="テキスト ボックス 697">
          <a:extLst>
            <a:ext uri="{FF2B5EF4-FFF2-40B4-BE49-F238E27FC236}">
              <a16:creationId xmlns:a16="http://schemas.microsoft.com/office/drawing/2014/main" id="{00000000-0008-0000-0100-0000BA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9" name="直線コネクタ 698">
          <a:extLst>
            <a:ext uri="{FF2B5EF4-FFF2-40B4-BE49-F238E27FC236}">
              <a16:creationId xmlns:a16="http://schemas.microsoft.com/office/drawing/2014/main" id="{00000000-0008-0000-0100-0000BB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00" name="テキスト ボックス 699">
          <a:extLst>
            <a:ext uri="{FF2B5EF4-FFF2-40B4-BE49-F238E27FC236}">
              <a16:creationId xmlns:a16="http://schemas.microsoft.com/office/drawing/2014/main" id="{00000000-0008-0000-0100-0000BC020000}"/>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01" name="直線コネクタ 700">
          <a:extLst>
            <a:ext uri="{FF2B5EF4-FFF2-40B4-BE49-F238E27FC236}">
              <a16:creationId xmlns:a16="http://schemas.microsoft.com/office/drawing/2014/main" id="{00000000-0008-0000-0100-0000BD02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02" name="テキスト ボックス 701">
          <a:extLst>
            <a:ext uri="{FF2B5EF4-FFF2-40B4-BE49-F238E27FC236}">
              <a16:creationId xmlns:a16="http://schemas.microsoft.com/office/drawing/2014/main" id="{00000000-0008-0000-0100-0000BE020000}"/>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03" name="直線コネクタ 702">
          <a:extLst>
            <a:ext uri="{FF2B5EF4-FFF2-40B4-BE49-F238E27FC236}">
              <a16:creationId xmlns:a16="http://schemas.microsoft.com/office/drawing/2014/main" id="{00000000-0008-0000-0100-0000BF02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04" name="テキスト ボックス 703">
          <a:extLst>
            <a:ext uri="{FF2B5EF4-FFF2-40B4-BE49-F238E27FC236}">
              <a16:creationId xmlns:a16="http://schemas.microsoft.com/office/drawing/2014/main" id="{00000000-0008-0000-0100-0000C002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05" name="直線コネクタ 704">
          <a:extLst>
            <a:ext uri="{FF2B5EF4-FFF2-40B4-BE49-F238E27FC236}">
              <a16:creationId xmlns:a16="http://schemas.microsoft.com/office/drawing/2014/main" id="{00000000-0008-0000-0100-0000C102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06" name="テキスト ボックス 705">
          <a:extLst>
            <a:ext uri="{FF2B5EF4-FFF2-40B4-BE49-F238E27FC236}">
              <a16:creationId xmlns:a16="http://schemas.microsoft.com/office/drawing/2014/main" id="{00000000-0008-0000-0100-0000C202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07" name="直線コネクタ 706">
          <a:extLst>
            <a:ext uri="{FF2B5EF4-FFF2-40B4-BE49-F238E27FC236}">
              <a16:creationId xmlns:a16="http://schemas.microsoft.com/office/drawing/2014/main" id="{00000000-0008-0000-0100-0000C302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708" name="テキスト ボックス 707">
          <a:extLst>
            <a:ext uri="{FF2B5EF4-FFF2-40B4-BE49-F238E27FC236}">
              <a16:creationId xmlns:a16="http://schemas.microsoft.com/office/drawing/2014/main" id="{00000000-0008-0000-0100-0000C4020000}"/>
            </a:ext>
          </a:extLst>
        </xdr:cNvPr>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9" name="直線コネクタ 708">
          <a:extLst>
            <a:ext uri="{FF2B5EF4-FFF2-40B4-BE49-F238E27FC236}">
              <a16:creationId xmlns:a16="http://schemas.microsoft.com/office/drawing/2014/main" id="{00000000-0008-0000-0100-0000C5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10" name="テキスト ボックス 709">
          <a:extLst>
            <a:ext uri="{FF2B5EF4-FFF2-40B4-BE49-F238E27FC236}">
              <a16:creationId xmlns:a16="http://schemas.microsoft.com/office/drawing/2014/main" id="{00000000-0008-0000-0100-0000C6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1" name="【公民館】&#10;有形固定資産減価償却率グラフ枠">
          <a:extLst>
            <a:ext uri="{FF2B5EF4-FFF2-40B4-BE49-F238E27FC236}">
              <a16:creationId xmlns:a16="http://schemas.microsoft.com/office/drawing/2014/main" id="{00000000-0008-0000-0100-0000C7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30480</xdr:rowOff>
    </xdr:from>
    <xdr:to>
      <xdr:col>85</xdr:col>
      <xdr:colOff>126364</xdr:colOff>
      <xdr:row>108</xdr:row>
      <xdr:rowOff>142494</xdr:rowOff>
    </xdr:to>
    <xdr:cxnSp macro="">
      <xdr:nvCxnSpPr>
        <xdr:cNvPr id="712" name="直線コネクタ 711">
          <a:extLst>
            <a:ext uri="{FF2B5EF4-FFF2-40B4-BE49-F238E27FC236}">
              <a16:creationId xmlns:a16="http://schemas.microsoft.com/office/drawing/2014/main" id="{00000000-0008-0000-0100-0000C8020000}"/>
            </a:ext>
          </a:extLst>
        </xdr:cNvPr>
        <xdr:cNvCxnSpPr/>
      </xdr:nvCxnSpPr>
      <xdr:spPr>
        <a:xfrm flipV="1">
          <a:off x="16318864" y="17346930"/>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146321</xdr:rowOff>
    </xdr:from>
    <xdr:ext cx="405111" cy="259045"/>
    <xdr:sp macro="" textlink="">
      <xdr:nvSpPr>
        <xdr:cNvPr id="713" name="【公民館】&#10;有形固定資産減価償却率最小値テキスト">
          <a:extLst>
            <a:ext uri="{FF2B5EF4-FFF2-40B4-BE49-F238E27FC236}">
              <a16:creationId xmlns:a16="http://schemas.microsoft.com/office/drawing/2014/main" id="{00000000-0008-0000-0100-0000C9020000}"/>
            </a:ext>
          </a:extLst>
        </xdr:cNvPr>
        <xdr:cNvSpPr txBox="1"/>
      </xdr:nvSpPr>
      <xdr:spPr>
        <a:xfrm>
          <a:off x="16357600" y="18662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142494</xdr:rowOff>
    </xdr:from>
    <xdr:to>
      <xdr:col>86</xdr:col>
      <xdr:colOff>25400</xdr:colOff>
      <xdr:row>108</xdr:row>
      <xdr:rowOff>142494</xdr:rowOff>
    </xdr:to>
    <xdr:cxnSp macro="">
      <xdr:nvCxnSpPr>
        <xdr:cNvPr id="714" name="直線コネクタ 713">
          <a:extLst>
            <a:ext uri="{FF2B5EF4-FFF2-40B4-BE49-F238E27FC236}">
              <a16:creationId xmlns:a16="http://schemas.microsoft.com/office/drawing/2014/main" id="{00000000-0008-0000-0100-0000CA020000}"/>
            </a:ext>
          </a:extLst>
        </xdr:cNvPr>
        <xdr:cNvCxnSpPr/>
      </xdr:nvCxnSpPr>
      <xdr:spPr>
        <a:xfrm>
          <a:off x="16230600" y="1865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148607</xdr:rowOff>
    </xdr:from>
    <xdr:ext cx="405111" cy="259045"/>
    <xdr:sp macro="" textlink="">
      <xdr:nvSpPr>
        <xdr:cNvPr id="715" name="【公民館】&#10;有形固定資産減価償却率最大値テキスト">
          <a:extLst>
            <a:ext uri="{FF2B5EF4-FFF2-40B4-BE49-F238E27FC236}">
              <a16:creationId xmlns:a16="http://schemas.microsoft.com/office/drawing/2014/main" id="{00000000-0008-0000-0100-0000CB020000}"/>
            </a:ext>
          </a:extLst>
        </xdr:cNvPr>
        <xdr:cNvSpPr txBox="1"/>
      </xdr:nvSpPr>
      <xdr:spPr>
        <a:xfrm>
          <a:off x="16357600" y="1712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30480</xdr:rowOff>
    </xdr:from>
    <xdr:to>
      <xdr:col>86</xdr:col>
      <xdr:colOff>25400</xdr:colOff>
      <xdr:row>101</xdr:row>
      <xdr:rowOff>30480</xdr:rowOff>
    </xdr:to>
    <xdr:cxnSp macro="">
      <xdr:nvCxnSpPr>
        <xdr:cNvPr id="716" name="直線コネクタ 715">
          <a:extLst>
            <a:ext uri="{FF2B5EF4-FFF2-40B4-BE49-F238E27FC236}">
              <a16:creationId xmlns:a16="http://schemas.microsoft.com/office/drawing/2014/main" id="{00000000-0008-0000-0100-0000CC020000}"/>
            </a:ext>
          </a:extLst>
        </xdr:cNvPr>
        <xdr:cNvCxnSpPr/>
      </xdr:nvCxnSpPr>
      <xdr:spPr>
        <a:xfrm>
          <a:off x="16230600" y="1734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120414</xdr:rowOff>
    </xdr:from>
    <xdr:ext cx="405111" cy="259045"/>
    <xdr:sp macro="" textlink="">
      <xdr:nvSpPr>
        <xdr:cNvPr id="717" name="【公民館】&#10;有形固定資産減価償却率平均値テキスト">
          <a:extLst>
            <a:ext uri="{FF2B5EF4-FFF2-40B4-BE49-F238E27FC236}">
              <a16:creationId xmlns:a16="http://schemas.microsoft.com/office/drawing/2014/main" id="{00000000-0008-0000-0100-0000CD020000}"/>
            </a:ext>
          </a:extLst>
        </xdr:cNvPr>
        <xdr:cNvSpPr txBox="1"/>
      </xdr:nvSpPr>
      <xdr:spPr>
        <a:xfrm>
          <a:off x="16357600" y="179512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141987</xdr:rowOff>
    </xdr:from>
    <xdr:to>
      <xdr:col>85</xdr:col>
      <xdr:colOff>177800</xdr:colOff>
      <xdr:row>105</xdr:row>
      <xdr:rowOff>72137</xdr:rowOff>
    </xdr:to>
    <xdr:sp macro="" textlink="">
      <xdr:nvSpPr>
        <xdr:cNvPr id="718" name="フローチャート: 判断 717">
          <a:extLst>
            <a:ext uri="{FF2B5EF4-FFF2-40B4-BE49-F238E27FC236}">
              <a16:creationId xmlns:a16="http://schemas.microsoft.com/office/drawing/2014/main" id="{00000000-0008-0000-0100-0000CE020000}"/>
            </a:ext>
          </a:extLst>
        </xdr:cNvPr>
        <xdr:cNvSpPr/>
      </xdr:nvSpPr>
      <xdr:spPr>
        <a:xfrm>
          <a:off x="16268700" y="1797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169418</xdr:rowOff>
    </xdr:from>
    <xdr:to>
      <xdr:col>81</xdr:col>
      <xdr:colOff>101600</xdr:colOff>
      <xdr:row>105</xdr:row>
      <xdr:rowOff>99568</xdr:rowOff>
    </xdr:to>
    <xdr:sp macro="" textlink="">
      <xdr:nvSpPr>
        <xdr:cNvPr id="719" name="フローチャート: 判断 718">
          <a:extLst>
            <a:ext uri="{FF2B5EF4-FFF2-40B4-BE49-F238E27FC236}">
              <a16:creationId xmlns:a16="http://schemas.microsoft.com/office/drawing/2014/main" id="{00000000-0008-0000-0100-0000CF020000}"/>
            </a:ext>
          </a:extLst>
        </xdr:cNvPr>
        <xdr:cNvSpPr/>
      </xdr:nvSpPr>
      <xdr:spPr>
        <a:xfrm>
          <a:off x="15430500" y="1800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43687</xdr:rowOff>
    </xdr:from>
    <xdr:to>
      <xdr:col>76</xdr:col>
      <xdr:colOff>165100</xdr:colOff>
      <xdr:row>105</xdr:row>
      <xdr:rowOff>145287</xdr:rowOff>
    </xdr:to>
    <xdr:sp macro="" textlink="">
      <xdr:nvSpPr>
        <xdr:cNvPr id="720" name="フローチャート: 判断 719">
          <a:extLst>
            <a:ext uri="{FF2B5EF4-FFF2-40B4-BE49-F238E27FC236}">
              <a16:creationId xmlns:a16="http://schemas.microsoft.com/office/drawing/2014/main" id="{00000000-0008-0000-0100-0000D0020000}"/>
            </a:ext>
          </a:extLst>
        </xdr:cNvPr>
        <xdr:cNvSpPr/>
      </xdr:nvSpPr>
      <xdr:spPr>
        <a:xfrm>
          <a:off x="14541500" y="1804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20828</xdr:rowOff>
    </xdr:from>
    <xdr:to>
      <xdr:col>72</xdr:col>
      <xdr:colOff>38100</xdr:colOff>
      <xdr:row>105</xdr:row>
      <xdr:rowOff>122428</xdr:rowOff>
    </xdr:to>
    <xdr:sp macro="" textlink="">
      <xdr:nvSpPr>
        <xdr:cNvPr id="721" name="フローチャート: 判断 720">
          <a:extLst>
            <a:ext uri="{FF2B5EF4-FFF2-40B4-BE49-F238E27FC236}">
              <a16:creationId xmlns:a16="http://schemas.microsoft.com/office/drawing/2014/main" id="{00000000-0008-0000-0100-0000D1020000}"/>
            </a:ext>
          </a:extLst>
        </xdr:cNvPr>
        <xdr:cNvSpPr/>
      </xdr:nvSpPr>
      <xdr:spPr>
        <a:xfrm>
          <a:off x="13652500" y="1802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2" name="テキスト ボックス 721">
          <a:extLst>
            <a:ext uri="{FF2B5EF4-FFF2-40B4-BE49-F238E27FC236}">
              <a16:creationId xmlns:a16="http://schemas.microsoft.com/office/drawing/2014/main" id="{00000000-0008-0000-0100-0000D2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3" name="テキスト ボックス 722">
          <a:extLst>
            <a:ext uri="{FF2B5EF4-FFF2-40B4-BE49-F238E27FC236}">
              <a16:creationId xmlns:a16="http://schemas.microsoft.com/office/drawing/2014/main" id="{00000000-0008-0000-0100-0000D3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4" name="テキスト ボックス 723">
          <a:extLst>
            <a:ext uri="{FF2B5EF4-FFF2-40B4-BE49-F238E27FC236}">
              <a16:creationId xmlns:a16="http://schemas.microsoft.com/office/drawing/2014/main" id="{00000000-0008-0000-0100-0000D4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5" name="テキスト ボックス 724">
          <a:extLst>
            <a:ext uri="{FF2B5EF4-FFF2-40B4-BE49-F238E27FC236}">
              <a16:creationId xmlns:a16="http://schemas.microsoft.com/office/drawing/2014/main" id="{00000000-0008-0000-0100-0000D5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id="{00000000-0008-0000-0100-0000D6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55118</xdr:rowOff>
    </xdr:from>
    <xdr:to>
      <xdr:col>81</xdr:col>
      <xdr:colOff>101600</xdr:colOff>
      <xdr:row>101</xdr:row>
      <xdr:rowOff>156718</xdr:rowOff>
    </xdr:to>
    <xdr:sp macro="" textlink="">
      <xdr:nvSpPr>
        <xdr:cNvPr id="727" name="楕円 726">
          <a:extLst>
            <a:ext uri="{FF2B5EF4-FFF2-40B4-BE49-F238E27FC236}">
              <a16:creationId xmlns:a16="http://schemas.microsoft.com/office/drawing/2014/main" id="{00000000-0008-0000-0100-0000D7020000}"/>
            </a:ext>
          </a:extLst>
        </xdr:cNvPr>
        <xdr:cNvSpPr/>
      </xdr:nvSpPr>
      <xdr:spPr>
        <a:xfrm>
          <a:off x="15430500" y="1737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61976</xdr:rowOff>
    </xdr:from>
    <xdr:to>
      <xdr:col>76</xdr:col>
      <xdr:colOff>165100</xdr:colOff>
      <xdr:row>101</xdr:row>
      <xdr:rowOff>163576</xdr:rowOff>
    </xdr:to>
    <xdr:sp macro="" textlink="">
      <xdr:nvSpPr>
        <xdr:cNvPr id="728" name="楕円 727">
          <a:extLst>
            <a:ext uri="{FF2B5EF4-FFF2-40B4-BE49-F238E27FC236}">
              <a16:creationId xmlns:a16="http://schemas.microsoft.com/office/drawing/2014/main" id="{00000000-0008-0000-0100-0000D8020000}"/>
            </a:ext>
          </a:extLst>
        </xdr:cNvPr>
        <xdr:cNvSpPr/>
      </xdr:nvSpPr>
      <xdr:spPr>
        <a:xfrm>
          <a:off x="14541500" y="1737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105918</xdr:rowOff>
    </xdr:from>
    <xdr:to>
      <xdr:col>81</xdr:col>
      <xdr:colOff>50800</xdr:colOff>
      <xdr:row>101</xdr:row>
      <xdr:rowOff>112776</xdr:rowOff>
    </xdr:to>
    <xdr:cxnSp macro="">
      <xdr:nvCxnSpPr>
        <xdr:cNvPr id="729" name="直線コネクタ 728">
          <a:extLst>
            <a:ext uri="{FF2B5EF4-FFF2-40B4-BE49-F238E27FC236}">
              <a16:creationId xmlns:a16="http://schemas.microsoft.com/office/drawing/2014/main" id="{00000000-0008-0000-0100-0000D9020000}"/>
            </a:ext>
          </a:extLst>
        </xdr:cNvPr>
        <xdr:cNvCxnSpPr/>
      </xdr:nvCxnSpPr>
      <xdr:spPr>
        <a:xfrm flipV="1">
          <a:off x="14592300" y="1742236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90695</xdr:rowOff>
    </xdr:from>
    <xdr:ext cx="405111" cy="259045"/>
    <xdr:sp macro="" textlink="">
      <xdr:nvSpPr>
        <xdr:cNvPr id="730" name="n_1aveValue【公民館】&#10;有形固定資産減価償却率">
          <a:extLst>
            <a:ext uri="{FF2B5EF4-FFF2-40B4-BE49-F238E27FC236}">
              <a16:creationId xmlns:a16="http://schemas.microsoft.com/office/drawing/2014/main" id="{00000000-0008-0000-0100-0000DA020000}"/>
            </a:ext>
          </a:extLst>
        </xdr:cNvPr>
        <xdr:cNvSpPr txBox="1"/>
      </xdr:nvSpPr>
      <xdr:spPr>
        <a:xfrm>
          <a:off x="15266044" y="18092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136414</xdr:rowOff>
    </xdr:from>
    <xdr:ext cx="405111" cy="259045"/>
    <xdr:sp macro="" textlink="">
      <xdr:nvSpPr>
        <xdr:cNvPr id="731" name="n_2aveValue【公民館】&#10;有形固定資産減価償却率">
          <a:extLst>
            <a:ext uri="{FF2B5EF4-FFF2-40B4-BE49-F238E27FC236}">
              <a16:creationId xmlns:a16="http://schemas.microsoft.com/office/drawing/2014/main" id="{00000000-0008-0000-0100-0000DB020000}"/>
            </a:ext>
          </a:extLst>
        </xdr:cNvPr>
        <xdr:cNvSpPr txBox="1"/>
      </xdr:nvSpPr>
      <xdr:spPr>
        <a:xfrm>
          <a:off x="14389744" y="18138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138955</xdr:rowOff>
    </xdr:from>
    <xdr:ext cx="405111" cy="259045"/>
    <xdr:sp macro="" textlink="">
      <xdr:nvSpPr>
        <xdr:cNvPr id="732" name="n_3aveValue【公民館】&#10;有形固定資産減価償却率">
          <a:extLst>
            <a:ext uri="{FF2B5EF4-FFF2-40B4-BE49-F238E27FC236}">
              <a16:creationId xmlns:a16="http://schemas.microsoft.com/office/drawing/2014/main" id="{00000000-0008-0000-0100-0000DC020000}"/>
            </a:ext>
          </a:extLst>
        </xdr:cNvPr>
        <xdr:cNvSpPr txBox="1"/>
      </xdr:nvSpPr>
      <xdr:spPr>
        <a:xfrm>
          <a:off x="13500744" y="17798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1795</xdr:rowOff>
    </xdr:from>
    <xdr:ext cx="405111" cy="259045"/>
    <xdr:sp macro="" textlink="">
      <xdr:nvSpPr>
        <xdr:cNvPr id="733" name="n_1mainValue【公民館】&#10;有形固定資産減価償却率">
          <a:extLst>
            <a:ext uri="{FF2B5EF4-FFF2-40B4-BE49-F238E27FC236}">
              <a16:creationId xmlns:a16="http://schemas.microsoft.com/office/drawing/2014/main" id="{00000000-0008-0000-0100-0000DD020000}"/>
            </a:ext>
          </a:extLst>
        </xdr:cNvPr>
        <xdr:cNvSpPr txBox="1"/>
      </xdr:nvSpPr>
      <xdr:spPr>
        <a:xfrm>
          <a:off x="15266044" y="17146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8653</xdr:rowOff>
    </xdr:from>
    <xdr:ext cx="405111" cy="259045"/>
    <xdr:sp macro="" textlink="">
      <xdr:nvSpPr>
        <xdr:cNvPr id="734" name="n_2mainValue【公民館】&#10;有形固定資産減価償却率">
          <a:extLst>
            <a:ext uri="{FF2B5EF4-FFF2-40B4-BE49-F238E27FC236}">
              <a16:creationId xmlns:a16="http://schemas.microsoft.com/office/drawing/2014/main" id="{00000000-0008-0000-0100-0000DE020000}"/>
            </a:ext>
          </a:extLst>
        </xdr:cNvPr>
        <xdr:cNvSpPr txBox="1"/>
      </xdr:nvSpPr>
      <xdr:spPr>
        <a:xfrm>
          <a:off x="14389744" y="1715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5" name="正方形/長方形 734">
          <a:extLst>
            <a:ext uri="{FF2B5EF4-FFF2-40B4-BE49-F238E27FC236}">
              <a16:creationId xmlns:a16="http://schemas.microsoft.com/office/drawing/2014/main" id="{00000000-0008-0000-0100-0000DF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6" name="正方形/長方形 735">
          <a:extLst>
            <a:ext uri="{FF2B5EF4-FFF2-40B4-BE49-F238E27FC236}">
              <a16:creationId xmlns:a16="http://schemas.microsoft.com/office/drawing/2014/main" id="{00000000-0008-0000-0100-0000E0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7" name="正方形/長方形 736">
          <a:extLst>
            <a:ext uri="{FF2B5EF4-FFF2-40B4-BE49-F238E27FC236}">
              <a16:creationId xmlns:a16="http://schemas.microsoft.com/office/drawing/2014/main" id="{00000000-0008-0000-0100-0000E1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8" name="正方形/長方形 737">
          <a:extLst>
            <a:ext uri="{FF2B5EF4-FFF2-40B4-BE49-F238E27FC236}">
              <a16:creationId xmlns:a16="http://schemas.microsoft.com/office/drawing/2014/main" id="{00000000-0008-0000-0100-0000E2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9" name="正方形/長方形 738">
          <a:extLst>
            <a:ext uri="{FF2B5EF4-FFF2-40B4-BE49-F238E27FC236}">
              <a16:creationId xmlns:a16="http://schemas.microsoft.com/office/drawing/2014/main" id="{00000000-0008-0000-0100-0000E3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0" name="正方形/長方形 739">
          <a:extLst>
            <a:ext uri="{FF2B5EF4-FFF2-40B4-BE49-F238E27FC236}">
              <a16:creationId xmlns:a16="http://schemas.microsoft.com/office/drawing/2014/main" id="{00000000-0008-0000-0100-0000E4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1" name="正方形/長方形 740">
          <a:extLst>
            <a:ext uri="{FF2B5EF4-FFF2-40B4-BE49-F238E27FC236}">
              <a16:creationId xmlns:a16="http://schemas.microsoft.com/office/drawing/2014/main" id="{00000000-0008-0000-0100-0000E5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2" name="正方形/長方形 741">
          <a:extLst>
            <a:ext uri="{FF2B5EF4-FFF2-40B4-BE49-F238E27FC236}">
              <a16:creationId xmlns:a16="http://schemas.microsoft.com/office/drawing/2014/main" id="{00000000-0008-0000-0100-0000E6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3" name="テキスト ボックス 742">
          <a:extLst>
            <a:ext uri="{FF2B5EF4-FFF2-40B4-BE49-F238E27FC236}">
              <a16:creationId xmlns:a16="http://schemas.microsoft.com/office/drawing/2014/main" id="{00000000-0008-0000-0100-0000E7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4" name="直線コネクタ 743">
          <a:extLst>
            <a:ext uri="{FF2B5EF4-FFF2-40B4-BE49-F238E27FC236}">
              <a16:creationId xmlns:a16="http://schemas.microsoft.com/office/drawing/2014/main" id="{00000000-0008-0000-0100-0000E8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45" name="直線コネクタ 744">
          <a:extLst>
            <a:ext uri="{FF2B5EF4-FFF2-40B4-BE49-F238E27FC236}">
              <a16:creationId xmlns:a16="http://schemas.microsoft.com/office/drawing/2014/main" id="{00000000-0008-0000-0100-0000E9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46" name="テキスト ボックス 745">
          <a:extLst>
            <a:ext uri="{FF2B5EF4-FFF2-40B4-BE49-F238E27FC236}">
              <a16:creationId xmlns:a16="http://schemas.microsoft.com/office/drawing/2014/main" id="{00000000-0008-0000-0100-0000EA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47" name="直線コネクタ 746">
          <a:extLst>
            <a:ext uri="{FF2B5EF4-FFF2-40B4-BE49-F238E27FC236}">
              <a16:creationId xmlns:a16="http://schemas.microsoft.com/office/drawing/2014/main" id="{00000000-0008-0000-0100-0000EB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48" name="テキスト ボックス 747">
          <a:extLst>
            <a:ext uri="{FF2B5EF4-FFF2-40B4-BE49-F238E27FC236}">
              <a16:creationId xmlns:a16="http://schemas.microsoft.com/office/drawing/2014/main" id="{00000000-0008-0000-0100-0000EC02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49" name="直線コネクタ 748">
          <a:extLst>
            <a:ext uri="{FF2B5EF4-FFF2-40B4-BE49-F238E27FC236}">
              <a16:creationId xmlns:a16="http://schemas.microsoft.com/office/drawing/2014/main" id="{00000000-0008-0000-0100-0000ED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50" name="テキスト ボックス 749">
          <a:extLst>
            <a:ext uri="{FF2B5EF4-FFF2-40B4-BE49-F238E27FC236}">
              <a16:creationId xmlns:a16="http://schemas.microsoft.com/office/drawing/2014/main" id="{00000000-0008-0000-0100-0000EE02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51" name="直線コネクタ 750">
          <a:extLst>
            <a:ext uri="{FF2B5EF4-FFF2-40B4-BE49-F238E27FC236}">
              <a16:creationId xmlns:a16="http://schemas.microsoft.com/office/drawing/2014/main" id="{00000000-0008-0000-0100-0000EF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52" name="テキスト ボックス 751">
          <a:extLst>
            <a:ext uri="{FF2B5EF4-FFF2-40B4-BE49-F238E27FC236}">
              <a16:creationId xmlns:a16="http://schemas.microsoft.com/office/drawing/2014/main" id="{00000000-0008-0000-0100-0000F002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3" name="直線コネクタ 752">
          <a:extLst>
            <a:ext uri="{FF2B5EF4-FFF2-40B4-BE49-F238E27FC236}">
              <a16:creationId xmlns:a16="http://schemas.microsoft.com/office/drawing/2014/main" id="{00000000-0008-0000-0100-0000F1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4" name="テキスト ボックス 753">
          <a:extLst>
            <a:ext uri="{FF2B5EF4-FFF2-40B4-BE49-F238E27FC236}">
              <a16:creationId xmlns:a16="http://schemas.microsoft.com/office/drawing/2014/main" id="{00000000-0008-0000-0100-0000F2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5" name="【公民館】&#10;一人当たり面積グラフ枠">
          <a:extLst>
            <a:ext uri="{FF2B5EF4-FFF2-40B4-BE49-F238E27FC236}">
              <a16:creationId xmlns:a16="http://schemas.microsoft.com/office/drawing/2014/main" id="{00000000-0008-0000-0100-0000F3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137922</xdr:rowOff>
    </xdr:from>
    <xdr:to>
      <xdr:col>116</xdr:col>
      <xdr:colOff>62864</xdr:colOff>
      <xdr:row>108</xdr:row>
      <xdr:rowOff>35052</xdr:rowOff>
    </xdr:to>
    <xdr:cxnSp macro="">
      <xdr:nvCxnSpPr>
        <xdr:cNvPr id="756" name="直線コネクタ 755">
          <a:extLst>
            <a:ext uri="{FF2B5EF4-FFF2-40B4-BE49-F238E27FC236}">
              <a16:creationId xmlns:a16="http://schemas.microsoft.com/office/drawing/2014/main" id="{00000000-0008-0000-0100-0000F4020000}"/>
            </a:ext>
          </a:extLst>
        </xdr:cNvPr>
        <xdr:cNvCxnSpPr/>
      </xdr:nvCxnSpPr>
      <xdr:spPr>
        <a:xfrm flipV="1">
          <a:off x="22160864" y="17111472"/>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757" name="【公民館】&#10;一人当たり面積最小値テキスト">
          <a:extLst>
            <a:ext uri="{FF2B5EF4-FFF2-40B4-BE49-F238E27FC236}">
              <a16:creationId xmlns:a16="http://schemas.microsoft.com/office/drawing/2014/main" id="{00000000-0008-0000-0100-0000F5020000}"/>
            </a:ext>
          </a:extLst>
        </xdr:cNvPr>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758" name="直線コネクタ 757">
          <a:extLst>
            <a:ext uri="{FF2B5EF4-FFF2-40B4-BE49-F238E27FC236}">
              <a16:creationId xmlns:a16="http://schemas.microsoft.com/office/drawing/2014/main" id="{00000000-0008-0000-0100-0000F6020000}"/>
            </a:ext>
          </a:extLst>
        </xdr:cNvPr>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84599</xdr:rowOff>
    </xdr:from>
    <xdr:ext cx="469744" cy="259045"/>
    <xdr:sp macro="" textlink="">
      <xdr:nvSpPr>
        <xdr:cNvPr id="759" name="【公民館】&#10;一人当たり面積最大値テキスト">
          <a:extLst>
            <a:ext uri="{FF2B5EF4-FFF2-40B4-BE49-F238E27FC236}">
              <a16:creationId xmlns:a16="http://schemas.microsoft.com/office/drawing/2014/main" id="{00000000-0008-0000-0100-0000F7020000}"/>
            </a:ext>
          </a:extLst>
        </xdr:cNvPr>
        <xdr:cNvSpPr txBox="1"/>
      </xdr:nvSpPr>
      <xdr:spPr>
        <a:xfrm>
          <a:off x="22199600" y="1688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137922</xdr:rowOff>
    </xdr:from>
    <xdr:to>
      <xdr:col>116</xdr:col>
      <xdr:colOff>152400</xdr:colOff>
      <xdr:row>99</xdr:row>
      <xdr:rowOff>137922</xdr:rowOff>
    </xdr:to>
    <xdr:cxnSp macro="">
      <xdr:nvCxnSpPr>
        <xdr:cNvPr id="760" name="直線コネクタ 759">
          <a:extLst>
            <a:ext uri="{FF2B5EF4-FFF2-40B4-BE49-F238E27FC236}">
              <a16:creationId xmlns:a16="http://schemas.microsoft.com/office/drawing/2014/main" id="{00000000-0008-0000-0100-0000F8020000}"/>
            </a:ext>
          </a:extLst>
        </xdr:cNvPr>
        <xdr:cNvCxnSpPr/>
      </xdr:nvCxnSpPr>
      <xdr:spPr>
        <a:xfrm>
          <a:off x="22072600" y="1711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88409</xdr:rowOff>
    </xdr:from>
    <xdr:ext cx="469744" cy="259045"/>
    <xdr:sp macro="" textlink="">
      <xdr:nvSpPr>
        <xdr:cNvPr id="761" name="【公民館】&#10;一人当たり面積平均値テキスト">
          <a:extLst>
            <a:ext uri="{FF2B5EF4-FFF2-40B4-BE49-F238E27FC236}">
              <a16:creationId xmlns:a16="http://schemas.microsoft.com/office/drawing/2014/main" id="{00000000-0008-0000-0100-0000F9020000}"/>
            </a:ext>
          </a:extLst>
        </xdr:cNvPr>
        <xdr:cNvSpPr txBox="1"/>
      </xdr:nvSpPr>
      <xdr:spPr>
        <a:xfrm>
          <a:off x="22199600" y="18090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109982</xdr:rowOff>
    </xdr:from>
    <xdr:to>
      <xdr:col>116</xdr:col>
      <xdr:colOff>114300</xdr:colOff>
      <xdr:row>106</xdr:row>
      <xdr:rowOff>40132</xdr:rowOff>
    </xdr:to>
    <xdr:sp macro="" textlink="">
      <xdr:nvSpPr>
        <xdr:cNvPr id="762" name="フローチャート: 判断 761">
          <a:extLst>
            <a:ext uri="{FF2B5EF4-FFF2-40B4-BE49-F238E27FC236}">
              <a16:creationId xmlns:a16="http://schemas.microsoft.com/office/drawing/2014/main" id="{00000000-0008-0000-0100-0000FA020000}"/>
            </a:ext>
          </a:extLst>
        </xdr:cNvPr>
        <xdr:cNvSpPr/>
      </xdr:nvSpPr>
      <xdr:spPr>
        <a:xfrm>
          <a:off x="221107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114554</xdr:rowOff>
    </xdr:from>
    <xdr:to>
      <xdr:col>112</xdr:col>
      <xdr:colOff>38100</xdr:colOff>
      <xdr:row>106</xdr:row>
      <xdr:rowOff>44704</xdr:rowOff>
    </xdr:to>
    <xdr:sp macro="" textlink="">
      <xdr:nvSpPr>
        <xdr:cNvPr id="763" name="フローチャート: 判断 762">
          <a:extLst>
            <a:ext uri="{FF2B5EF4-FFF2-40B4-BE49-F238E27FC236}">
              <a16:creationId xmlns:a16="http://schemas.microsoft.com/office/drawing/2014/main" id="{00000000-0008-0000-0100-0000FB020000}"/>
            </a:ext>
          </a:extLst>
        </xdr:cNvPr>
        <xdr:cNvSpPr/>
      </xdr:nvSpPr>
      <xdr:spPr>
        <a:xfrm>
          <a:off x="21272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119126</xdr:rowOff>
    </xdr:from>
    <xdr:to>
      <xdr:col>107</xdr:col>
      <xdr:colOff>101600</xdr:colOff>
      <xdr:row>106</xdr:row>
      <xdr:rowOff>49276</xdr:rowOff>
    </xdr:to>
    <xdr:sp macro="" textlink="">
      <xdr:nvSpPr>
        <xdr:cNvPr id="764" name="フローチャート: 判断 763">
          <a:extLst>
            <a:ext uri="{FF2B5EF4-FFF2-40B4-BE49-F238E27FC236}">
              <a16:creationId xmlns:a16="http://schemas.microsoft.com/office/drawing/2014/main" id="{00000000-0008-0000-0100-0000FC020000}"/>
            </a:ext>
          </a:extLst>
        </xdr:cNvPr>
        <xdr:cNvSpPr/>
      </xdr:nvSpPr>
      <xdr:spPr>
        <a:xfrm>
          <a:off x="203835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96265</xdr:rowOff>
    </xdr:from>
    <xdr:to>
      <xdr:col>102</xdr:col>
      <xdr:colOff>165100</xdr:colOff>
      <xdr:row>106</xdr:row>
      <xdr:rowOff>26415</xdr:rowOff>
    </xdr:to>
    <xdr:sp macro="" textlink="">
      <xdr:nvSpPr>
        <xdr:cNvPr id="765" name="フローチャート: 判断 764">
          <a:extLst>
            <a:ext uri="{FF2B5EF4-FFF2-40B4-BE49-F238E27FC236}">
              <a16:creationId xmlns:a16="http://schemas.microsoft.com/office/drawing/2014/main" id="{00000000-0008-0000-0100-0000FD020000}"/>
            </a:ext>
          </a:extLst>
        </xdr:cNvPr>
        <xdr:cNvSpPr/>
      </xdr:nvSpPr>
      <xdr:spPr>
        <a:xfrm>
          <a:off x="19494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00000000-0008-0000-0100-0000FE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00000000-0008-0000-0100-0000FF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00000000-0008-0000-0100-000000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00000000-0008-0000-0100-000001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00000000-0008-0000-0100-000002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123698</xdr:rowOff>
    </xdr:from>
    <xdr:to>
      <xdr:col>112</xdr:col>
      <xdr:colOff>38100</xdr:colOff>
      <xdr:row>108</xdr:row>
      <xdr:rowOff>53848</xdr:rowOff>
    </xdr:to>
    <xdr:sp macro="" textlink="">
      <xdr:nvSpPr>
        <xdr:cNvPr id="771" name="楕円 770">
          <a:extLst>
            <a:ext uri="{FF2B5EF4-FFF2-40B4-BE49-F238E27FC236}">
              <a16:creationId xmlns:a16="http://schemas.microsoft.com/office/drawing/2014/main" id="{00000000-0008-0000-0100-000003030000}"/>
            </a:ext>
          </a:extLst>
        </xdr:cNvPr>
        <xdr:cNvSpPr/>
      </xdr:nvSpPr>
      <xdr:spPr>
        <a:xfrm>
          <a:off x="21272500" y="1846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125985</xdr:rowOff>
    </xdr:from>
    <xdr:to>
      <xdr:col>107</xdr:col>
      <xdr:colOff>101600</xdr:colOff>
      <xdr:row>108</xdr:row>
      <xdr:rowOff>56135</xdr:rowOff>
    </xdr:to>
    <xdr:sp macro="" textlink="">
      <xdr:nvSpPr>
        <xdr:cNvPr id="772" name="楕円 771">
          <a:extLst>
            <a:ext uri="{FF2B5EF4-FFF2-40B4-BE49-F238E27FC236}">
              <a16:creationId xmlns:a16="http://schemas.microsoft.com/office/drawing/2014/main" id="{00000000-0008-0000-0100-000004030000}"/>
            </a:ext>
          </a:extLst>
        </xdr:cNvPr>
        <xdr:cNvSpPr/>
      </xdr:nvSpPr>
      <xdr:spPr>
        <a:xfrm>
          <a:off x="20383500" y="1847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3048</xdr:rowOff>
    </xdr:from>
    <xdr:to>
      <xdr:col>111</xdr:col>
      <xdr:colOff>177800</xdr:colOff>
      <xdr:row>108</xdr:row>
      <xdr:rowOff>5335</xdr:rowOff>
    </xdr:to>
    <xdr:cxnSp macro="">
      <xdr:nvCxnSpPr>
        <xdr:cNvPr id="773" name="直線コネクタ 772">
          <a:extLst>
            <a:ext uri="{FF2B5EF4-FFF2-40B4-BE49-F238E27FC236}">
              <a16:creationId xmlns:a16="http://schemas.microsoft.com/office/drawing/2014/main" id="{00000000-0008-0000-0100-000005030000}"/>
            </a:ext>
          </a:extLst>
        </xdr:cNvPr>
        <xdr:cNvCxnSpPr/>
      </xdr:nvCxnSpPr>
      <xdr:spPr>
        <a:xfrm flipV="1">
          <a:off x="20434300" y="18519648"/>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61231</xdr:rowOff>
    </xdr:from>
    <xdr:ext cx="469744" cy="259045"/>
    <xdr:sp macro="" textlink="">
      <xdr:nvSpPr>
        <xdr:cNvPr id="774" name="n_1aveValue【公民館】&#10;一人当たり面積">
          <a:extLst>
            <a:ext uri="{FF2B5EF4-FFF2-40B4-BE49-F238E27FC236}">
              <a16:creationId xmlns:a16="http://schemas.microsoft.com/office/drawing/2014/main" id="{00000000-0008-0000-0100-000006030000}"/>
            </a:ext>
          </a:extLst>
        </xdr:cNvPr>
        <xdr:cNvSpPr txBox="1"/>
      </xdr:nvSpPr>
      <xdr:spPr>
        <a:xfrm>
          <a:off x="210757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65803</xdr:rowOff>
    </xdr:from>
    <xdr:ext cx="469744" cy="259045"/>
    <xdr:sp macro="" textlink="">
      <xdr:nvSpPr>
        <xdr:cNvPr id="775" name="n_2aveValue【公民館】&#10;一人当たり面積">
          <a:extLst>
            <a:ext uri="{FF2B5EF4-FFF2-40B4-BE49-F238E27FC236}">
              <a16:creationId xmlns:a16="http://schemas.microsoft.com/office/drawing/2014/main" id="{00000000-0008-0000-0100-000007030000}"/>
            </a:ext>
          </a:extLst>
        </xdr:cNvPr>
        <xdr:cNvSpPr txBox="1"/>
      </xdr:nvSpPr>
      <xdr:spPr>
        <a:xfrm>
          <a:off x="20199427" y="1789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42942</xdr:rowOff>
    </xdr:from>
    <xdr:ext cx="469744" cy="259045"/>
    <xdr:sp macro="" textlink="">
      <xdr:nvSpPr>
        <xdr:cNvPr id="776" name="n_3aveValue【公民館】&#10;一人当たり面積">
          <a:extLst>
            <a:ext uri="{FF2B5EF4-FFF2-40B4-BE49-F238E27FC236}">
              <a16:creationId xmlns:a16="http://schemas.microsoft.com/office/drawing/2014/main" id="{00000000-0008-0000-0100-000008030000}"/>
            </a:ext>
          </a:extLst>
        </xdr:cNvPr>
        <xdr:cNvSpPr txBox="1"/>
      </xdr:nvSpPr>
      <xdr:spPr>
        <a:xfrm>
          <a:off x="19310427" y="178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44975</xdr:rowOff>
    </xdr:from>
    <xdr:ext cx="469744" cy="259045"/>
    <xdr:sp macro="" textlink="">
      <xdr:nvSpPr>
        <xdr:cNvPr id="777" name="n_1mainValue【公民館】&#10;一人当たり面積">
          <a:extLst>
            <a:ext uri="{FF2B5EF4-FFF2-40B4-BE49-F238E27FC236}">
              <a16:creationId xmlns:a16="http://schemas.microsoft.com/office/drawing/2014/main" id="{00000000-0008-0000-0100-000009030000}"/>
            </a:ext>
          </a:extLst>
        </xdr:cNvPr>
        <xdr:cNvSpPr txBox="1"/>
      </xdr:nvSpPr>
      <xdr:spPr>
        <a:xfrm>
          <a:off x="21075727" y="1856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47262</xdr:rowOff>
    </xdr:from>
    <xdr:ext cx="469744" cy="259045"/>
    <xdr:sp macro="" textlink="">
      <xdr:nvSpPr>
        <xdr:cNvPr id="778" name="n_2mainValue【公民館】&#10;一人当たり面積">
          <a:extLst>
            <a:ext uri="{FF2B5EF4-FFF2-40B4-BE49-F238E27FC236}">
              <a16:creationId xmlns:a16="http://schemas.microsoft.com/office/drawing/2014/main" id="{00000000-0008-0000-0100-00000A030000}"/>
            </a:ext>
          </a:extLst>
        </xdr:cNvPr>
        <xdr:cNvSpPr txBox="1"/>
      </xdr:nvSpPr>
      <xdr:spPr>
        <a:xfrm>
          <a:off x="20199427" y="18563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9" name="正方形/長方形 778">
          <a:extLst>
            <a:ext uri="{FF2B5EF4-FFF2-40B4-BE49-F238E27FC236}">
              <a16:creationId xmlns:a16="http://schemas.microsoft.com/office/drawing/2014/main" id="{00000000-0008-0000-0100-00000B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0" name="正方形/長方形 779">
          <a:extLst>
            <a:ext uri="{FF2B5EF4-FFF2-40B4-BE49-F238E27FC236}">
              <a16:creationId xmlns:a16="http://schemas.microsoft.com/office/drawing/2014/main" id="{00000000-0008-0000-0100-00000C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1" name="テキスト ボックス 780">
          <a:extLst>
            <a:ext uri="{FF2B5EF4-FFF2-40B4-BE49-F238E27FC236}">
              <a16:creationId xmlns:a16="http://schemas.microsoft.com/office/drawing/2014/main" id="{00000000-0008-0000-0100-00000D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認定こども園・幼稚園・保育所の有形固定資産減価償却率については、類似団体平均を大きく上回っている状態である。</a:t>
          </a:r>
        </a:p>
        <a:p>
          <a:r>
            <a:rPr kumimoji="1" lang="ja-JP" altLang="en-US" sz="1300">
              <a:latin typeface="ＭＳ Ｐゴシック" panose="020B0600070205080204" pitchFamily="50" charset="-128"/>
              <a:ea typeface="ＭＳ Ｐゴシック" panose="020B0600070205080204" pitchFamily="50" charset="-128"/>
            </a:rPr>
            <a:t>これは、現在５園ある保育園のうち、４園が３０年以上前に整備されたもので、減価償却が進んでいるためである。現在、民間事業者による認定こども園整備に補助金を交付し、</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つの保育園の民営化を進めているが、その他の保育園も老朽化が進んでいるため、児童数の推移を踏まえながら、統廃合を検討していく必要がある。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富山県氷見市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47,535
47,048
230.56
21,854,600
20,942,178
874,349
12,150,454
22,591,516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65.9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2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2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2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2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9253</xdr:rowOff>
    </xdr:from>
    <xdr:to>
      <xdr:col>24</xdr:col>
      <xdr:colOff>62865</xdr:colOff>
      <xdr:row>41</xdr:row>
      <xdr:rowOff>156210</xdr:rowOff>
    </xdr:to>
    <xdr:cxnSp macro="">
      <xdr:nvCxnSpPr>
        <xdr:cNvPr id="57" name="直線コネクタ 56">
          <a:extLst>
            <a:ext uri="{FF2B5EF4-FFF2-40B4-BE49-F238E27FC236}">
              <a16:creationId xmlns:a16="http://schemas.microsoft.com/office/drawing/2014/main" id="{00000000-0008-0000-0200-000039000000}"/>
            </a:ext>
          </a:extLst>
        </xdr:cNvPr>
        <xdr:cNvCxnSpPr/>
      </xdr:nvCxnSpPr>
      <xdr:spPr>
        <a:xfrm flipV="1">
          <a:off x="4634865" y="5667103"/>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160037</xdr:rowOff>
    </xdr:from>
    <xdr:ext cx="340478" cy="259045"/>
    <xdr:sp macro="" textlink="">
      <xdr:nvSpPr>
        <xdr:cNvPr id="58" name="【図書館】&#10;有形固定資産減価償却率最小値テキスト">
          <a:extLst>
            <a:ext uri="{FF2B5EF4-FFF2-40B4-BE49-F238E27FC236}">
              <a16:creationId xmlns:a16="http://schemas.microsoft.com/office/drawing/2014/main" id="{00000000-0008-0000-0200-00003A000000}"/>
            </a:ext>
          </a:extLst>
        </xdr:cNvPr>
        <xdr:cNvSpPr txBox="1"/>
      </xdr:nvSpPr>
      <xdr:spPr>
        <a:xfrm>
          <a:off x="4673600" y="71894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156210</xdr:rowOff>
    </xdr:from>
    <xdr:to>
      <xdr:col>24</xdr:col>
      <xdr:colOff>152400</xdr:colOff>
      <xdr:row>41</xdr:row>
      <xdr:rowOff>156210</xdr:rowOff>
    </xdr:to>
    <xdr:cxnSp macro="">
      <xdr:nvCxnSpPr>
        <xdr:cNvPr id="59" name="直線コネクタ 58">
          <a:extLst>
            <a:ext uri="{FF2B5EF4-FFF2-40B4-BE49-F238E27FC236}">
              <a16:creationId xmlns:a16="http://schemas.microsoft.com/office/drawing/2014/main" id="{00000000-0008-0000-0200-00003B000000}"/>
            </a:ext>
          </a:extLst>
        </xdr:cNvPr>
        <xdr:cNvCxnSpPr/>
      </xdr:nvCxnSpPr>
      <xdr:spPr>
        <a:xfrm>
          <a:off x="4546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127380</xdr:rowOff>
    </xdr:from>
    <xdr:ext cx="405111" cy="259045"/>
    <xdr:sp macro="" textlink="">
      <xdr:nvSpPr>
        <xdr:cNvPr id="60" name="【図書館】&#10;有形固定資産減価償却率最大値テキスト">
          <a:extLst>
            <a:ext uri="{FF2B5EF4-FFF2-40B4-BE49-F238E27FC236}">
              <a16:creationId xmlns:a16="http://schemas.microsoft.com/office/drawing/2014/main" id="{00000000-0008-0000-0200-00003C000000}"/>
            </a:ext>
          </a:extLst>
        </xdr:cNvPr>
        <xdr:cNvSpPr txBox="1"/>
      </xdr:nvSpPr>
      <xdr:spPr>
        <a:xfrm>
          <a:off x="4673600" y="5442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9253</xdr:rowOff>
    </xdr:from>
    <xdr:to>
      <xdr:col>24</xdr:col>
      <xdr:colOff>152400</xdr:colOff>
      <xdr:row>33</xdr:row>
      <xdr:rowOff>9253</xdr:rowOff>
    </xdr:to>
    <xdr:cxnSp macro="">
      <xdr:nvCxnSpPr>
        <xdr:cNvPr id="61" name="直線コネクタ 60">
          <a:extLst>
            <a:ext uri="{FF2B5EF4-FFF2-40B4-BE49-F238E27FC236}">
              <a16:creationId xmlns:a16="http://schemas.microsoft.com/office/drawing/2014/main" id="{00000000-0008-0000-0200-00003D000000}"/>
            </a:ext>
          </a:extLst>
        </xdr:cNvPr>
        <xdr:cNvCxnSpPr/>
      </xdr:nvCxnSpPr>
      <xdr:spPr>
        <a:xfrm>
          <a:off x="4546600" y="566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77305</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200-00003E000000}"/>
            </a:ext>
          </a:extLst>
        </xdr:cNvPr>
        <xdr:cNvSpPr txBox="1"/>
      </xdr:nvSpPr>
      <xdr:spPr>
        <a:xfrm>
          <a:off x="4673600" y="64209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98878</xdr:rowOff>
    </xdr:from>
    <xdr:to>
      <xdr:col>24</xdr:col>
      <xdr:colOff>114300</xdr:colOff>
      <xdr:row>38</xdr:row>
      <xdr:rowOff>29028</xdr:rowOff>
    </xdr:to>
    <xdr:sp macro="" textlink="">
      <xdr:nvSpPr>
        <xdr:cNvPr id="63" name="フローチャート: 判断 62">
          <a:extLst>
            <a:ext uri="{FF2B5EF4-FFF2-40B4-BE49-F238E27FC236}">
              <a16:creationId xmlns:a16="http://schemas.microsoft.com/office/drawing/2014/main" id="{00000000-0008-0000-0200-00003F000000}"/>
            </a:ext>
          </a:extLst>
        </xdr:cNvPr>
        <xdr:cNvSpPr/>
      </xdr:nvSpPr>
      <xdr:spPr>
        <a:xfrm>
          <a:off x="45847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129903</xdr:rowOff>
    </xdr:from>
    <xdr:to>
      <xdr:col>20</xdr:col>
      <xdr:colOff>38100</xdr:colOff>
      <xdr:row>38</xdr:row>
      <xdr:rowOff>60053</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3746500" y="647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51180</xdr:rowOff>
    </xdr:from>
    <xdr:ext cx="405111" cy="259045"/>
    <xdr:sp macro="" textlink="">
      <xdr:nvSpPr>
        <xdr:cNvPr id="65" name="n_1aveValue【図書館】&#10;有形固定資産減価償却率">
          <a:extLst>
            <a:ext uri="{FF2B5EF4-FFF2-40B4-BE49-F238E27FC236}">
              <a16:creationId xmlns:a16="http://schemas.microsoft.com/office/drawing/2014/main" id="{00000000-0008-0000-0200-000041000000}"/>
            </a:ext>
          </a:extLst>
        </xdr:cNvPr>
        <xdr:cNvSpPr txBox="1"/>
      </xdr:nvSpPr>
      <xdr:spPr>
        <a:xfrm>
          <a:off x="3582044" y="656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13970</xdr:rowOff>
    </xdr:from>
    <xdr:to>
      <xdr:col>15</xdr:col>
      <xdr:colOff>101600</xdr:colOff>
      <xdr:row>38</xdr:row>
      <xdr:rowOff>115570</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38</xdr:row>
      <xdr:rowOff>106697</xdr:rowOff>
    </xdr:from>
    <xdr:ext cx="405111" cy="259045"/>
    <xdr:sp macro="" textlink="">
      <xdr:nvSpPr>
        <xdr:cNvPr id="67" name="n_2aveValue【図書館】&#10;有形固定資産減価償却率">
          <a:extLst>
            <a:ext uri="{FF2B5EF4-FFF2-40B4-BE49-F238E27FC236}">
              <a16:creationId xmlns:a16="http://schemas.microsoft.com/office/drawing/2014/main" id="{00000000-0008-0000-0200-000043000000}"/>
            </a:ext>
          </a:extLst>
        </xdr:cNvPr>
        <xdr:cNvSpPr txBox="1"/>
      </xdr:nvSpPr>
      <xdr:spPr>
        <a:xfrm>
          <a:off x="2705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92347</xdr:rowOff>
    </xdr:from>
    <xdr:to>
      <xdr:col>10</xdr:col>
      <xdr:colOff>165100</xdr:colOff>
      <xdr:row>39</xdr:row>
      <xdr:rowOff>22497</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9685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37</xdr:row>
      <xdr:rowOff>39024</xdr:rowOff>
    </xdr:from>
    <xdr:ext cx="405111" cy="259045"/>
    <xdr:sp macro="" textlink="">
      <xdr:nvSpPr>
        <xdr:cNvPr id="69" name="n_3aveValue【図書館】&#10;有形固定資産減価償却率">
          <a:extLst>
            <a:ext uri="{FF2B5EF4-FFF2-40B4-BE49-F238E27FC236}">
              <a16:creationId xmlns:a16="http://schemas.microsoft.com/office/drawing/2014/main" id="{00000000-0008-0000-0200-000045000000}"/>
            </a:ext>
          </a:extLst>
        </xdr:cNvPr>
        <xdr:cNvSpPr txBox="1"/>
      </xdr:nvSpPr>
      <xdr:spPr>
        <a:xfrm>
          <a:off x="1816744" y="638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00000000-0008-0000-0200-00004A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123372</xdr:rowOff>
    </xdr:from>
    <xdr:to>
      <xdr:col>20</xdr:col>
      <xdr:colOff>38100</xdr:colOff>
      <xdr:row>33</xdr:row>
      <xdr:rowOff>53522</xdr:rowOff>
    </xdr:to>
    <xdr:sp macro="" textlink="">
      <xdr:nvSpPr>
        <xdr:cNvPr id="75" name="楕円 74">
          <a:extLst>
            <a:ext uri="{FF2B5EF4-FFF2-40B4-BE49-F238E27FC236}">
              <a16:creationId xmlns:a16="http://schemas.microsoft.com/office/drawing/2014/main" id="{00000000-0008-0000-0200-00004B000000}"/>
            </a:ext>
          </a:extLst>
        </xdr:cNvPr>
        <xdr:cNvSpPr/>
      </xdr:nvSpPr>
      <xdr:spPr>
        <a:xfrm>
          <a:off x="3746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32</xdr:row>
      <xdr:rowOff>123372</xdr:rowOff>
    </xdr:from>
    <xdr:to>
      <xdr:col>15</xdr:col>
      <xdr:colOff>101600</xdr:colOff>
      <xdr:row>33</xdr:row>
      <xdr:rowOff>53522</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2857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2722</xdr:rowOff>
    </xdr:from>
    <xdr:to>
      <xdr:col>19</xdr:col>
      <xdr:colOff>177800</xdr:colOff>
      <xdr:row>33</xdr:row>
      <xdr:rowOff>2722</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2908300" y="5660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120727</xdr:colOff>
      <xdr:row>31</xdr:row>
      <xdr:rowOff>70049</xdr:rowOff>
    </xdr:from>
    <xdr:ext cx="469744" cy="259045"/>
    <xdr:sp macro="" textlink="">
      <xdr:nvSpPr>
        <xdr:cNvPr id="78" name="n_1mainValue【図書館】&#10;有形固定資産減価償却率">
          <a:extLst>
            <a:ext uri="{FF2B5EF4-FFF2-40B4-BE49-F238E27FC236}">
              <a16:creationId xmlns:a16="http://schemas.microsoft.com/office/drawing/2014/main" id="{00000000-0008-0000-0200-00004E000000}"/>
            </a:ext>
          </a:extLst>
        </xdr:cNvPr>
        <xdr:cNvSpPr txBox="1"/>
      </xdr:nvSpPr>
      <xdr:spPr>
        <a:xfrm>
          <a:off x="3549727" y="538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31</xdr:row>
      <xdr:rowOff>70049</xdr:rowOff>
    </xdr:from>
    <xdr:ext cx="469744" cy="259045"/>
    <xdr:sp macro="" textlink="">
      <xdr:nvSpPr>
        <xdr:cNvPr id="79" name="n_2mainValue【図書館】&#10;有形固定資産減価償却率">
          <a:extLst>
            <a:ext uri="{FF2B5EF4-FFF2-40B4-BE49-F238E27FC236}">
              <a16:creationId xmlns:a16="http://schemas.microsoft.com/office/drawing/2014/main" id="{00000000-0008-0000-0200-00004F000000}"/>
            </a:ext>
          </a:extLst>
        </xdr:cNvPr>
        <xdr:cNvSpPr txBox="1"/>
      </xdr:nvSpPr>
      <xdr:spPr>
        <a:xfrm>
          <a:off x="2673427" y="538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a16="http://schemas.microsoft.com/office/drawing/2014/main" id="{00000000-0008-0000-0200-000050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a16="http://schemas.microsoft.com/office/drawing/2014/main" id="{00000000-0008-0000-0200-000052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a16="http://schemas.microsoft.com/office/drawing/2014/main" id="{00000000-0008-0000-0200-000055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a16="http://schemas.microsoft.com/office/drawing/2014/main" id="{00000000-0008-0000-0200-000056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a16="http://schemas.microsoft.com/office/drawing/2014/main" id="{00000000-0008-0000-0200-000057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a16="http://schemas.microsoft.com/office/drawing/2014/main" id="{00000000-0008-0000-0200-000059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0" name="直線コネクタ 89">
          <a:extLst>
            <a:ext uri="{FF2B5EF4-FFF2-40B4-BE49-F238E27FC236}">
              <a16:creationId xmlns:a16="http://schemas.microsoft.com/office/drawing/2014/main" id="{00000000-0008-0000-0200-00005A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1" name="テキスト ボックス 90">
          <a:extLst>
            <a:ext uri="{FF2B5EF4-FFF2-40B4-BE49-F238E27FC236}">
              <a16:creationId xmlns:a16="http://schemas.microsoft.com/office/drawing/2014/main" id="{00000000-0008-0000-0200-00005B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2" name="直線コネクタ 91">
          <a:extLst>
            <a:ext uri="{FF2B5EF4-FFF2-40B4-BE49-F238E27FC236}">
              <a16:creationId xmlns:a16="http://schemas.microsoft.com/office/drawing/2014/main" id="{00000000-0008-0000-0200-00005C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3" name="テキスト ボックス 92">
          <a:extLst>
            <a:ext uri="{FF2B5EF4-FFF2-40B4-BE49-F238E27FC236}">
              <a16:creationId xmlns:a16="http://schemas.microsoft.com/office/drawing/2014/main" id="{00000000-0008-0000-0200-00005D000000}"/>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4" name="直線コネクタ 93">
          <a:extLst>
            <a:ext uri="{FF2B5EF4-FFF2-40B4-BE49-F238E27FC236}">
              <a16:creationId xmlns:a16="http://schemas.microsoft.com/office/drawing/2014/main" id="{00000000-0008-0000-0200-00005E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5" name="テキスト ボックス 94">
          <a:extLst>
            <a:ext uri="{FF2B5EF4-FFF2-40B4-BE49-F238E27FC236}">
              <a16:creationId xmlns:a16="http://schemas.microsoft.com/office/drawing/2014/main" id="{00000000-0008-0000-0200-00005F000000}"/>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6" name="直線コネクタ 95">
          <a:extLst>
            <a:ext uri="{FF2B5EF4-FFF2-40B4-BE49-F238E27FC236}">
              <a16:creationId xmlns:a16="http://schemas.microsoft.com/office/drawing/2014/main" id="{00000000-0008-0000-0200-000060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7" name="テキスト ボックス 96">
          <a:extLst>
            <a:ext uri="{FF2B5EF4-FFF2-40B4-BE49-F238E27FC236}">
              <a16:creationId xmlns:a16="http://schemas.microsoft.com/office/drawing/2014/main" id="{00000000-0008-0000-0200-000061000000}"/>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8" name="直線コネクタ 97">
          <a:extLst>
            <a:ext uri="{FF2B5EF4-FFF2-40B4-BE49-F238E27FC236}">
              <a16:creationId xmlns:a16="http://schemas.microsoft.com/office/drawing/2014/main" id="{00000000-0008-0000-0200-000062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9" name="テキスト ボックス 98">
          <a:extLst>
            <a:ext uri="{FF2B5EF4-FFF2-40B4-BE49-F238E27FC236}">
              <a16:creationId xmlns:a16="http://schemas.microsoft.com/office/drawing/2014/main" id="{00000000-0008-0000-0200-000063000000}"/>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0" name="直線コネクタ 99">
          <a:extLst>
            <a:ext uri="{FF2B5EF4-FFF2-40B4-BE49-F238E27FC236}">
              <a16:creationId xmlns:a16="http://schemas.microsoft.com/office/drawing/2014/main" id="{00000000-0008-0000-0200-000064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図書館】&#10;一人当たり面積グラフ枠">
          <a:extLst>
            <a:ext uri="{FF2B5EF4-FFF2-40B4-BE49-F238E27FC236}">
              <a16:creationId xmlns:a16="http://schemas.microsoft.com/office/drawing/2014/main" id="{00000000-0008-0000-0200-000068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97972</xdr:rowOff>
    </xdr:from>
    <xdr:to>
      <xdr:col>54</xdr:col>
      <xdr:colOff>189865</xdr:colOff>
      <xdr:row>41</xdr:row>
      <xdr:rowOff>111578</xdr:rowOff>
    </xdr:to>
    <xdr:cxnSp macro="">
      <xdr:nvCxnSpPr>
        <xdr:cNvPr id="105" name="直線コネクタ 104">
          <a:extLst>
            <a:ext uri="{FF2B5EF4-FFF2-40B4-BE49-F238E27FC236}">
              <a16:creationId xmlns:a16="http://schemas.microsoft.com/office/drawing/2014/main" id="{00000000-0008-0000-0200-000069000000}"/>
            </a:ext>
          </a:extLst>
        </xdr:cNvPr>
        <xdr:cNvCxnSpPr/>
      </xdr:nvCxnSpPr>
      <xdr:spPr>
        <a:xfrm flipV="1">
          <a:off x="10476865" y="5584372"/>
          <a:ext cx="0" cy="1556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115405</xdr:rowOff>
    </xdr:from>
    <xdr:ext cx="469744" cy="259045"/>
    <xdr:sp macro="" textlink="">
      <xdr:nvSpPr>
        <xdr:cNvPr id="106" name="【図書館】&#10;一人当たり面積最小値テキスト">
          <a:extLst>
            <a:ext uri="{FF2B5EF4-FFF2-40B4-BE49-F238E27FC236}">
              <a16:creationId xmlns:a16="http://schemas.microsoft.com/office/drawing/2014/main" id="{00000000-0008-0000-0200-00006A000000}"/>
            </a:ext>
          </a:extLst>
        </xdr:cNvPr>
        <xdr:cNvSpPr txBox="1"/>
      </xdr:nvSpPr>
      <xdr:spPr>
        <a:xfrm>
          <a:off x="10515600" y="7144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111578</xdr:rowOff>
    </xdr:from>
    <xdr:to>
      <xdr:col>55</xdr:col>
      <xdr:colOff>88900</xdr:colOff>
      <xdr:row>41</xdr:row>
      <xdr:rowOff>111578</xdr:rowOff>
    </xdr:to>
    <xdr:cxnSp macro="">
      <xdr:nvCxnSpPr>
        <xdr:cNvPr id="107" name="直線コネクタ 106">
          <a:extLst>
            <a:ext uri="{FF2B5EF4-FFF2-40B4-BE49-F238E27FC236}">
              <a16:creationId xmlns:a16="http://schemas.microsoft.com/office/drawing/2014/main" id="{00000000-0008-0000-0200-00006B000000}"/>
            </a:ext>
          </a:extLst>
        </xdr:cNvPr>
        <xdr:cNvCxnSpPr/>
      </xdr:nvCxnSpPr>
      <xdr:spPr>
        <a:xfrm>
          <a:off x="10388600" y="7141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44649</xdr:rowOff>
    </xdr:from>
    <xdr:ext cx="469744" cy="259045"/>
    <xdr:sp macro="" textlink="">
      <xdr:nvSpPr>
        <xdr:cNvPr id="108" name="【図書館】&#10;一人当たり面積最大値テキスト">
          <a:extLst>
            <a:ext uri="{FF2B5EF4-FFF2-40B4-BE49-F238E27FC236}">
              <a16:creationId xmlns:a16="http://schemas.microsoft.com/office/drawing/2014/main" id="{00000000-0008-0000-0200-00006C000000}"/>
            </a:ext>
          </a:extLst>
        </xdr:cNvPr>
        <xdr:cNvSpPr txBox="1"/>
      </xdr:nvSpPr>
      <xdr:spPr>
        <a:xfrm>
          <a:off x="10515600" y="535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97972</xdr:rowOff>
    </xdr:from>
    <xdr:to>
      <xdr:col>55</xdr:col>
      <xdr:colOff>88900</xdr:colOff>
      <xdr:row>32</xdr:row>
      <xdr:rowOff>97972</xdr:rowOff>
    </xdr:to>
    <xdr:cxnSp macro="">
      <xdr:nvCxnSpPr>
        <xdr:cNvPr id="109" name="直線コネクタ 108">
          <a:extLst>
            <a:ext uri="{FF2B5EF4-FFF2-40B4-BE49-F238E27FC236}">
              <a16:creationId xmlns:a16="http://schemas.microsoft.com/office/drawing/2014/main" id="{00000000-0008-0000-0200-00006D000000}"/>
            </a:ext>
          </a:extLst>
        </xdr:cNvPr>
        <xdr:cNvCxnSpPr/>
      </xdr:nvCxnSpPr>
      <xdr:spPr>
        <a:xfrm>
          <a:off x="10388600" y="558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74584</xdr:rowOff>
    </xdr:from>
    <xdr:ext cx="469744" cy="259045"/>
    <xdr:sp macro="" textlink="">
      <xdr:nvSpPr>
        <xdr:cNvPr id="110" name="【図書館】&#10;一人当たり面積平均値テキスト">
          <a:extLst>
            <a:ext uri="{FF2B5EF4-FFF2-40B4-BE49-F238E27FC236}">
              <a16:creationId xmlns:a16="http://schemas.microsoft.com/office/drawing/2014/main" id="{00000000-0008-0000-0200-00006E000000}"/>
            </a:ext>
          </a:extLst>
        </xdr:cNvPr>
        <xdr:cNvSpPr txBox="1"/>
      </xdr:nvSpPr>
      <xdr:spPr>
        <a:xfrm>
          <a:off x="10515600" y="6589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96157</xdr:rowOff>
    </xdr:from>
    <xdr:to>
      <xdr:col>55</xdr:col>
      <xdr:colOff>50800</xdr:colOff>
      <xdr:row>39</xdr:row>
      <xdr:rowOff>26307</xdr:rowOff>
    </xdr:to>
    <xdr:sp macro="" textlink="">
      <xdr:nvSpPr>
        <xdr:cNvPr id="111" name="フローチャート: 判断 110">
          <a:extLst>
            <a:ext uri="{FF2B5EF4-FFF2-40B4-BE49-F238E27FC236}">
              <a16:creationId xmlns:a16="http://schemas.microsoft.com/office/drawing/2014/main" id="{00000000-0008-0000-0200-00006F000000}"/>
            </a:ext>
          </a:extLst>
        </xdr:cNvPr>
        <xdr:cNvSpPr/>
      </xdr:nvSpPr>
      <xdr:spPr>
        <a:xfrm>
          <a:off x="10426700" y="66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117928</xdr:rowOff>
    </xdr:from>
    <xdr:to>
      <xdr:col>50</xdr:col>
      <xdr:colOff>165100</xdr:colOff>
      <xdr:row>39</xdr:row>
      <xdr:rowOff>48078</xdr:rowOff>
    </xdr:to>
    <xdr:sp macro="" textlink="">
      <xdr:nvSpPr>
        <xdr:cNvPr id="112" name="フローチャート: 判断 111">
          <a:extLst>
            <a:ext uri="{FF2B5EF4-FFF2-40B4-BE49-F238E27FC236}">
              <a16:creationId xmlns:a16="http://schemas.microsoft.com/office/drawing/2014/main" id="{00000000-0008-0000-0200-000070000000}"/>
            </a:ext>
          </a:extLst>
        </xdr:cNvPr>
        <xdr:cNvSpPr/>
      </xdr:nvSpPr>
      <xdr:spPr>
        <a:xfrm>
          <a:off x="9588500" y="663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64605</xdr:rowOff>
    </xdr:from>
    <xdr:ext cx="469744" cy="259045"/>
    <xdr:sp macro="" textlink="">
      <xdr:nvSpPr>
        <xdr:cNvPr id="113" name="n_1aveValue【図書館】&#10;一人当たり面積">
          <a:extLst>
            <a:ext uri="{FF2B5EF4-FFF2-40B4-BE49-F238E27FC236}">
              <a16:creationId xmlns:a16="http://schemas.microsoft.com/office/drawing/2014/main" id="{00000000-0008-0000-0200-000071000000}"/>
            </a:ext>
          </a:extLst>
        </xdr:cNvPr>
        <xdr:cNvSpPr txBox="1"/>
      </xdr:nvSpPr>
      <xdr:spPr>
        <a:xfrm>
          <a:off x="9391727" y="640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63500</xdr:rowOff>
    </xdr:from>
    <xdr:to>
      <xdr:col>46</xdr:col>
      <xdr:colOff>38100</xdr:colOff>
      <xdr:row>38</xdr:row>
      <xdr:rowOff>165100</xdr:rowOff>
    </xdr:to>
    <xdr:sp macro="" textlink="">
      <xdr:nvSpPr>
        <xdr:cNvPr id="114" name="フローチャート: 判断 113">
          <a:extLst>
            <a:ext uri="{FF2B5EF4-FFF2-40B4-BE49-F238E27FC236}">
              <a16:creationId xmlns:a16="http://schemas.microsoft.com/office/drawing/2014/main" id="{00000000-0008-0000-0200-000072000000}"/>
            </a:ext>
          </a:extLst>
        </xdr:cNvPr>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37</xdr:row>
      <xdr:rowOff>10177</xdr:rowOff>
    </xdr:from>
    <xdr:ext cx="469744" cy="259045"/>
    <xdr:sp macro="" textlink="">
      <xdr:nvSpPr>
        <xdr:cNvPr id="115" name="n_2aveValue【図書館】&#10;一人当たり面積">
          <a:extLst>
            <a:ext uri="{FF2B5EF4-FFF2-40B4-BE49-F238E27FC236}">
              <a16:creationId xmlns:a16="http://schemas.microsoft.com/office/drawing/2014/main" id="{00000000-0008-0000-0200-000073000000}"/>
            </a:ext>
          </a:extLst>
        </xdr:cNvPr>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147864</xdr:rowOff>
    </xdr:from>
    <xdr:to>
      <xdr:col>41</xdr:col>
      <xdr:colOff>101600</xdr:colOff>
      <xdr:row>38</xdr:row>
      <xdr:rowOff>78014</xdr:rowOff>
    </xdr:to>
    <xdr:sp macro="" textlink="">
      <xdr:nvSpPr>
        <xdr:cNvPr id="116" name="フローチャート: 判断 115">
          <a:extLst>
            <a:ext uri="{FF2B5EF4-FFF2-40B4-BE49-F238E27FC236}">
              <a16:creationId xmlns:a16="http://schemas.microsoft.com/office/drawing/2014/main" id="{00000000-0008-0000-0200-000074000000}"/>
            </a:ext>
          </a:extLst>
        </xdr:cNvPr>
        <xdr:cNvSpPr/>
      </xdr:nvSpPr>
      <xdr:spPr>
        <a:xfrm>
          <a:off x="7810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36</xdr:row>
      <xdr:rowOff>94541</xdr:rowOff>
    </xdr:from>
    <xdr:ext cx="469744" cy="259045"/>
    <xdr:sp macro="" textlink="">
      <xdr:nvSpPr>
        <xdr:cNvPr id="117" name="n_3aveValue【図書館】&#10;一人当たり面積">
          <a:extLst>
            <a:ext uri="{FF2B5EF4-FFF2-40B4-BE49-F238E27FC236}">
              <a16:creationId xmlns:a16="http://schemas.microsoft.com/office/drawing/2014/main" id="{00000000-0008-0000-0200-000075000000}"/>
            </a:ext>
          </a:extLst>
        </xdr:cNvPr>
        <xdr:cNvSpPr txBox="1"/>
      </xdr:nvSpPr>
      <xdr:spPr>
        <a:xfrm>
          <a:off x="7626427" y="626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200-000076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200-000078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200-000079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123372</xdr:rowOff>
    </xdr:from>
    <xdr:to>
      <xdr:col>50</xdr:col>
      <xdr:colOff>165100</xdr:colOff>
      <xdr:row>41</xdr:row>
      <xdr:rowOff>53522</xdr:rowOff>
    </xdr:to>
    <xdr:sp macro="" textlink="">
      <xdr:nvSpPr>
        <xdr:cNvPr id="123" name="楕円 122">
          <a:extLst>
            <a:ext uri="{FF2B5EF4-FFF2-40B4-BE49-F238E27FC236}">
              <a16:creationId xmlns:a16="http://schemas.microsoft.com/office/drawing/2014/main" id="{00000000-0008-0000-0200-00007B000000}"/>
            </a:ext>
          </a:extLst>
        </xdr:cNvPr>
        <xdr:cNvSpPr/>
      </xdr:nvSpPr>
      <xdr:spPr>
        <a:xfrm>
          <a:off x="9588500" y="698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123372</xdr:rowOff>
    </xdr:from>
    <xdr:to>
      <xdr:col>46</xdr:col>
      <xdr:colOff>38100</xdr:colOff>
      <xdr:row>41</xdr:row>
      <xdr:rowOff>53522</xdr:rowOff>
    </xdr:to>
    <xdr:sp macro="" textlink="">
      <xdr:nvSpPr>
        <xdr:cNvPr id="124" name="楕円 123">
          <a:extLst>
            <a:ext uri="{FF2B5EF4-FFF2-40B4-BE49-F238E27FC236}">
              <a16:creationId xmlns:a16="http://schemas.microsoft.com/office/drawing/2014/main" id="{00000000-0008-0000-0200-00007C000000}"/>
            </a:ext>
          </a:extLst>
        </xdr:cNvPr>
        <xdr:cNvSpPr/>
      </xdr:nvSpPr>
      <xdr:spPr>
        <a:xfrm>
          <a:off x="8699500" y="698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2722</xdr:rowOff>
    </xdr:from>
    <xdr:to>
      <xdr:col>50</xdr:col>
      <xdr:colOff>114300</xdr:colOff>
      <xdr:row>41</xdr:row>
      <xdr:rowOff>2722</xdr:rowOff>
    </xdr:to>
    <xdr:cxnSp macro="">
      <xdr:nvCxnSpPr>
        <xdr:cNvPr id="125" name="直線コネクタ 124">
          <a:extLst>
            <a:ext uri="{FF2B5EF4-FFF2-40B4-BE49-F238E27FC236}">
              <a16:creationId xmlns:a16="http://schemas.microsoft.com/office/drawing/2014/main" id="{00000000-0008-0000-0200-00007D000000}"/>
            </a:ext>
          </a:extLst>
        </xdr:cNvPr>
        <xdr:cNvCxnSpPr/>
      </xdr:nvCxnSpPr>
      <xdr:spPr>
        <a:xfrm>
          <a:off x="8750300" y="70321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44649</xdr:rowOff>
    </xdr:from>
    <xdr:ext cx="469744" cy="259045"/>
    <xdr:sp macro="" textlink="">
      <xdr:nvSpPr>
        <xdr:cNvPr id="126" name="n_1mainValue【図書館】&#10;一人当たり面積">
          <a:extLst>
            <a:ext uri="{FF2B5EF4-FFF2-40B4-BE49-F238E27FC236}">
              <a16:creationId xmlns:a16="http://schemas.microsoft.com/office/drawing/2014/main" id="{00000000-0008-0000-0200-00007E000000}"/>
            </a:ext>
          </a:extLst>
        </xdr:cNvPr>
        <xdr:cNvSpPr txBox="1"/>
      </xdr:nvSpPr>
      <xdr:spPr>
        <a:xfrm>
          <a:off x="9391727" y="707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44649</xdr:rowOff>
    </xdr:from>
    <xdr:ext cx="469744" cy="259045"/>
    <xdr:sp macro="" textlink="">
      <xdr:nvSpPr>
        <xdr:cNvPr id="127" name="n_2mainValue【図書館】&#10;一人当たり面積">
          <a:extLst>
            <a:ext uri="{FF2B5EF4-FFF2-40B4-BE49-F238E27FC236}">
              <a16:creationId xmlns:a16="http://schemas.microsoft.com/office/drawing/2014/main" id="{00000000-0008-0000-0200-00007F000000}"/>
            </a:ext>
          </a:extLst>
        </xdr:cNvPr>
        <xdr:cNvSpPr txBox="1"/>
      </xdr:nvSpPr>
      <xdr:spPr>
        <a:xfrm>
          <a:off x="8515427" y="707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a:extLst>
            <a:ext uri="{FF2B5EF4-FFF2-40B4-BE49-F238E27FC236}">
              <a16:creationId xmlns:a16="http://schemas.microsoft.com/office/drawing/2014/main" id="{00000000-0008-0000-0200-000080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a:extLst>
            <a:ext uri="{FF2B5EF4-FFF2-40B4-BE49-F238E27FC236}">
              <a16:creationId xmlns:a16="http://schemas.microsoft.com/office/drawing/2014/main" id="{00000000-0008-0000-0200-000081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a:extLst>
            <a:ext uri="{FF2B5EF4-FFF2-40B4-BE49-F238E27FC236}">
              <a16:creationId xmlns:a16="http://schemas.microsoft.com/office/drawing/2014/main" id="{00000000-0008-0000-0200-000082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a:extLst>
            <a:ext uri="{FF2B5EF4-FFF2-40B4-BE49-F238E27FC236}">
              <a16:creationId xmlns:a16="http://schemas.microsoft.com/office/drawing/2014/main" id="{00000000-0008-0000-0200-000083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a:extLst>
            <a:ext uri="{FF2B5EF4-FFF2-40B4-BE49-F238E27FC236}">
              <a16:creationId xmlns:a16="http://schemas.microsoft.com/office/drawing/2014/main" id="{00000000-0008-0000-0200-000084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a:extLst>
            <a:ext uri="{FF2B5EF4-FFF2-40B4-BE49-F238E27FC236}">
              <a16:creationId xmlns:a16="http://schemas.microsoft.com/office/drawing/2014/main" id="{00000000-0008-0000-0200-000085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a:extLst>
            <a:ext uri="{FF2B5EF4-FFF2-40B4-BE49-F238E27FC236}">
              <a16:creationId xmlns:a16="http://schemas.microsoft.com/office/drawing/2014/main" id="{00000000-0008-0000-0200-000086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a:extLst>
            <a:ext uri="{FF2B5EF4-FFF2-40B4-BE49-F238E27FC236}">
              <a16:creationId xmlns:a16="http://schemas.microsoft.com/office/drawing/2014/main" id="{00000000-0008-0000-0200-000087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a:extLst>
            <a:ext uri="{FF2B5EF4-FFF2-40B4-BE49-F238E27FC236}">
              <a16:creationId xmlns:a16="http://schemas.microsoft.com/office/drawing/2014/main" id="{00000000-0008-0000-0200-000089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8" name="テキスト ボックス 137">
          <a:extLst>
            <a:ext uri="{FF2B5EF4-FFF2-40B4-BE49-F238E27FC236}">
              <a16:creationId xmlns:a16="http://schemas.microsoft.com/office/drawing/2014/main" id="{00000000-0008-0000-0200-00008A000000}"/>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9" name="直線コネクタ 138">
          <a:extLst>
            <a:ext uri="{FF2B5EF4-FFF2-40B4-BE49-F238E27FC236}">
              <a16:creationId xmlns:a16="http://schemas.microsoft.com/office/drawing/2014/main" id="{00000000-0008-0000-0200-00008B00000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0" name="テキスト ボックス 139">
          <a:extLst>
            <a:ext uri="{FF2B5EF4-FFF2-40B4-BE49-F238E27FC236}">
              <a16:creationId xmlns:a16="http://schemas.microsoft.com/office/drawing/2014/main" id="{00000000-0008-0000-0200-00008C000000}"/>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1" name="直線コネクタ 140">
          <a:extLst>
            <a:ext uri="{FF2B5EF4-FFF2-40B4-BE49-F238E27FC236}">
              <a16:creationId xmlns:a16="http://schemas.microsoft.com/office/drawing/2014/main" id="{00000000-0008-0000-0200-00008D00000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2" name="テキスト ボックス 141">
          <a:extLst>
            <a:ext uri="{FF2B5EF4-FFF2-40B4-BE49-F238E27FC236}">
              <a16:creationId xmlns:a16="http://schemas.microsoft.com/office/drawing/2014/main" id="{00000000-0008-0000-0200-00008E00000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3" name="直線コネクタ 142">
          <a:extLst>
            <a:ext uri="{FF2B5EF4-FFF2-40B4-BE49-F238E27FC236}">
              <a16:creationId xmlns:a16="http://schemas.microsoft.com/office/drawing/2014/main" id="{00000000-0008-0000-0200-00008F00000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4" name="テキスト ボックス 143">
          <a:extLst>
            <a:ext uri="{FF2B5EF4-FFF2-40B4-BE49-F238E27FC236}">
              <a16:creationId xmlns:a16="http://schemas.microsoft.com/office/drawing/2014/main" id="{00000000-0008-0000-0200-00009000000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5" name="直線コネクタ 144">
          <a:extLst>
            <a:ext uri="{FF2B5EF4-FFF2-40B4-BE49-F238E27FC236}">
              <a16:creationId xmlns:a16="http://schemas.microsoft.com/office/drawing/2014/main" id="{00000000-0008-0000-0200-00009100000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46" name="テキスト ボックス 145">
          <a:extLst>
            <a:ext uri="{FF2B5EF4-FFF2-40B4-BE49-F238E27FC236}">
              <a16:creationId xmlns:a16="http://schemas.microsoft.com/office/drawing/2014/main" id="{00000000-0008-0000-0200-000092000000}"/>
            </a:ext>
          </a:extLst>
        </xdr:cNvPr>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a:extLst>
            <a:ext uri="{FF2B5EF4-FFF2-40B4-BE49-F238E27FC236}">
              <a16:creationId xmlns:a16="http://schemas.microsoft.com/office/drawing/2014/main" id="{00000000-0008-0000-0200-000093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a:extLst>
            <a:ext uri="{FF2B5EF4-FFF2-40B4-BE49-F238E27FC236}">
              <a16:creationId xmlns:a16="http://schemas.microsoft.com/office/drawing/2014/main" id="{00000000-0008-0000-0200-000094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体育館・プール】&#10;有形固定資産減価償却率グラフ枠">
          <a:extLst>
            <a:ext uri="{FF2B5EF4-FFF2-40B4-BE49-F238E27FC236}">
              <a16:creationId xmlns:a16="http://schemas.microsoft.com/office/drawing/2014/main" id="{00000000-0008-0000-0200-000095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16002</xdr:rowOff>
    </xdr:from>
    <xdr:to>
      <xdr:col>24</xdr:col>
      <xdr:colOff>62865</xdr:colOff>
      <xdr:row>63</xdr:row>
      <xdr:rowOff>73152</xdr:rowOff>
    </xdr:to>
    <xdr:cxnSp macro="">
      <xdr:nvCxnSpPr>
        <xdr:cNvPr id="150" name="直線コネクタ 149">
          <a:extLst>
            <a:ext uri="{FF2B5EF4-FFF2-40B4-BE49-F238E27FC236}">
              <a16:creationId xmlns:a16="http://schemas.microsoft.com/office/drawing/2014/main" id="{00000000-0008-0000-0200-000096000000}"/>
            </a:ext>
          </a:extLst>
        </xdr:cNvPr>
        <xdr:cNvCxnSpPr/>
      </xdr:nvCxnSpPr>
      <xdr:spPr>
        <a:xfrm flipV="1">
          <a:off x="4634865" y="961720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76979</xdr:rowOff>
    </xdr:from>
    <xdr:ext cx="405111" cy="259045"/>
    <xdr:sp macro="" textlink="">
      <xdr:nvSpPr>
        <xdr:cNvPr id="151" name="【体育館・プール】&#10;有形固定資産減価償却率最小値テキスト">
          <a:extLst>
            <a:ext uri="{FF2B5EF4-FFF2-40B4-BE49-F238E27FC236}">
              <a16:creationId xmlns:a16="http://schemas.microsoft.com/office/drawing/2014/main" id="{00000000-0008-0000-0200-000097000000}"/>
            </a:ext>
          </a:extLst>
        </xdr:cNvPr>
        <xdr:cNvSpPr txBox="1"/>
      </xdr:nvSpPr>
      <xdr:spPr>
        <a:xfrm>
          <a:off x="4673600" y="1087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73152</xdr:rowOff>
    </xdr:from>
    <xdr:to>
      <xdr:col>24</xdr:col>
      <xdr:colOff>152400</xdr:colOff>
      <xdr:row>63</xdr:row>
      <xdr:rowOff>73152</xdr:rowOff>
    </xdr:to>
    <xdr:cxnSp macro="">
      <xdr:nvCxnSpPr>
        <xdr:cNvPr id="152" name="直線コネクタ 151">
          <a:extLst>
            <a:ext uri="{FF2B5EF4-FFF2-40B4-BE49-F238E27FC236}">
              <a16:creationId xmlns:a16="http://schemas.microsoft.com/office/drawing/2014/main" id="{00000000-0008-0000-0200-000098000000}"/>
            </a:ext>
          </a:extLst>
        </xdr:cNvPr>
        <xdr:cNvCxnSpPr/>
      </xdr:nvCxnSpPr>
      <xdr:spPr>
        <a:xfrm>
          <a:off x="4546600" y="1087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134129</xdr:rowOff>
    </xdr:from>
    <xdr:ext cx="405111" cy="259045"/>
    <xdr:sp macro="" textlink="">
      <xdr:nvSpPr>
        <xdr:cNvPr id="153" name="【体育館・プール】&#10;有形固定資産減価償却率最大値テキスト">
          <a:extLst>
            <a:ext uri="{FF2B5EF4-FFF2-40B4-BE49-F238E27FC236}">
              <a16:creationId xmlns:a16="http://schemas.microsoft.com/office/drawing/2014/main" id="{00000000-0008-0000-0200-000099000000}"/>
            </a:ext>
          </a:extLst>
        </xdr:cNvPr>
        <xdr:cNvSpPr txBox="1"/>
      </xdr:nvSpPr>
      <xdr:spPr>
        <a:xfrm>
          <a:off x="4673600" y="9392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16002</xdr:rowOff>
    </xdr:from>
    <xdr:to>
      <xdr:col>24</xdr:col>
      <xdr:colOff>152400</xdr:colOff>
      <xdr:row>56</xdr:row>
      <xdr:rowOff>16002</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4546600" y="961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21353</xdr:rowOff>
    </xdr:from>
    <xdr:ext cx="405111" cy="259045"/>
    <xdr:sp macro="" textlink="">
      <xdr:nvSpPr>
        <xdr:cNvPr id="155" name="【体育館・プール】&#10;有形固定資産減価償却率平均値テキスト">
          <a:extLst>
            <a:ext uri="{FF2B5EF4-FFF2-40B4-BE49-F238E27FC236}">
              <a16:creationId xmlns:a16="http://schemas.microsoft.com/office/drawing/2014/main" id="{00000000-0008-0000-0200-00009B000000}"/>
            </a:ext>
          </a:extLst>
        </xdr:cNvPr>
        <xdr:cNvSpPr txBox="1"/>
      </xdr:nvSpPr>
      <xdr:spPr>
        <a:xfrm>
          <a:off x="4673600" y="10308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42926</xdr:rowOff>
    </xdr:from>
    <xdr:to>
      <xdr:col>24</xdr:col>
      <xdr:colOff>114300</xdr:colOff>
      <xdr:row>60</xdr:row>
      <xdr:rowOff>144526</xdr:rowOff>
    </xdr:to>
    <xdr:sp macro="" textlink="">
      <xdr:nvSpPr>
        <xdr:cNvPr id="156" name="フローチャート: 判断 155">
          <a:extLst>
            <a:ext uri="{FF2B5EF4-FFF2-40B4-BE49-F238E27FC236}">
              <a16:creationId xmlns:a16="http://schemas.microsoft.com/office/drawing/2014/main" id="{00000000-0008-0000-0200-00009C000000}"/>
            </a:ext>
          </a:extLst>
        </xdr:cNvPr>
        <xdr:cNvSpPr/>
      </xdr:nvSpPr>
      <xdr:spPr>
        <a:xfrm>
          <a:off x="4584700" y="1032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170942</xdr:rowOff>
    </xdr:from>
    <xdr:to>
      <xdr:col>20</xdr:col>
      <xdr:colOff>38100</xdr:colOff>
      <xdr:row>61</xdr:row>
      <xdr:rowOff>101092</xdr:rowOff>
    </xdr:to>
    <xdr:sp macro="" textlink="">
      <xdr:nvSpPr>
        <xdr:cNvPr id="157" name="フローチャート: 判断 156">
          <a:extLst>
            <a:ext uri="{FF2B5EF4-FFF2-40B4-BE49-F238E27FC236}">
              <a16:creationId xmlns:a16="http://schemas.microsoft.com/office/drawing/2014/main" id="{00000000-0008-0000-0200-00009D000000}"/>
            </a:ext>
          </a:extLst>
        </xdr:cNvPr>
        <xdr:cNvSpPr/>
      </xdr:nvSpPr>
      <xdr:spPr>
        <a:xfrm>
          <a:off x="3746500" y="1045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117619</xdr:rowOff>
    </xdr:from>
    <xdr:ext cx="405111" cy="259045"/>
    <xdr:sp macro="" textlink="">
      <xdr:nvSpPr>
        <xdr:cNvPr id="158" name="n_1aveValue【体育館・プール】&#10;有形固定資産減価償却率">
          <a:extLst>
            <a:ext uri="{FF2B5EF4-FFF2-40B4-BE49-F238E27FC236}">
              <a16:creationId xmlns:a16="http://schemas.microsoft.com/office/drawing/2014/main" id="{00000000-0008-0000-0200-00009E000000}"/>
            </a:ext>
          </a:extLst>
        </xdr:cNvPr>
        <xdr:cNvSpPr txBox="1"/>
      </xdr:nvSpPr>
      <xdr:spPr>
        <a:xfrm>
          <a:off x="3582044" y="1023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61</xdr:row>
      <xdr:rowOff>22352</xdr:rowOff>
    </xdr:from>
    <xdr:to>
      <xdr:col>15</xdr:col>
      <xdr:colOff>101600</xdr:colOff>
      <xdr:row>61</xdr:row>
      <xdr:rowOff>123952</xdr:rowOff>
    </xdr:to>
    <xdr:sp macro="" textlink="">
      <xdr:nvSpPr>
        <xdr:cNvPr id="159" name="フローチャート: 判断 158">
          <a:extLst>
            <a:ext uri="{FF2B5EF4-FFF2-40B4-BE49-F238E27FC236}">
              <a16:creationId xmlns:a16="http://schemas.microsoft.com/office/drawing/2014/main" id="{00000000-0008-0000-0200-00009F000000}"/>
            </a:ext>
          </a:extLst>
        </xdr:cNvPr>
        <xdr:cNvSpPr/>
      </xdr:nvSpPr>
      <xdr:spPr>
        <a:xfrm>
          <a:off x="2857500" y="104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140479</xdr:rowOff>
    </xdr:from>
    <xdr:ext cx="405111" cy="259045"/>
    <xdr:sp macro="" textlink="">
      <xdr:nvSpPr>
        <xdr:cNvPr id="160" name="n_2aveValue【体育館・プール】&#10;有形固定資産減価償却率">
          <a:extLst>
            <a:ext uri="{FF2B5EF4-FFF2-40B4-BE49-F238E27FC236}">
              <a16:creationId xmlns:a16="http://schemas.microsoft.com/office/drawing/2014/main" id="{00000000-0008-0000-0200-0000A0000000}"/>
            </a:ext>
          </a:extLst>
        </xdr:cNvPr>
        <xdr:cNvSpPr txBox="1"/>
      </xdr:nvSpPr>
      <xdr:spPr>
        <a:xfrm>
          <a:off x="2705744" y="10256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61</xdr:row>
      <xdr:rowOff>4064</xdr:rowOff>
    </xdr:from>
    <xdr:to>
      <xdr:col>10</xdr:col>
      <xdr:colOff>165100</xdr:colOff>
      <xdr:row>61</xdr:row>
      <xdr:rowOff>105664</xdr:rowOff>
    </xdr:to>
    <xdr:sp macro="" textlink="">
      <xdr:nvSpPr>
        <xdr:cNvPr id="161" name="フローチャート: 判断 160">
          <a:extLst>
            <a:ext uri="{FF2B5EF4-FFF2-40B4-BE49-F238E27FC236}">
              <a16:creationId xmlns:a16="http://schemas.microsoft.com/office/drawing/2014/main" id="{00000000-0008-0000-0200-0000A1000000}"/>
            </a:ext>
          </a:extLst>
        </xdr:cNvPr>
        <xdr:cNvSpPr/>
      </xdr:nvSpPr>
      <xdr:spPr>
        <a:xfrm>
          <a:off x="1968500" y="1046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59</xdr:row>
      <xdr:rowOff>122191</xdr:rowOff>
    </xdr:from>
    <xdr:ext cx="405111" cy="259045"/>
    <xdr:sp macro="" textlink="">
      <xdr:nvSpPr>
        <xdr:cNvPr id="162" name="n_3aveValue【体育館・プール】&#10;有形固定資産減価償却率">
          <a:extLst>
            <a:ext uri="{FF2B5EF4-FFF2-40B4-BE49-F238E27FC236}">
              <a16:creationId xmlns:a16="http://schemas.microsoft.com/office/drawing/2014/main" id="{00000000-0008-0000-0200-0000A2000000}"/>
            </a:ext>
          </a:extLst>
        </xdr:cNvPr>
        <xdr:cNvSpPr txBox="1"/>
      </xdr:nvSpPr>
      <xdr:spPr>
        <a:xfrm>
          <a:off x="1816744" y="10237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00000000-0008-0000-0200-0000A6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81788</xdr:rowOff>
    </xdr:from>
    <xdr:to>
      <xdr:col>20</xdr:col>
      <xdr:colOff>38100</xdr:colOff>
      <xdr:row>63</xdr:row>
      <xdr:rowOff>11938</xdr:rowOff>
    </xdr:to>
    <xdr:sp macro="" textlink="">
      <xdr:nvSpPr>
        <xdr:cNvPr id="168" name="楕円 167">
          <a:extLst>
            <a:ext uri="{FF2B5EF4-FFF2-40B4-BE49-F238E27FC236}">
              <a16:creationId xmlns:a16="http://schemas.microsoft.com/office/drawing/2014/main" id="{00000000-0008-0000-0200-0000A8000000}"/>
            </a:ext>
          </a:extLst>
        </xdr:cNvPr>
        <xdr:cNvSpPr/>
      </xdr:nvSpPr>
      <xdr:spPr>
        <a:xfrm>
          <a:off x="3746500" y="1071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93218</xdr:rowOff>
    </xdr:from>
    <xdr:to>
      <xdr:col>15</xdr:col>
      <xdr:colOff>101600</xdr:colOff>
      <xdr:row>63</xdr:row>
      <xdr:rowOff>23368</xdr:rowOff>
    </xdr:to>
    <xdr:sp macro="" textlink="">
      <xdr:nvSpPr>
        <xdr:cNvPr id="169" name="楕円 168">
          <a:extLst>
            <a:ext uri="{FF2B5EF4-FFF2-40B4-BE49-F238E27FC236}">
              <a16:creationId xmlns:a16="http://schemas.microsoft.com/office/drawing/2014/main" id="{00000000-0008-0000-0200-0000A9000000}"/>
            </a:ext>
          </a:extLst>
        </xdr:cNvPr>
        <xdr:cNvSpPr/>
      </xdr:nvSpPr>
      <xdr:spPr>
        <a:xfrm>
          <a:off x="2857500" y="1072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132588</xdr:rowOff>
    </xdr:from>
    <xdr:to>
      <xdr:col>19</xdr:col>
      <xdr:colOff>177800</xdr:colOff>
      <xdr:row>62</xdr:row>
      <xdr:rowOff>144018</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flipV="1">
          <a:off x="2908300" y="1076248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63</xdr:row>
      <xdr:rowOff>3065</xdr:rowOff>
    </xdr:from>
    <xdr:ext cx="405111" cy="259045"/>
    <xdr:sp macro="" textlink="">
      <xdr:nvSpPr>
        <xdr:cNvPr id="171" name="n_1mainValue【体育館・プール】&#10;有形固定資産減価償却率">
          <a:extLst>
            <a:ext uri="{FF2B5EF4-FFF2-40B4-BE49-F238E27FC236}">
              <a16:creationId xmlns:a16="http://schemas.microsoft.com/office/drawing/2014/main" id="{00000000-0008-0000-0200-0000AB000000}"/>
            </a:ext>
          </a:extLst>
        </xdr:cNvPr>
        <xdr:cNvSpPr txBox="1"/>
      </xdr:nvSpPr>
      <xdr:spPr>
        <a:xfrm>
          <a:off x="3582044" y="10804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14495</xdr:rowOff>
    </xdr:from>
    <xdr:ext cx="405111" cy="259045"/>
    <xdr:sp macro="" textlink="">
      <xdr:nvSpPr>
        <xdr:cNvPr id="172" name="n_2mainValue【体育館・プール】&#10;有形固定資産減価償却率">
          <a:extLst>
            <a:ext uri="{FF2B5EF4-FFF2-40B4-BE49-F238E27FC236}">
              <a16:creationId xmlns:a16="http://schemas.microsoft.com/office/drawing/2014/main" id="{00000000-0008-0000-0200-0000AC000000}"/>
            </a:ext>
          </a:extLst>
        </xdr:cNvPr>
        <xdr:cNvSpPr txBox="1"/>
      </xdr:nvSpPr>
      <xdr:spPr>
        <a:xfrm>
          <a:off x="2705744" y="10815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3" name="正方形/長方形 172">
          <a:extLst>
            <a:ext uri="{FF2B5EF4-FFF2-40B4-BE49-F238E27FC236}">
              <a16:creationId xmlns:a16="http://schemas.microsoft.com/office/drawing/2014/main" id="{00000000-0008-0000-0200-0000A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4" name="正方形/長方形 173">
          <a:extLst>
            <a:ext uri="{FF2B5EF4-FFF2-40B4-BE49-F238E27FC236}">
              <a16:creationId xmlns:a16="http://schemas.microsoft.com/office/drawing/2014/main" id="{00000000-0008-0000-0200-0000A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5" name="正方形/長方形 174">
          <a:extLst>
            <a:ext uri="{FF2B5EF4-FFF2-40B4-BE49-F238E27FC236}">
              <a16:creationId xmlns:a16="http://schemas.microsoft.com/office/drawing/2014/main" id="{00000000-0008-0000-0200-0000A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6" name="正方形/長方形 175">
          <a:extLst>
            <a:ext uri="{FF2B5EF4-FFF2-40B4-BE49-F238E27FC236}">
              <a16:creationId xmlns:a16="http://schemas.microsoft.com/office/drawing/2014/main" id="{00000000-0008-0000-0200-0000B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7" name="正方形/長方形 176">
          <a:extLst>
            <a:ext uri="{FF2B5EF4-FFF2-40B4-BE49-F238E27FC236}">
              <a16:creationId xmlns:a16="http://schemas.microsoft.com/office/drawing/2014/main" id="{00000000-0008-0000-0200-0000B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8" name="正方形/長方形 177">
          <a:extLst>
            <a:ext uri="{FF2B5EF4-FFF2-40B4-BE49-F238E27FC236}">
              <a16:creationId xmlns:a16="http://schemas.microsoft.com/office/drawing/2014/main" id="{00000000-0008-0000-0200-0000B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9" name="正方形/長方形 178">
          <a:extLst>
            <a:ext uri="{FF2B5EF4-FFF2-40B4-BE49-F238E27FC236}">
              <a16:creationId xmlns:a16="http://schemas.microsoft.com/office/drawing/2014/main" id="{00000000-0008-0000-0200-0000B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0" name="正方形/長方形 179">
          <a:extLst>
            <a:ext uri="{FF2B5EF4-FFF2-40B4-BE49-F238E27FC236}">
              <a16:creationId xmlns:a16="http://schemas.microsoft.com/office/drawing/2014/main" id="{00000000-0008-0000-0200-0000B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1" name="テキスト ボックス 180">
          <a:extLst>
            <a:ext uri="{FF2B5EF4-FFF2-40B4-BE49-F238E27FC236}">
              <a16:creationId xmlns:a16="http://schemas.microsoft.com/office/drawing/2014/main" id="{00000000-0008-0000-0200-0000B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2" name="直線コネクタ 181">
          <a:extLst>
            <a:ext uri="{FF2B5EF4-FFF2-40B4-BE49-F238E27FC236}">
              <a16:creationId xmlns:a16="http://schemas.microsoft.com/office/drawing/2014/main" id="{00000000-0008-0000-0200-0000B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3" name="直線コネクタ 182">
          <a:extLst>
            <a:ext uri="{FF2B5EF4-FFF2-40B4-BE49-F238E27FC236}">
              <a16:creationId xmlns:a16="http://schemas.microsoft.com/office/drawing/2014/main" id="{00000000-0008-0000-0200-0000B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5" name="直線コネクタ 184">
          <a:extLst>
            <a:ext uri="{FF2B5EF4-FFF2-40B4-BE49-F238E27FC236}">
              <a16:creationId xmlns:a16="http://schemas.microsoft.com/office/drawing/2014/main" id="{00000000-0008-0000-0200-0000B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7" name="直線コネクタ 186">
          <a:extLst>
            <a:ext uri="{FF2B5EF4-FFF2-40B4-BE49-F238E27FC236}">
              <a16:creationId xmlns:a16="http://schemas.microsoft.com/office/drawing/2014/main" id="{00000000-0008-0000-0200-0000B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9" name="直線コネクタ 188">
          <a:extLst>
            <a:ext uri="{FF2B5EF4-FFF2-40B4-BE49-F238E27FC236}">
              <a16:creationId xmlns:a16="http://schemas.microsoft.com/office/drawing/2014/main" id="{00000000-0008-0000-0200-0000B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0" name="テキスト ボックス 189">
          <a:extLst>
            <a:ext uri="{FF2B5EF4-FFF2-40B4-BE49-F238E27FC236}">
              <a16:creationId xmlns:a16="http://schemas.microsoft.com/office/drawing/2014/main" id="{00000000-0008-0000-0200-0000BE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1" name="直線コネクタ 190">
          <a:extLst>
            <a:ext uri="{FF2B5EF4-FFF2-40B4-BE49-F238E27FC236}">
              <a16:creationId xmlns:a16="http://schemas.microsoft.com/office/drawing/2014/main" id="{00000000-0008-0000-0200-0000B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2" name="テキスト ボックス 191">
          <a:extLst>
            <a:ext uri="{FF2B5EF4-FFF2-40B4-BE49-F238E27FC236}">
              <a16:creationId xmlns:a16="http://schemas.microsoft.com/office/drawing/2014/main" id="{00000000-0008-0000-0200-0000C0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3" name="直線コネクタ 192">
          <a:extLst>
            <a:ext uri="{FF2B5EF4-FFF2-40B4-BE49-F238E27FC236}">
              <a16:creationId xmlns:a16="http://schemas.microsoft.com/office/drawing/2014/main" id="{00000000-0008-0000-0200-0000C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4" name="テキスト ボックス 193">
          <a:extLst>
            <a:ext uri="{FF2B5EF4-FFF2-40B4-BE49-F238E27FC236}">
              <a16:creationId xmlns:a16="http://schemas.microsoft.com/office/drawing/2014/main" id="{00000000-0008-0000-0200-0000C2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5" name="【体育館・プール】&#10;一人当たり面積グラフ枠">
          <a:extLst>
            <a:ext uri="{FF2B5EF4-FFF2-40B4-BE49-F238E27FC236}">
              <a16:creationId xmlns:a16="http://schemas.microsoft.com/office/drawing/2014/main" id="{00000000-0008-0000-0200-0000C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34290</xdr:rowOff>
    </xdr:from>
    <xdr:to>
      <xdr:col>54</xdr:col>
      <xdr:colOff>189865</xdr:colOff>
      <xdr:row>64</xdr:row>
      <xdr:rowOff>43180</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flipV="1">
          <a:off x="10476865" y="9635490"/>
          <a:ext cx="0" cy="1380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47007</xdr:rowOff>
    </xdr:from>
    <xdr:ext cx="469744" cy="259045"/>
    <xdr:sp macro="" textlink="">
      <xdr:nvSpPr>
        <xdr:cNvPr id="197" name="【体育館・プール】&#10;一人当たり面積最小値テキスト">
          <a:extLst>
            <a:ext uri="{FF2B5EF4-FFF2-40B4-BE49-F238E27FC236}">
              <a16:creationId xmlns:a16="http://schemas.microsoft.com/office/drawing/2014/main" id="{00000000-0008-0000-0200-0000C5000000}"/>
            </a:ext>
          </a:extLst>
        </xdr:cNvPr>
        <xdr:cNvSpPr txBox="1"/>
      </xdr:nvSpPr>
      <xdr:spPr>
        <a:xfrm>
          <a:off x="10515600" y="1101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43180</xdr:rowOff>
    </xdr:from>
    <xdr:to>
      <xdr:col>55</xdr:col>
      <xdr:colOff>88900</xdr:colOff>
      <xdr:row>64</xdr:row>
      <xdr:rowOff>43180</xdr:rowOff>
    </xdr:to>
    <xdr:cxnSp macro="">
      <xdr:nvCxnSpPr>
        <xdr:cNvPr id="198" name="直線コネクタ 197">
          <a:extLst>
            <a:ext uri="{FF2B5EF4-FFF2-40B4-BE49-F238E27FC236}">
              <a16:creationId xmlns:a16="http://schemas.microsoft.com/office/drawing/2014/main" id="{00000000-0008-0000-0200-0000C6000000}"/>
            </a:ext>
          </a:extLst>
        </xdr:cNvPr>
        <xdr:cNvCxnSpPr/>
      </xdr:nvCxnSpPr>
      <xdr:spPr>
        <a:xfrm>
          <a:off x="10388600" y="1101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152417</xdr:rowOff>
    </xdr:from>
    <xdr:ext cx="469744" cy="259045"/>
    <xdr:sp macro="" textlink="">
      <xdr:nvSpPr>
        <xdr:cNvPr id="199" name="【体育館・プール】&#10;一人当たり面積最大値テキスト">
          <a:extLst>
            <a:ext uri="{FF2B5EF4-FFF2-40B4-BE49-F238E27FC236}">
              <a16:creationId xmlns:a16="http://schemas.microsoft.com/office/drawing/2014/main" id="{00000000-0008-0000-0200-0000C7000000}"/>
            </a:ext>
          </a:extLst>
        </xdr:cNvPr>
        <xdr:cNvSpPr txBox="1"/>
      </xdr:nvSpPr>
      <xdr:spPr>
        <a:xfrm>
          <a:off x="10515600" y="941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34290</xdr:rowOff>
    </xdr:from>
    <xdr:to>
      <xdr:col>55</xdr:col>
      <xdr:colOff>88900</xdr:colOff>
      <xdr:row>56</xdr:row>
      <xdr:rowOff>34290</xdr:rowOff>
    </xdr:to>
    <xdr:cxnSp macro="">
      <xdr:nvCxnSpPr>
        <xdr:cNvPr id="200" name="直線コネクタ 199">
          <a:extLst>
            <a:ext uri="{FF2B5EF4-FFF2-40B4-BE49-F238E27FC236}">
              <a16:creationId xmlns:a16="http://schemas.microsoft.com/office/drawing/2014/main" id="{00000000-0008-0000-0200-0000C8000000}"/>
            </a:ext>
          </a:extLst>
        </xdr:cNvPr>
        <xdr:cNvCxnSpPr/>
      </xdr:nvCxnSpPr>
      <xdr:spPr>
        <a:xfrm>
          <a:off x="10388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1287</xdr:rowOff>
    </xdr:from>
    <xdr:ext cx="469744" cy="259045"/>
    <xdr:sp macro="" textlink="">
      <xdr:nvSpPr>
        <xdr:cNvPr id="201" name="【体育館・プール】&#10;一人当たり面積平均値テキスト">
          <a:extLst>
            <a:ext uri="{FF2B5EF4-FFF2-40B4-BE49-F238E27FC236}">
              <a16:creationId xmlns:a16="http://schemas.microsoft.com/office/drawing/2014/main" id="{00000000-0008-0000-0200-0000C9000000}"/>
            </a:ext>
          </a:extLst>
        </xdr:cNvPr>
        <xdr:cNvSpPr txBox="1"/>
      </xdr:nvSpPr>
      <xdr:spPr>
        <a:xfrm>
          <a:off x="10515600" y="10631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22860</xdr:rowOff>
    </xdr:from>
    <xdr:to>
      <xdr:col>55</xdr:col>
      <xdr:colOff>50800</xdr:colOff>
      <xdr:row>62</xdr:row>
      <xdr:rowOff>124460</xdr:rowOff>
    </xdr:to>
    <xdr:sp macro="" textlink="">
      <xdr:nvSpPr>
        <xdr:cNvPr id="202" name="フローチャート: 判断 201">
          <a:extLst>
            <a:ext uri="{FF2B5EF4-FFF2-40B4-BE49-F238E27FC236}">
              <a16:creationId xmlns:a16="http://schemas.microsoft.com/office/drawing/2014/main" id="{00000000-0008-0000-0200-0000CA000000}"/>
            </a:ext>
          </a:extLst>
        </xdr:cNvPr>
        <xdr:cNvSpPr/>
      </xdr:nvSpPr>
      <xdr:spPr>
        <a:xfrm>
          <a:off x="10426700" y="1065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10160</xdr:rowOff>
    </xdr:from>
    <xdr:to>
      <xdr:col>50</xdr:col>
      <xdr:colOff>165100</xdr:colOff>
      <xdr:row>62</xdr:row>
      <xdr:rowOff>111760</xdr:rowOff>
    </xdr:to>
    <xdr:sp macro="" textlink="">
      <xdr:nvSpPr>
        <xdr:cNvPr id="203" name="フローチャート: 判断 202">
          <a:extLst>
            <a:ext uri="{FF2B5EF4-FFF2-40B4-BE49-F238E27FC236}">
              <a16:creationId xmlns:a16="http://schemas.microsoft.com/office/drawing/2014/main" id="{00000000-0008-0000-0200-0000CB000000}"/>
            </a:ext>
          </a:extLst>
        </xdr:cNvPr>
        <xdr:cNvSpPr/>
      </xdr:nvSpPr>
      <xdr:spPr>
        <a:xfrm>
          <a:off x="9588500" y="106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102887</xdr:rowOff>
    </xdr:from>
    <xdr:ext cx="469744" cy="259045"/>
    <xdr:sp macro="" textlink="">
      <xdr:nvSpPr>
        <xdr:cNvPr id="204" name="n_1aveValue【体育館・プール】&#10;一人当たり面積">
          <a:extLst>
            <a:ext uri="{FF2B5EF4-FFF2-40B4-BE49-F238E27FC236}">
              <a16:creationId xmlns:a16="http://schemas.microsoft.com/office/drawing/2014/main" id="{00000000-0008-0000-0200-0000CC000000}"/>
            </a:ext>
          </a:extLst>
        </xdr:cNvPr>
        <xdr:cNvSpPr txBox="1"/>
      </xdr:nvSpPr>
      <xdr:spPr>
        <a:xfrm>
          <a:off x="9391727" y="1073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157480</xdr:rowOff>
    </xdr:from>
    <xdr:to>
      <xdr:col>46</xdr:col>
      <xdr:colOff>38100</xdr:colOff>
      <xdr:row>62</xdr:row>
      <xdr:rowOff>87630</xdr:rowOff>
    </xdr:to>
    <xdr:sp macro="" textlink="">
      <xdr:nvSpPr>
        <xdr:cNvPr id="205" name="フローチャート: 判断 204">
          <a:extLst>
            <a:ext uri="{FF2B5EF4-FFF2-40B4-BE49-F238E27FC236}">
              <a16:creationId xmlns:a16="http://schemas.microsoft.com/office/drawing/2014/main" id="{00000000-0008-0000-0200-0000CD000000}"/>
            </a:ext>
          </a:extLst>
        </xdr:cNvPr>
        <xdr:cNvSpPr/>
      </xdr:nvSpPr>
      <xdr:spPr>
        <a:xfrm>
          <a:off x="8699500" y="106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78757</xdr:rowOff>
    </xdr:from>
    <xdr:ext cx="469744" cy="259045"/>
    <xdr:sp macro="" textlink="">
      <xdr:nvSpPr>
        <xdr:cNvPr id="206" name="n_2aveValue【体育館・プール】&#10;一人当たり面積">
          <a:extLst>
            <a:ext uri="{FF2B5EF4-FFF2-40B4-BE49-F238E27FC236}">
              <a16:creationId xmlns:a16="http://schemas.microsoft.com/office/drawing/2014/main" id="{00000000-0008-0000-0200-0000CE000000}"/>
            </a:ext>
          </a:extLst>
        </xdr:cNvPr>
        <xdr:cNvSpPr txBox="1"/>
      </xdr:nvSpPr>
      <xdr:spPr>
        <a:xfrm>
          <a:off x="8515427" y="1070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149860</xdr:rowOff>
    </xdr:from>
    <xdr:to>
      <xdr:col>41</xdr:col>
      <xdr:colOff>101600</xdr:colOff>
      <xdr:row>62</xdr:row>
      <xdr:rowOff>80010</xdr:rowOff>
    </xdr:to>
    <xdr:sp macro="" textlink="">
      <xdr:nvSpPr>
        <xdr:cNvPr id="207" name="フローチャート: 判断 206">
          <a:extLst>
            <a:ext uri="{FF2B5EF4-FFF2-40B4-BE49-F238E27FC236}">
              <a16:creationId xmlns:a16="http://schemas.microsoft.com/office/drawing/2014/main" id="{00000000-0008-0000-0200-0000CF000000}"/>
            </a:ext>
          </a:extLst>
        </xdr:cNvPr>
        <xdr:cNvSpPr/>
      </xdr:nvSpPr>
      <xdr:spPr>
        <a:xfrm>
          <a:off x="7810500" y="106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60</xdr:row>
      <xdr:rowOff>96537</xdr:rowOff>
    </xdr:from>
    <xdr:ext cx="469744" cy="259045"/>
    <xdr:sp macro="" textlink="">
      <xdr:nvSpPr>
        <xdr:cNvPr id="208" name="n_3aveValue【体育館・プール】&#10;一人当たり面積">
          <a:extLst>
            <a:ext uri="{FF2B5EF4-FFF2-40B4-BE49-F238E27FC236}">
              <a16:creationId xmlns:a16="http://schemas.microsoft.com/office/drawing/2014/main" id="{00000000-0008-0000-0200-0000D0000000}"/>
            </a:ext>
          </a:extLst>
        </xdr:cNvPr>
        <xdr:cNvSpPr txBox="1"/>
      </xdr:nvSpPr>
      <xdr:spPr>
        <a:xfrm>
          <a:off x="7626427" y="1038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00000000-0008-0000-0200-0000D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00000000-0008-0000-0200-0000D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id="{00000000-0008-0000-0200-0000D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00000000-0008-0000-0200-0000D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0</xdr:rowOff>
    </xdr:from>
    <xdr:to>
      <xdr:col>50</xdr:col>
      <xdr:colOff>165100</xdr:colOff>
      <xdr:row>61</xdr:row>
      <xdr:rowOff>101600</xdr:rowOff>
    </xdr:to>
    <xdr:sp macro="" textlink="">
      <xdr:nvSpPr>
        <xdr:cNvPr id="214" name="楕円 213">
          <a:extLst>
            <a:ext uri="{FF2B5EF4-FFF2-40B4-BE49-F238E27FC236}">
              <a16:creationId xmlns:a16="http://schemas.microsoft.com/office/drawing/2014/main" id="{00000000-0008-0000-0200-0000D6000000}"/>
            </a:ext>
          </a:extLst>
        </xdr:cNvPr>
        <xdr:cNvSpPr/>
      </xdr:nvSpPr>
      <xdr:spPr>
        <a:xfrm>
          <a:off x="9588500" y="1045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7620</xdr:rowOff>
    </xdr:from>
    <xdr:to>
      <xdr:col>46</xdr:col>
      <xdr:colOff>38100</xdr:colOff>
      <xdr:row>61</xdr:row>
      <xdr:rowOff>109220</xdr:rowOff>
    </xdr:to>
    <xdr:sp macro="" textlink="">
      <xdr:nvSpPr>
        <xdr:cNvPr id="215" name="楕円 214">
          <a:extLst>
            <a:ext uri="{FF2B5EF4-FFF2-40B4-BE49-F238E27FC236}">
              <a16:creationId xmlns:a16="http://schemas.microsoft.com/office/drawing/2014/main" id="{00000000-0008-0000-0200-0000D7000000}"/>
            </a:ext>
          </a:extLst>
        </xdr:cNvPr>
        <xdr:cNvSpPr/>
      </xdr:nvSpPr>
      <xdr:spPr>
        <a:xfrm>
          <a:off x="8699500" y="1046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50800</xdr:rowOff>
    </xdr:from>
    <xdr:to>
      <xdr:col>50</xdr:col>
      <xdr:colOff>114300</xdr:colOff>
      <xdr:row>61</xdr:row>
      <xdr:rowOff>58420</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flipV="1">
          <a:off x="8750300" y="105092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118127</xdr:rowOff>
    </xdr:from>
    <xdr:ext cx="469744" cy="259045"/>
    <xdr:sp macro="" textlink="">
      <xdr:nvSpPr>
        <xdr:cNvPr id="217" name="n_1mainValue【体育館・プール】&#10;一人当たり面積">
          <a:extLst>
            <a:ext uri="{FF2B5EF4-FFF2-40B4-BE49-F238E27FC236}">
              <a16:creationId xmlns:a16="http://schemas.microsoft.com/office/drawing/2014/main" id="{00000000-0008-0000-0200-0000D9000000}"/>
            </a:ext>
          </a:extLst>
        </xdr:cNvPr>
        <xdr:cNvSpPr txBox="1"/>
      </xdr:nvSpPr>
      <xdr:spPr>
        <a:xfrm>
          <a:off x="9391727" y="10233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125747</xdr:rowOff>
    </xdr:from>
    <xdr:ext cx="469744" cy="259045"/>
    <xdr:sp macro="" textlink="">
      <xdr:nvSpPr>
        <xdr:cNvPr id="218" name="n_2mainValue【体育館・プール】&#10;一人当たり面積">
          <a:extLst>
            <a:ext uri="{FF2B5EF4-FFF2-40B4-BE49-F238E27FC236}">
              <a16:creationId xmlns:a16="http://schemas.microsoft.com/office/drawing/2014/main" id="{00000000-0008-0000-0200-0000DA000000}"/>
            </a:ext>
          </a:extLst>
        </xdr:cNvPr>
        <xdr:cNvSpPr txBox="1"/>
      </xdr:nvSpPr>
      <xdr:spPr>
        <a:xfrm>
          <a:off x="8515427" y="1024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9" name="正方形/長方形 218">
          <a:extLst>
            <a:ext uri="{FF2B5EF4-FFF2-40B4-BE49-F238E27FC236}">
              <a16:creationId xmlns:a16="http://schemas.microsoft.com/office/drawing/2014/main" id="{00000000-0008-0000-0200-0000DB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0" name="正方形/長方形 219">
          <a:extLst>
            <a:ext uri="{FF2B5EF4-FFF2-40B4-BE49-F238E27FC236}">
              <a16:creationId xmlns:a16="http://schemas.microsoft.com/office/drawing/2014/main" id="{00000000-0008-0000-0200-0000DC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1" name="正方形/長方形 220">
          <a:extLst>
            <a:ext uri="{FF2B5EF4-FFF2-40B4-BE49-F238E27FC236}">
              <a16:creationId xmlns:a16="http://schemas.microsoft.com/office/drawing/2014/main" id="{00000000-0008-0000-0200-0000DD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2" name="正方形/長方形 221">
          <a:extLst>
            <a:ext uri="{FF2B5EF4-FFF2-40B4-BE49-F238E27FC236}">
              <a16:creationId xmlns:a16="http://schemas.microsoft.com/office/drawing/2014/main" id="{00000000-0008-0000-0200-0000DE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3" name="正方形/長方形 222">
          <a:extLst>
            <a:ext uri="{FF2B5EF4-FFF2-40B4-BE49-F238E27FC236}">
              <a16:creationId xmlns:a16="http://schemas.microsoft.com/office/drawing/2014/main" id="{00000000-0008-0000-0200-0000DF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4" name="正方形/長方形 223">
          <a:extLst>
            <a:ext uri="{FF2B5EF4-FFF2-40B4-BE49-F238E27FC236}">
              <a16:creationId xmlns:a16="http://schemas.microsoft.com/office/drawing/2014/main" id="{00000000-0008-0000-0200-0000E0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5" name="正方形/長方形 224">
          <a:extLst>
            <a:ext uri="{FF2B5EF4-FFF2-40B4-BE49-F238E27FC236}">
              <a16:creationId xmlns:a16="http://schemas.microsoft.com/office/drawing/2014/main" id="{00000000-0008-0000-0200-0000E1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6" name="正方形/長方形 225">
          <a:extLst>
            <a:ext uri="{FF2B5EF4-FFF2-40B4-BE49-F238E27FC236}">
              <a16:creationId xmlns:a16="http://schemas.microsoft.com/office/drawing/2014/main" id="{00000000-0008-0000-0200-0000E2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7" name="テキスト ボックス 226">
          <a:extLst>
            <a:ext uri="{FF2B5EF4-FFF2-40B4-BE49-F238E27FC236}">
              <a16:creationId xmlns:a16="http://schemas.microsoft.com/office/drawing/2014/main" id="{00000000-0008-0000-0200-0000E3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9" name="テキスト ボックス 228">
          <a:extLst>
            <a:ext uri="{FF2B5EF4-FFF2-40B4-BE49-F238E27FC236}">
              <a16:creationId xmlns:a16="http://schemas.microsoft.com/office/drawing/2014/main" id="{00000000-0008-0000-0200-0000E5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1" name="テキスト ボックス 230">
          <a:extLst>
            <a:ext uri="{FF2B5EF4-FFF2-40B4-BE49-F238E27FC236}">
              <a16:creationId xmlns:a16="http://schemas.microsoft.com/office/drawing/2014/main" id="{00000000-0008-0000-0200-0000E7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3" name="テキスト ボックス 232">
          <a:extLst>
            <a:ext uri="{FF2B5EF4-FFF2-40B4-BE49-F238E27FC236}">
              <a16:creationId xmlns:a16="http://schemas.microsoft.com/office/drawing/2014/main" id="{00000000-0008-0000-0200-0000E9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5" name="テキスト ボックス 234">
          <a:extLst>
            <a:ext uri="{FF2B5EF4-FFF2-40B4-BE49-F238E27FC236}">
              <a16:creationId xmlns:a16="http://schemas.microsoft.com/office/drawing/2014/main" id="{00000000-0008-0000-0200-0000EB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6" name="直線コネクタ 235">
          <a:extLst>
            <a:ext uri="{FF2B5EF4-FFF2-40B4-BE49-F238E27FC236}">
              <a16:creationId xmlns:a16="http://schemas.microsoft.com/office/drawing/2014/main" id="{00000000-0008-0000-0200-0000EC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7" name="テキスト ボックス 236">
          <a:extLst>
            <a:ext uri="{FF2B5EF4-FFF2-40B4-BE49-F238E27FC236}">
              <a16:creationId xmlns:a16="http://schemas.microsoft.com/office/drawing/2014/main" id="{00000000-0008-0000-0200-0000ED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8" name="直線コネクタ 237">
          <a:extLst>
            <a:ext uri="{FF2B5EF4-FFF2-40B4-BE49-F238E27FC236}">
              <a16:creationId xmlns:a16="http://schemas.microsoft.com/office/drawing/2014/main" id="{00000000-0008-0000-0200-0000EE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0" name="直線コネクタ 239">
          <a:extLst>
            <a:ext uri="{FF2B5EF4-FFF2-40B4-BE49-F238E27FC236}">
              <a16:creationId xmlns:a16="http://schemas.microsoft.com/office/drawing/2014/main" id="{00000000-0008-0000-0200-0000F0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2" name="【福祉施設】&#10;有形固定資産減価償却率グラフ枠">
          <a:extLst>
            <a:ext uri="{FF2B5EF4-FFF2-40B4-BE49-F238E27FC236}">
              <a16:creationId xmlns:a16="http://schemas.microsoft.com/office/drawing/2014/main" id="{00000000-0008-0000-0200-0000F2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163830</xdr:rowOff>
    </xdr:from>
    <xdr:to>
      <xdr:col>24</xdr:col>
      <xdr:colOff>62865</xdr:colOff>
      <xdr:row>85</xdr:row>
      <xdr:rowOff>142875</xdr:rowOff>
    </xdr:to>
    <xdr:cxnSp macro="">
      <xdr:nvCxnSpPr>
        <xdr:cNvPr id="243" name="直線コネクタ 242">
          <a:extLst>
            <a:ext uri="{FF2B5EF4-FFF2-40B4-BE49-F238E27FC236}">
              <a16:creationId xmlns:a16="http://schemas.microsoft.com/office/drawing/2014/main" id="{00000000-0008-0000-0200-0000F3000000}"/>
            </a:ext>
          </a:extLst>
        </xdr:cNvPr>
        <xdr:cNvCxnSpPr/>
      </xdr:nvCxnSpPr>
      <xdr:spPr>
        <a:xfrm flipV="1">
          <a:off x="4634865" y="13365480"/>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146702</xdr:rowOff>
    </xdr:from>
    <xdr:ext cx="405111" cy="259045"/>
    <xdr:sp macro="" textlink="">
      <xdr:nvSpPr>
        <xdr:cNvPr id="244" name="【福祉施設】&#10;有形固定資産減価償却率最小値テキスト">
          <a:extLst>
            <a:ext uri="{FF2B5EF4-FFF2-40B4-BE49-F238E27FC236}">
              <a16:creationId xmlns:a16="http://schemas.microsoft.com/office/drawing/2014/main" id="{00000000-0008-0000-0200-0000F4000000}"/>
            </a:ext>
          </a:extLst>
        </xdr:cNvPr>
        <xdr:cNvSpPr txBox="1"/>
      </xdr:nvSpPr>
      <xdr:spPr>
        <a:xfrm>
          <a:off x="4673600" y="1471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142875</xdr:rowOff>
    </xdr:from>
    <xdr:to>
      <xdr:col>24</xdr:col>
      <xdr:colOff>152400</xdr:colOff>
      <xdr:row>85</xdr:row>
      <xdr:rowOff>142875</xdr:rowOff>
    </xdr:to>
    <xdr:cxnSp macro="">
      <xdr:nvCxnSpPr>
        <xdr:cNvPr id="245" name="直線コネクタ 244">
          <a:extLst>
            <a:ext uri="{FF2B5EF4-FFF2-40B4-BE49-F238E27FC236}">
              <a16:creationId xmlns:a16="http://schemas.microsoft.com/office/drawing/2014/main" id="{00000000-0008-0000-0200-0000F5000000}"/>
            </a:ext>
          </a:extLst>
        </xdr:cNvPr>
        <xdr:cNvCxnSpPr/>
      </xdr:nvCxnSpPr>
      <xdr:spPr>
        <a:xfrm>
          <a:off x="4546600" y="1471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110507</xdr:rowOff>
    </xdr:from>
    <xdr:ext cx="405111" cy="259045"/>
    <xdr:sp macro="" textlink="">
      <xdr:nvSpPr>
        <xdr:cNvPr id="246" name="【福祉施設】&#10;有形固定資産減価償却率最大値テキスト">
          <a:extLst>
            <a:ext uri="{FF2B5EF4-FFF2-40B4-BE49-F238E27FC236}">
              <a16:creationId xmlns:a16="http://schemas.microsoft.com/office/drawing/2014/main" id="{00000000-0008-0000-0200-0000F6000000}"/>
            </a:ext>
          </a:extLst>
        </xdr:cNvPr>
        <xdr:cNvSpPr txBox="1"/>
      </xdr:nvSpPr>
      <xdr:spPr>
        <a:xfrm>
          <a:off x="4673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163830</xdr:rowOff>
    </xdr:from>
    <xdr:to>
      <xdr:col>24</xdr:col>
      <xdr:colOff>152400</xdr:colOff>
      <xdr:row>77</xdr:row>
      <xdr:rowOff>163830</xdr:rowOff>
    </xdr:to>
    <xdr:cxnSp macro="">
      <xdr:nvCxnSpPr>
        <xdr:cNvPr id="247" name="直線コネクタ 246">
          <a:extLst>
            <a:ext uri="{FF2B5EF4-FFF2-40B4-BE49-F238E27FC236}">
              <a16:creationId xmlns:a16="http://schemas.microsoft.com/office/drawing/2014/main" id="{00000000-0008-0000-0200-0000F7000000}"/>
            </a:ext>
          </a:extLst>
        </xdr:cNvPr>
        <xdr:cNvCxnSpPr/>
      </xdr:nvCxnSpPr>
      <xdr:spPr>
        <a:xfrm>
          <a:off x="4546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81932</xdr:rowOff>
    </xdr:from>
    <xdr:ext cx="405111" cy="259045"/>
    <xdr:sp macro="" textlink="">
      <xdr:nvSpPr>
        <xdr:cNvPr id="248" name="【福祉施設】&#10;有形固定資産減価償却率平均値テキスト">
          <a:extLst>
            <a:ext uri="{FF2B5EF4-FFF2-40B4-BE49-F238E27FC236}">
              <a16:creationId xmlns:a16="http://schemas.microsoft.com/office/drawing/2014/main" id="{00000000-0008-0000-0200-0000F8000000}"/>
            </a:ext>
          </a:extLst>
        </xdr:cNvPr>
        <xdr:cNvSpPr txBox="1"/>
      </xdr:nvSpPr>
      <xdr:spPr>
        <a:xfrm>
          <a:off x="4673600" y="14140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103505</xdr:rowOff>
    </xdr:from>
    <xdr:to>
      <xdr:col>24</xdr:col>
      <xdr:colOff>114300</xdr:colOff>
      <xdr:row>83</xdr:row>
      <xdr:rowOff>33655</xdr:rowOff>
    </xdr:to>
    <xdr:sp macro="" textlink="">
      <xdr:nvSpPr>
        <xdr:cNvPr id="249" name="フローチャート: 判断 248">
          <a:extLst>
            <a:ext uri="{FF2B5EF4-FFF2-40B4-BE49-F238E27FC236}">
              <a16:creationId xmlns:a16="http://schemas.microsoft.com/office/drawing/2014/main" id="{00000000-0008-0000-0200-0000F9000000}"/>
            </a:ext>
          </a:extLst>
        </xdr:cNvPr>
        <xdr:cNvSpPr/>
      </xdr:nvSpPr>
      <xdr:spPr>
        <a:xfrm>
          <a:off x="45847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126364</xdr:rowOff>
    </xdr:from>
    <xdr:to>
      <xdr:col>20</xdr:col>
      <xdr:colOff>38100</xdr:colOff>
      <xdr:row>83</xdr:row>
      <xdr:rowOff>56514</xdr:rowOff>
    </xdr:to>
    <xdr:sp macro="" textlink="">
      <xdr:nvSpPr>
        <xdr:cNvPr id="250" name="フローチャート: 判断 249">
          <a:extLst>
            <a:ext uri="{FF2B5EF4-FFF2-40B4-BE49-F238E27FC236}">
              <a16:creationId xmlns:a16="http://schemas.microsoft.com/office/drawing/2014/main" id="{00000000-0008-0000-0200-0000FA000000}"/>
            </a:ext>
          </a:extLst>
        </xdr:cNvPr>
        <xdr:cNvSpPr/>
      </xdr:nvSpPr>
      <xdr:spPr>
        <a:xfrm>
          <a:off x="3746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47641</xdr:rowOff>
    </xdr:from>
    <xdr:ext cx="405111" cy="259045"/>
    <xdr:sp macro="" textlink="">
      <xdr:nvSpPr>
        <xdr:cNvPr id="251" name="n_1aveValue【福祉施設】&#10;有形固定資産減価償却率">
          <a:extLst>
            <a:ext uri="{FF2B5EF4-FFF2-40B4-BE49-F238E27FC236}">
              <a16:creationId xmlns:a16="http://schemas.microsoft.com/office/drawing/2014/main" id="{00000000-0008-0000-0200-0000FB000000}"/>
            </a:ext>
          </a:extLst>
        </xdr:cNvPr>
        <xdr:cNvSpPr txBox="1"/>
      </xdr:nvSpPr>
      <xdr:spPr>
        <a:xfrm>
          <a:off x="3582044"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145414</xdr:rowOff>
    </xdr:from>
    <xdr:to>
      <xdr:col>15</xdr:col>
      <xdr:colOff>101600</xdr:colOff>
      <xdr:row>83</xdr:row>
      <xdr:rowOff>75564</xdr:rowOff>
    </xdr:to>
    <xdr:sp macro="" textlink="">
      <xdr:nvSpPr>
        <xdr:cNvPr id="252" name="フローチャート: 判断 251">
          <a:extLst>
            <a:ext uri="{FF2B5EF4-FFF2-40B4-BE49-F238E27FC236}">
              <a16:creationId xmlns:a16="http://schemas.microsoft.com/office/drawing/2014/main" id="{00000000-0008-0000-0200-0000FC000000}"/>
            </a:ext>
          </a:extLst>
        </xdr:cNvPr>
        <xdr:cNvSpPr/>
      </xdr:nvSpPr>
      <xdr:spPr>
        <a:xfrm>
          <a:off x="2857500" y="1420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83</xdr:row>
      <xdr:rowOff>66691</xdr:rowOff>
    </xdr:from>
    <xdr:ext cx="405111" cy="259045"/>
    <xdr:sp macro="" textlink="">
      <xdr:nvSpPr>
        <xdr:cNvPr id="253" name="n_2aveValue【福祉施設】&#10;有形固定資産減価償却率">
          <a:extLst>
            <a:ext uri="{FF2B5EF4-FFF2-40B4-BE49-F238E27FC236}">
              <a16:creationId xmlns:a16="http://schemas.microsoft.com/office/drawing/2014/main" id="{00000000-0008-0000-0200-0000FD000000}"/>
            </a:ext>
          </a:extLst>
        </xdr:cNvPr>
        <xdr:cNvSpPr txBox="1"/>
      </xdr:nvSpPr>
      <xdr:spPr>
        <a:xfrm>
          <a:off x="2705744" y="1429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147320</xdr:rowOff>
    </xdr:from>
    <xdr:to>
      <xdr:col>10</xdr:col>
      <xdr:colOff>165100</xdr:colOff>
      <xdr:row>83</xdr:row>
      <xdr:rowOff>77470</xdr:rowOff>
    </xdr:to>
    <xdr:sp macro="" textlink="">
      <xdr:nvSpPr>
        <xdr:cNvPr id="254" name="フローチャート: 判断 253">
          <a:extLst>
            <a:ext uri="{FF2B5EF4-FFF2-40B4-BE49-F238E27FC236}">
              <a16:creationId xmlns:a16="http://schemas.microsoft.com/office/drawing/2014/main" id="{00000000-0008-0000-0200-0000FE000000}"/>
            </a:ext>
          </a:extLst>
        </xdr:cNvPr>
        <xdr:cNvSpPr/>
      </xdr:nvSpPr>
      <xdr:spPr>
        <a:xfrm>
          <a:off x="1968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81</xdr:row>
      <xdr:rowOff>93997</xdr:rowOff>
    </xdr:from>
    <xdr:ext cx="405111" cy="259045"/>
    <xdr:sp macro="" textlink="">
      <xdr:nvSpPr>
        <xdr:cNvPr id="255" name="n_3aveValue【福祉施設】&#10;有形固定資産減価償却率">
          <a:extLst>
            <a:ext uri="{FF2B5EF4-FFF2-40B4-BE49-F238E27FC236}">
              <a16:creationId xmlns:a16="http://schemas.microsoft.com/office/drawing/2014/main" id="{00000000-0008-0000-0200-0000FF000000}"/>
            </a:ext>
          </a:extLst>
        </xdr:cNvPr>
        <xdr:cNvSpPr txBox="1"/>
      </xdr:nvSpPr>
      <xdr:spPr>
        <a:xfrm>
          <a:off x="1816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00000000-0008-0000-0200-000000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00000000-0008-0000-0200-000001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00000000-0008-0000-0200-000002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59689</xdr:rowOff>
    </xdr:from>
    <xdr:to>
      <xdr:col>20</xdr:col>
      <xdr:colOff>38100</xdr:colOff>
      <xdr:row>79</xdr:row>
      <xdr:rowOff>161289</xdr:rowOff>
    </xdr:to>
    <xdr:sp macro="" textlink="">
      <xdr:nvSpPr>
        <xdr:cNvPr id="261" name="楕円 260">
          <a:extLst>
            <a:ext uri="{FF2B5EF4-FFF2-40B4-BE49-F238E27FC236}">
              <a16:creationId xmlns:a16="http://schemas.microsoft.com/office/drawing/2014/main" id="{00000000-0008-0000-0200-000005010000}"/>
            </a:ext>
          </a:extLst>
        </xdr:cNvPr>
        <xdr:cNvSpPr/>
      </xdr:nvSpPr>
      <xdr:spPr>
        <a:xfrm>
          <a:off x="3746500" y="1360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99695</xdr:rowOff>
    </xdr:from>
    <xdr:to>
      <xdr:col>15</xdr:col>
      <xdr:colOff>101600</xdr:colOff>
      <xdr:row>80</xdr:row>
      <xdr:rowOff>29845</xdr:rowOff>
    </xdr:to>
    <xdr:sp macro="" textlink="">
      <xdr:nvSpPr>
        <xdr:cNvPr id="262" name="楕円 261">
          <a:extLst>
            <a:ext uri="{FF2B5EF4-FFF2-40B4-BE49-F238E27FC236}">
              <a16:creationId xmlns:a16="http://schemas.microsoft.com/office/drawing/2014/main" id="{00000000-0008-0000-0200-000006010000}"/>
            </a:ext>
          </a:extLst>
        </xdr:cNvPr>
        <xdr:cNvSpPr/>
      </xdr:nvSpPr>
      <xdr:spPr>
        <a:xfrm>
          <a:off x="2857500" y="1364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110489</xdr:rowOff>
    </xdr:from>
    <xdr:to>
      <xdr:col>19</xdr:col>
      <xdr:colOff>177800</xdr:colOff>
      <xdr:row>79</xdr:row>
      <xdr:rowOff>150495</xdr:rowOff>
    </xdr:to>
    <xdr:cxnSp macro="">
      <xdr:nvCxnSpPr>
        <xdr:cNvPr id="263" name="直線コネクタ 262">
          <a:extLst>
            <a:ext uri="{FF2B5EF4-FFF2-40B4-BE49-F238E27FC236}">
              <a16:creationId xmlns:a16="http://schemas.microsoft.com/office/drawing/2014/main" id="{00000000-0008-0000-0200-000007010000}"/>
            </a:ext>
          </a:extLst>
        </xdr:cNvPr>
        <xdr:cNvCxnSpPr/>
      </xdr:nvCxnSpPr>
      <xdr:spPr>
        <a:xfrm flipV="1">
          <a:off x="2908300" y="1365503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6366</xdr:rowOff>
    </xdr:from>
    <xdr:ext cx="405111" cy="259045"/>
    <xdr:sp macro="" textlink="">
      <xdr:nvSpPr>
        <xdr:cNvPr id="264" name="n_1mainValue【福祉施設】&#10;有形固定資産減価償却率">
          <a:extLst>
            <a:ext uri="{FF2B5EF4-FFF2-40B4-BE49-F238E27FC236}">
              <a16:creationId xmlns:a16="http://schemas.microsoft.com/office/drawing/2014/main" id="{00000000-0008-0000-0200-000008010000}"/>
            </a:ext>
          </a:extLst>
        </xdr:cNvPr>
        <xdr:cNvSpPr txBox="1"/>
      </xdr:nvSpPr>
      <xdr:spPr>
        <a:xfrm>
          <a:off x="3582044" y="1337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46372</xdr:rowOff>
    </xdr:from>
    <xdr:ext cx="405111" cy="259045"/>
    <xdr:sp macro="" textlink="">
      <xdr:nvSpPr>
        <xdr:cNvPr id="265" name="n_2mainValue【福祉施設】&#10;有形固定資産減価償却率">
          <a:extLst>
            <a:ext uri="{FF2B5EF4-FFF2-40B4-BE49-F238E27FC236}">
              <a16:creationId xmlns:a16="http://schemas.microsoft.com/office/drawing/2014/main" id="{00000000-0008-0000-0200-000009010000}"/>
            </a:ext>
          </a:extLst>
        </xdr:cNvPr>
        <xdr:cNvSpPr txBox="1"/>
      </xdr:nvSpPr>
      <xdr:spPr>
        <a:xfrm>
          <a:off x="2705744" y="1341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3" name="正方形/長方形 272">
          <a:extLst>
            <a:ext uri="{FF2B5EF4-FFF2-40B4-BE49-F238E27FC236}">
              <a16:creationId xmlns:a16="http://schemas.microsoft.com/office/drawing/2014/main" id="{00000000-0008-0000-0200-000011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76" name="直線コネクタ 275">
          <a:extLst>
            <a:ext uri="{FF2B5EF4-FFF2-40B4-BE49-F238E27FC236}">
              <a16:creationId xmlns:a16="http://schemas.microsoft.com/office/drawing/2014/main" id="{00000000-0008-0000-0200-00001401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77" name="テキスト ボックス 276">
          <a:extLst>
            <a:ext uri="{FF2B5EF4-FFF2-40B4-BE49-F238E27FC236}">
              <a16:creationId xmlns:a16="http://schemas.microsoft.com/office/drawing/2014/main" id="{00000000-0008-0000-0200-00001501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8" name="直線コネクタ 277">
          <a:extLst>
            <a:ext uri="{FF2B5EF4-FFF2-40B4-BE49-F238E27FC236}">
              <a16:creationId xmlns:a16="http://schemas.microsoft.com/office/drawing/2014/main" id="{00000000-0008-0000-0200-000016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9" name="テキスト ボックス 278">
          <a:extLst>
            <a:ext uri="{FF2B5EF4-FFF2-40B4-BE49-F238E27FC236}">
              <a16:creationId xmlns:a16="http://schemas.microsoft.com/office/drawing/2014/main" id="{00000000-0008-0000-0200-000017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80" name="直線コネクタ 279">
          <a:extLst>
            <a:ext uri="{FF2B5EF4-FFF2-40B4-BE49-F238E27FC236}">
              <a16:creationId xmlns:a16="http://schemas.microsoft.com/office/drawing/2014/main" id="{00000000-0008-0000-0200-00001801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81" name="テキスト ボックス 280">
          <a:extLst>
            <a:ext uri="{FF2B5EF4-FFF2-40B4-BE49-F238E27FC236}">
              <a16:creationId xmlns:a16="http://schemas.microsoft.com/office/drawing/2014/main" id="{00000000-0008-0000-0200-00001901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2" name="直線コネクタ 281">
          <a:extLst>
            <a:ext uri="{FF2B5EF4-FFF2-40B4-BE49-F238E27FC236}">
              <a16:creationId xmlns:a16="http://schemas.microsoft.com/office/drawing/2014/main" id="{00000000-0008-0000-0200-00001A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3" name="テキスト ボックス 282">
          <a:extLst>
            <a:ext uri="{FF2B5EF4-FFF2-40B4-BE49-F238E27FC236}">
              <a16:creationId xmlns:a16="http://schemas.microsoft.com/office/drawing/2014/main" id="{00000000-0008-0000-0200-00001B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4" name="【福祉施設】&#10;一人当たり面積グラフ枠">
          <a:extLst>
            <a:ext uri="{FF2B5EF4-FFF2-40B4-BE49-F238E27FC236}">
              <a16:creationId xmlns:a16="http://schemas.microsoft.com/office/drawing/2014/main" id="{00000000-0008-0000-0200-00001C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11240</xdr:rowOff>
    </xdr:from>
    <xdr:to>
      <xdr:col>54</xdr:col>
      <xdr:colOff>189865</xdr:colOff>
      <xdr:row>85</xdr:row>
      <xdr:rowOff>93535</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flipV="1">
          <a:off x="10476865" y="13384340"/>
          <a:ext cx="0" cy="1282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286" name="【福祉施設】&#10;一人当たり面積最小値テキスト">
          <a:extLst>
            <a:ext uri="{FF2B5EF4-FFF2-40B4-BE49-F238E27FC236}">
              <a16:creationId xmlns:a16="http://schemas.microsoft.com/office/drawing/2014/main" id="{00000000-0008-0000-0200-00001E010000}"/>
            </a:ext>
          </a:extLst>
        </xdr:cNvPr>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129367</xdr:rowOff>
    </xdr:from>
    <xdr:ext cx="469744" cy="259045"/>
    <xdr:sp macro="" textlink="">
      <xdr:nvSpPr>
        <xdr:cNvPr id="288" name="【福祉施設】&#10;一人当たり面積最大値テキスト">
          <a:extLst>
            <a:ext uri="{FF2B5EF4-FFF2-40B4-BE49-F238E27FC236}">
              <a16:creationId xmlns:a16="http://schemas.microsoft.com/office/drawing/2014/main" id="{00000000-0008-0000-0200-000020010000}"/>
            </a:ext>
          </a:extLst>
        </xdr:cNvPr>
        <xdr:cNvSpPr txBox="1"/>
      </xdr:nvSpPr>
      <xdr:spPr>
        <a:xfrm>
          <a:off x="10515600" y="131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11240</xdr:rowOff>
    </xdr:from>
    <xdr:to>
      <xdr:col>55</xdr:col>
      <xdr:colOff>88900</xdr:colOff>
      <xdr:row>78</xdr:row>
      <xdr:rowOff>11240</xdr:rowOff>
    </xdr:to>
    <xdr:cxnSp macro="">
      <xdr:nvCxnSpPr>
        <xdr:cNvPr id="289" name="直線コネクタ 288">
          <a:extLst>
            <a:ext uri="{FF2B5EF4-FFF2-40B4-BE49-F238E27FC236}">
              <a16:creationId xmlns:a16="http://schemas.microsoft.com/office/drawing/2014/main" id="{00000000-0008-0000-0200-000021010000}"/>
            </a:ext>
          </a:extLst>
        </xdr:cNvPr>
        <xdr:cNvCxnSpPr/>
      </xdr:nvCxnSpPr>
      <xdr:spPr>
        <a:xfrm>
          <a:off x="10388600" y="1338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117175</xdr:rowOff>
    </xdr:from>
    <xdr:ext cx="469744" cy="259045"/>
    <xdr:sp macro="" textlink="">
      <xdr:nvSpPr>
        <xdr:cNvPr id="290" name="【福祉施設】&#10;一人当たり面積平均値テキスト">
          <a:extLst>
            <a:ext uri="{FF2B5EF4-FFF2-40B4-BE49-F238E27FC236}">
              <a16:creationId xmlns:a16="http://schemas.microsoft.com/office/drawing/2014/main" id="{00000000-0008-0000-0200-000022010000}"/>
            </a:ext>
          </a:extLst>
        </xdr:cNvPr>
        <xdr:cNvSpPr txBox="1"/>
      </xdr:nvSpPr>
      <xdr:spPr>
        <a:xfrm>
          <a:off x="10515600" y="14518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138748</xdr:rowOff>
    </xdr:from>
    <xdr:to>
      <xdr:col>55</xdr:col>
      <xdr:colOff>50800</xdr:colOff>
      <xdr:row>85</xdr:row>
      <xdr:rowOff>68898</xdr:rowOff>
    </xdr:to>
    <xdr:sp macro="" textlink="">
      <xdr:nvSpPr>
        <xdr:cNvPr id="291" name="フローチャート: 判断 290">
          <a:extLst>
            <a:ext uri="{FF2B5EF4-FFF2-40B4-BE49-F238E27FC236}">
              <a16:creationId xmlns:a16="http://schemas.microsoft.com/office/drawing/2014/main" id="{00000000-0008-0000-0200-000023010000}"/>
            </a:ext>
          </a:extLst>
        </xdr:cNvPr>
        <xdr:cNvSpPr/>
      </xdr:nvSpPr>
      <xdr:spPr>
        <a:xfrm>
          <a:off x="10426700" y="1454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138176</xdr:rowOff>
    </xdr:from>
    <xdr:to>
      <xdr:col>50</xdr:col>
      <xdr:colOff>165100</xdr:colOff>
      <xdr:row>85</xdr:row>
      <xdr:rowOff>68326</xdr:rowOff>
    </xdr:to>
    <xdr:sp macro="" textlink="">
      <xdr:nvSpPr>
        <xdr:cNvPr id="292" name="フローチャート: 判断 291">
          <a:extLst>
            <a:ext uri="{FF2B5EF4-FFF2-40B4-BE49-F238E27FC236}">
              <a16:creationId xmlns:a16="http://schemas.microsoft.com/office/drawing/2014/main" id="{00000000-0008-0000-0200-000024010000}"/>
            </a:ext>
          </a:extLst>
        </xdr:cNvPr>
        <xdr:cNvSpPr/>
      </xdr:nvSpPr>
      <xdr:spPr>
        <a:xfrm>
          <a:off x="9588500" y="1453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84853</xdr:rowOff>
    </xdr:from>
    <xdr:ext cx="469744" cy="259045"/>
    <xdr:sp macro="" textlink="">
      <xdr:nvSpPr>
        <xdr:cNvPr id="293" name="n_1aveValue【福祉施設】&#10;一人当たり面積">
          <a:extLst>
            <a:ext uri="{FF2B5EF4-FFF2-40B4-BE49-F238E27FC236}">
              <a16:creationId xmlns:a16="http://schemas.microsoft.com/office/drawing/2014/main" id="{00000000-0008-0000-0200-000025010000}"/>
            </a:ext>
          </a:extLst>
        </xdr:cNvPr>
        <xdr:cNvSpPr txBox="1"/>
      </xdr:nvSpPr>
      <xdr:spPr>
        <a:xfrm>
          <a:off x="9391727" y="1431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122174</xdr:rowOff>
    </xdr:from>
    <xdr:to>
      <xdr:col>46</xdr:col>
      <xdr:colOff>38100</xdr:colOff>
      <xdr:row>85</xdr:row>
      <xdr:rowOff>52324</xdr:rowOff>
    </xdr:to>
    <xdr:sp macro="" textlink="">
      <xdr:nvSpPr>
        <xdr:cNvPr id="294" name="フローチャート: 判断 293">
          <a:extLst>
            <a:ext uri="{FF2B5EF4-FFF2-40B4-BE49-F238E27FC236}">
              <a16:creationId xmlns:a16="http://schemas.microsoft.com/office/drawing/2014/main" id="{00000000-0008-0000-0200-000026010000}"/>
            </a:ext>
          </a:extLst>
        </xdr:cNvPr>
        <xdr:cNvSpPr/>
      </xdr:nvSpPr>
      <xdr:spPr>
        <a:xfrm>
          <a:off x="8699500" y="1452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68851</xdr:rowOff>
    </xdr:from>
    <xdr:ext cx="469744" cy="259045"/>
    <xdr:sp macro="" textlink="">
      <xdr:nvSpPr>
        <xdr:cNvPr id="295" name="n_2aveValue【福祉施設】&#10;一人当たり面積">
          <a:extLst>
            <a:ext uri="{FF2B5EF4-FFF2-40B4-BE49-F238E27FC236}">
              <a16:creationId xmlns:a16="http://schemas.microsoft.com/office/drawing/2014/main" id="{00000000-0008-0000-0200-000027010000}"/>
            </a:ext>
          </a:extLst>
        </xdr:cNvPr>
        <xdr:cNvSpPr txBox="1"/>
      </xdr:nvSpPr>
      <xdr:spPr>
        <a:xfrm>
          <a:off x="8515427" y="1429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126175</xdr:rowOff>
    </xdr:from>
    <xdr:to>
      <xdr:col>41</xdr:col>
      <xdr:colOff>101600</xdr:colOff>
      <xdr:row>85</xdr:row>
      <xdr:rowOff>56325</xdr:rowOff>
    </xdr:to>
    <xdr:sp macro="" textlink="">
      <xdr:nvSpPr>
        <xdr:cNvPr id="296" name="フローチャート: 判断 295">
          <a:extLst>
            <a:ext uri="{FF2B5EF4-FFF2-40B4-BE49-F238E27FC236}">
              <a16:creationId xmlns:a16="http://schemas.microsoft.com/office/drawing/2014/main" id="{00000000-0008-0000-0200-000028010000}"/>
            </a:ext>
          </a:extLst>
        </xdr:cNvPr>
        <xdr:cNvSpPr/>
      </xdr:nvSpPr>
      <xdr:spPr>
        <a:xfrm>
          <a:off x="7810500" y="1452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72852</xdr:rowOff>
    </xdr:from>
    <xdr:ext cx="469744" cy="259045"/>
    <xdr:sp macro="" textlink="">
      <xdr:nvSpPr>
        <xdr:cNvPr id="297" name="n_3aveValue【福祉施設】&#10;一人当たり面積">
          <a:extLst>
            <a:ext uri="{FF2B5EF4-FFF2-40B4-BE49-F238E27FC236}">
              <a16:creationId xmlns:a16="http://schemas.microsoft.com/office/drawing/2014/main" id="{00000000-0008-0000-0200-000029010000}"/>
            </a:ext>
          </a:extLst>
        </xdr:cNvPr>
        <xdr:cNvSpPr txBox="1"/>
      </xdr:nvSpPr>
      <xdr:spPr>
        <a:xfrm>
          <a:off x="7626427" y="14303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200-00002A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20447</xdr:rowOff>
    </xdr:from>
    <xdr:to>
      <xdr:col>50</xdr:col>
      <xdr:colOff>165100</xdr:colOff>
      <xdr:row>85</xdr:row>
      <xdr:rowOff>122047</xdr:rowOff>
    </xdr:to>
    <xdr:sp macro="" textlink="">
      <xdr:nvSpPr>
        <xdr:cNvPr id="303" name="楕円 302">
          <a:extLst>
            <a:ext uri="{FF2B5EF4-FFF2-40B4-BE49-F238E27FC236}">
              <a16:creationId xmlns:a16="http://schemas.microsoft.com/office/drawing/2014/main" id="{00000000-0008-0000-0200-00002F010000}"/>
            </a:ext>
          </a:extLst>
        </xdr:cNvPr>
        <xdr:cNvSpPr/>
      </xdr:nvSpPr>
      <xdr:spPr>
        <a:xfrm>
          <a:off x="9588500" y="1459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21019</xdr:rowOff>
    </xdr:from>
    <xdr:to>
      <xdr:col>46</xdr:col>
      <xdr:colOff>38100</xdr:colOff>
      <xdr:row>85</xdr:row>
      <xdr:rowOff>122619</xdr:rowOff>
    </xdr:to>
    <xdr:sp macro="" textlink="">
      <xdr:nvSpPr>
        <xdr:cNvPr id="304" name="楕円 303">
          <a:extLst>
            <a:ext uri="{FF2B5EF4-FFF2-40B4-BE49-F238E27FC236}">
              <a16:creationId xmlns:a16="http://schemas.microsoft.com/office/drawing/2014/main" id="{00000000-0008-0000-0200-000030010000}"/>
            </a:ext>
          </a:extLst>
        </xdr:cNvPr>
        <xdr:cNvSpPr/>
      </xdr:nvSpPr>
      <xdr:spPr>
        <a:xfrm>
          <a:off x="8699500" y="1459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71247</xdr:rowOff>
    </xdr:from>
    <xdr:to>
      <xdr:col>50</xdr:col>
      <xdr:colOff>114300</xdr:colOff>
      <xdr:row>85</xdr:row>
      <xdr:rowOff>71819</xdr:rowOff>
    </xdr:to>
    <xdr:cxnSp macro="">
      <xdr:nvCxnSpPr>
        <xdr:cNvPr id="305" name="直線コネクタ 304">
          <a:extLst>
            <a:ext uri="{FF2B5EF4-FFF2-40B4-BE49-F238E27FC236}">
              <a16:creationId xmlns:a16="http://schemas.microsoft.com/office/drawing/2014/main" id="{00000000-0008-0000-0200-000031010000}"/>
            </a:ext>
          </a:extLst>
        </xdr:cNvPr>
        <xdr:cNvCxnSpPr/>
      </xdr:nvCxnSpPr>
      <xdr:spPr>
        <a:xfrm flipV="1">
          <a:off x="8750300" y="14644497"/>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113174</xdr:rowOff>
    </xdr:from>
    <xdr:ext cx="469744" cy="259045"/>
    <xdr:sp macro="" textlink="">
      <xdr:nvSpPr>
        <xdr:cNvPr id="306" name="n_1mainValue【福祉施設】&#10;一人当たり面積">
          <a:extLst>
            <a:ext uri="{FF2B5EF4-FFF2-40B4-BE49-F238E27FC236}">
              <a16:creationId xmlns:a16="http://schemas.microsoft.com/office/drawing/2014/main" id="{00000000-0008-0000-0200-000032010000}"/>
            </a:ext>
          </a:extLst>
        </xdr:cNvPr>
        <xdr:cNvSpPr txBox="1"/>
      </xdr:nvSpPr>
      <xdr:spPr>
        <a:xfrm>
          <a:off x="9391727" y="1468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113746</xdr:rowOff>
    </xdr:from>
    <xdr:ext cx="469744" cy="259045"/>
    <xdr:sp macro="" textlink="">
      <xdr:nvSpPr>
        <xdr:cNvPr id="307" name="n_2mainValue【福祉施設】&#10;一人当たり面積">
          <a:extLst>
            <a:ext uri="{FF2B5EF4-FFF2-40B4-BE49-F238E27FC236}">
              <a16:creationId xmlns:a16="http://schemas.microsoft.com/office/drawing/2014/main" id="{00000000-0008-0000-0200-000033010000}"/>
            </a:ext>
          </a:extLst>
        </xdr:cNvPr>
        <xdr:cNvSpPr txBox="1"/>
      </xdr:nvSpPr>
      <xdr:spPr>
        <a:xfrm>
          <a:off x="8515427" y="14686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8" name="正方形/長方形 307">
          <a:extLst>
            <a:ext uri="{FF2B5EF4-FFF2-40B4-BE49-F238E27FC236}">
              <a16:creationId xmlns:a16="http://schemas.microsoft.com/office/drawing/2014/main" id="{00000000-0008-0000-0200-000034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9" name="正方形/長方形 308">
          <a:extLst>
            <a:ext uri="{FF2B5EF4-FFF2-40B4-BE49-F238E27FC236}">
              <a16:creationId xmlns:a16="http://schemas.microsoft.com/office/drawing/2014/main" id="{00000000-0008-0000-0200-000035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0" name="正方形/長方形 309">
          <a:extLst>
            <a:ext uri="{FF2B5EF4-FFF2-40B4-BE49-F238E27FC236}">
              <a16:creationId xmlns:a16="http://schemas.microsoft.com/office/drawing/2014/main" id="{00000000-0008-0000-0200-000036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1" name="正方形/長方形 310">
          <a:extLst>
            <a:ext uri="{FF2B5EF4-FFF2-40B4-BE49-F238E27FC236}">
              <a16:creationId xmlns:a16="http://schemas.microsoft.com/office/drawing/2014/main" id="{00000000-0008-0000-0200-000037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2" name="正方形/長方形 311">
          <a:extLst>
            <a:ext uri="{FF2B5EF4-FFF2-40B4-BE49-F238E27FC236}">
              <a16:creationId xmlns:a16="http://schemas.microsoft.com/office/drawing/2014/main" id="{00000000-0008-0000-0200-000038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3" name="正方形/長方形 312">
          <a:extLst>
            <a:ext uri="{FF2B5EF4-FFF2-40B4-BE49-F238E27FC236}">
              <a16:creationId xmlns:a16="http://schemas.microsoft.com/office/drawing/2014/main" id="{00000000-0008-0000-0200-000039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4" name="正方形/長方形 313">
          <a:extLst>
            <a:ext uri="{FF2B5EF4-FFF2-40B4-BE49-F238E27FC236}">
              <a16:creationId xmlns:a16="http://schemas.microsoft.com/office/drawing/2014/main" id="{00000000-0008-0000-0200-00003A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5" name="正方形/長方形 314">
          <a:extLst>
            <a:ext uri="{FF2B5EF4-FFF2-40B4-BE49-F238E27FC236}">
              <a16:creationId xmlns:a16="http://schemas.microsoft.com/office/drawing/2014/main" id="{00000000-0008-0000-0200-00003B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6" name="テキスト ボックス 315">
          <a:extLst>
            <a:ext uri="{FF2B5EF4-FFF2-40B4-BE49-F238E27FC236}">
              <a16:creationId xmlns:a16="http://schemas.microsoft.com/office/drawing/2014/main" id="{00000000-0008-0000-0200-00003C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7" name="直線コネクタ 316">
          <a:extLst>
            <a:ext uri="{FF2B5EF4-FFF2-40B4-BE49-F238E27FC236}">
              <a16:creationId xmlns:a16="http://schemas.microsoft.com/office/drawing/2014/main" id="{00000000-0008-0000-0200-00003D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18" name="直線コネクタ 317">
          <a:extLst>
            <a:ext uri="{FF2B5EF4-FFF2-40B4-BE49-F238E27FC236}">
              <a16:creationId xmlns:a16="http://schemas.microsoft.com/office/drawing/2014/main" id="{00000000-0008-0000-0200-00003E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19" name="テキスト ボックス 318">
          <a:extLst>
            <a:ext uri="{FF2B5EF4-FFF2-40B4-BE49-F238E27FC236}">
              <a16:creationId xmlns:a16="http://schemas.microsoft.com/office/drawing/2014/main" id="{00000000-0008-0000-0200-00003F010000}"/>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20" name="直線コネクタ 319">
          <a:extLst>
            <a:ext uri="{FF2B5EF4-FFF2-40B4-BE49-F238E27FC236}">
              <a16:creationId xmlns:a16="http://schemas.microsoft.com/office/drawing/2014/main" id="{00000000-0008-0000-0200-000040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21" name="テキスト ボックス 320">
          <a:extLst>
            <a:ext uri="{FF2B5EF4-FFF2-40B4-BE49-F238E27FC236}">
              <a16:creationId xmlns:a16="http://schemas.microsoft.com/office/drawing/2014/main" id="{00000000-0008-0000-0200-000041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22" name="直線コネクタ 321">
          <a:extLst>
            <a:ext uri="{FF2B5EF4-FFF2-40B4-BE49-F238E27FC236}">
              <a16:creationId xmlns:a16="http://schemas.microsoft.com/office/drawing/2014/main" id="{00000000-0008-0000-0200-000042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23" name="テキスト ボックス 322">
          <a:extLst>
            <a:ext uri="{FF2B5EF4-FFF2-40B4-BE49-F238E27FC236}">
              <a16:creationId xmlns:a16="http://schemas.microsoft.com/office/drawing/2014/main" id="{00000000-0008-0000-0200-000043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24" name="直線コネクタ 323">
          <a:extLst>
            <a:ext uri="{FF2B5EF4-FFF2-40B4-BE49-F238E27FC236}">
              <a16:creationId xmlns:a16="http://schemas.microsoft.com/office/drawing/2014/main" id="{00000000-0008-0000-0200-000044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25" name="テキスト ボックス 324">
          <a:extLst>
            <a:ext uri="{FF2B5EF4-FFF2-40B4-BE49-F238E27FC236}">
              <a16:creationId xmlns:a16="http://schemas.microsoft.com/office/drawing/2014/main" id="{00000000-0008-0000-0200-000045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26" name="直線コネクタ 325">
          <a:extLst>
            <a:ext uri="{FF2B5EF4-FFF2-40B4-BE49-F238E27FC236}">
              <a16:creationId xmlns:a16="http://schemas.microsoft.com/office/drawing/2014/main" id="{00000000-0008-0000-0200-000046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27" name="テキスト ボックス 326">
          <a:extLst>
            <a:ext uri="{FF2B5EF4-FFF2-40B4-BE49-F238E27FC236}">
              <a16:creationId xmlns:a16="http://schemas.microsoft.com/office/drawing/2014/main" id="{00000000-0008-0000-0200-000047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28" name="直線コネクタ 327">
          <a:extLst>
            <a:ext uri="{FF2B5EF4-FFF2-40B4-BE49-F238E27FC236}">
              <a16:creationId xmlns:a16="http://schemas.microsoft.com/office/drawing/2014/main" id="{00000000-0008-0000-0200-000048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29" name="テキスト ボックス 328">
          <a:extLst>
            <a:ext uri="{FF2B5EF4-FFF2-40B4-BE49-F238E27FC236}">
              <a16:creationId xmlns:a16="http://schemas.microsoft.com/office/drawing/2014/main" id="{00000000-0008-0000-0200-000049010000}"/>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0" name="直線コネクタ 329">
          <a:extLst>
            <a:ext uri="{FF2B5EF4-FFF2-40B4-BE49-F238E27FC236}">
              <a16:creationId xmlns:a16="http://schemas.microsoft.com/office/drawing/2014/main" id="{00000000-0008-0000-0200-00004A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1" name="テキスト ボックス 330">
          <a:extLst>
            <a:ext uri="{FF2B5EF4-FFF2-40B4-BE49-F238E27FC236}">
              <a16:creationId xmlns:a16="http://schemas.microsoft.com/office/drawing/2014/main" id="{00000000-0008-0000-0200-00004B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2" name="【市民会館】&#10;有形固定資産減価償却率グラフ枠">
          <a:extLst>
            <a:ext uri="{FF2B5EF4-FFF2-40B4-BE49-F238E27FC236}">
              <a16:creationId xmlns:a16="http://schemas.microsoft.com/office/drawing/2014/main" id="{00000000-0008-0000-0200-00004C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61505</xdr:rowOff>
    </xdr:from>
    <xdr:to>
      <xdr:col>24</xdr:col>
      <xdr:colOff>62865</xdr:colOff>
      <xdr:row>109</xdr:row>
      <xdr:rowOff>1088</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flipV="1">
          <a:off x="4634865" y="17206505"/>
          <a:ext cx="0" cy="1482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4915</xdr:rowOff>
    </xdr:from>
    <xdr:ext cx="340478" cy="259045"/>
    <xdr:sp macro="" textlink="">
      <xdr:nvSpPr>
        <xdr:cNvPr id="334" name="【市民会館】&#10;有形固定資産減価償却率最小値テキスト">
          <a:extLst>
            <a:ext uri="{FF2B5EF4-FFF2-40B4-BE49-F238E27FC236}">
              <a16:creationId xmlns:a16="http://schemas.microsoft.com/office/drawing/2014/main" id="{00000000-0008-0000-0200-00004E010000}"/>
            </a:ext>
          </a:extLst>
        </xdr:cNvPr>
        <xdr:cNvSpPr txBox="1"/>
      </xdr:nvSpPr>
      <xdr:spPr>
        <a:xfrm>
          <a:off x="4673600" y="186929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1088</xdr:rowOff>
    </xdr:from>
    <xdr:to>
      <xdr:col>24</xdr:col>
      <xdr:colOff>152400</xdr:colOff>
      <xdr:row>109</xdr:row>
      <xdr:rowOff>1088</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4546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8182</xdr:rowOff>
    </xdr:from>
    <xdr:ext cx="405111" cy="259045"/>
    <xdr:sp macro="" textlink="">
      <xdr:nvSpPr>
        <xdr:cNvPr id="336" name="【市民会館】&#10;有形固定資産減価償却率最大値テキスト">
          <a:extLst>
            <a:ext uri="{FF2B5EF4-FFF2-40B4-BE49-F238E27FC236}">
              <a16:creationId xmlns:a16="http://schemas.microsoft.com/office/drawing/2014/main" id="{00000000-0008-0000-0200-000050010000}"/>
            </a:ext>
          </a:extLst>
        </xdr:cNvPr>
        <xdr:cNvSpPr txBox="1"/>
      </xdr:nvSpPr>
      <xdr:spPr>
        <a:xfrm>
          <a:off x="4673600" y="16981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61505</xdr:rowOff>
    </xdr:from>
    <xdr:to>
      <xdr:col>24</xdr:col>
      <xdr:colOff>152400</xdr:colOff>
      <xdr:row>100</xdr:row>
      <xdr:rowOff>61505</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a:off x="4546600" y="1720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139354</xdr:rowOff>
    </xdr:from>
    <xdr:ext cx="405111" cy="259045"/>
    <xdr:sp macro="" textlink="">
      <xdr:nvSpPr>
        <xdr:cNvPr id="338" name="【市民会館】&#10;有形固定資産減価償却率平均値テキスト">
          <a:extLst>
            <a:ext uri="{FF2B5EF4-FFF2-40B4-BE49-F238E27FC236}">
              <a16:creationId xmlns:a16="http://schemas.microsoft.com/office/drawing/2014/main" id="{00000000-0008-0000-0200-000052010000}"/>
            </a:ext>
          </a:extLst>
        </xdr:cNvPr>
        <xdr:cNvSpPr txBox="1"/>
      </xdr:nvSpPr>
      <xdr:spPr>
        <a:xfrm>
          <a:off x="4673600" y="17798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160927</xdr:rowOff>
    </xdr:from>
    <xdr:to>
      <xdr:col>24</xdr:col>
      <xdr:colOff>114300</xdr:colOff>
      <xdr:row>104</xdr:row>
      <xdr:rowOff>91077</xdr:rowOff>
    </xdr:to>
    <xdr:sp macro="" textlink="">
      <xdr:nvSpPr>
        <xdr:cNvPr id="339" name="フローチャート: 判断 338">
          <a:extLst>
            <a:ext uri="{FF2B5EF4-FFF2-40B4-BE49-F238E27FC236}">
              <a16:creationId xmlns:a16="http://schemas.microsoft.com/office/drawing/2014/main" id="{00000000-0008-0000-0200-000053010000}"/>
            </a:ext>
          </a:extLst>
        </xdr:cNvPr>
        <xdr:cNvSpPr/>
      </xdr:nvSpPr>
      <xdr:spPr>
        <a:xfrm>
          <a:off x="458470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154395</xdr:rowOff>
    </xdr:from>
    <xdr:to>
      <xdr:col>20</xdr:col>
      <xdr:colOff>38100</xdr:colOff>
      <xdr:row>104</xdr:row>
      <xdr:rowOff>84545</xdr:rowOff>
    </xdr:to>
    <xdr:sp macro="" textlink="">
      <xdr:nvSpPr>
        <xdr:cNvPr id="340" name="フローチャート: 判断 339">
          <a:extLst>
            <a:ext uri="{FF2B5EF4-FFF2-40B4-BE49-F238E27FC236}">
              <a16:creationId xmlns:a16="http://schemas.microsoft.com/office/drawing/2014/main" id="{00000000-0008-0000-0200-000054010000}"/>
            </a:ext>
          </a:extLst>
        </xdr:cNvPr>
        <xdr:cNvSpPr/>
      </xdr:nvSpPr>
      <xdr:spPr>
        <a:xfrm>
          <a:off x="37465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75672</xdr:rowOff>
    </xdr:from>
    <xdr:ext cx="405111" cy="259045"/>
    <xdr:sp macro="" textlink="">
      <xdr:nvSpPr>
        <xdr:cNvPr id="341" name="n_1aveValue【市民会館】&#10;有形固定資産減価償却率">
          <a:extLst>
            <a:ext uri="{FF2B5EF4-FFF2-40B4-BE49-F238E27FC236}">
              <a16:creationId xmlns:a16="http://schemas.microsoft.com/office/drawing/2014/main" id="{00000000-0008-0000-0200-000055010000}"/>
            </a:ext>
          </a:extLst>
        </xdr:cNvPr>
        <xdr:cNvSpPr txBox="1"/>
      </xdr:nvSpPr>
      <xdr:spPr>
        <a:xfrm>
          <a:off x="3582044" y="1790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103</xdr:row>
      <xdr:rowOff>156029</xdr:rowOff>
    </xdr:from>
    <xdr:to>
      <xdr:col>15</xdr:col>
      <xdr:colOff>101600</xdr:colOff>
      <xdr:row>104</xdr:row>
      <xdr:rowOff>86179</xdr:rowOff>
    </xdr:to>
    <xdr:sp macro="" textlink="">
      <xdr:nvSpPr>
        <xdr:cNvPr id="342" name="フローチャート: 判断 341">
          <a:extLst>
            <a:ext uri="{FF2B5EF4-FFF2-40B4-BE49-F238E27FC236}">
              <a16:creationId xmlns:a16="http://schemas.microsoft.com/office/drawing/2014/main" id="{00000000-0008-0000-0200-000056010000}"/>
            </a:ext>
          </a:extLst>
        </xdr:cNvPr>
        <xdr:cNvSpPr/>
      </xdr:nvSpPr>
      <xdr:spPr>
        <a:xfrm>
          <a:off x="28575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77306</xdr:rowOff>
    </xdr:from>
    <xdr:ext cx="405111" cy="259045"/>
    <xdr:sp macro="" textlink="">
      <xdr:nvSpPr>
        <xdr:cNvPr id="343" name="n_2aveValue【市民会館】&#10;有形固定資産減価償却率">
          <a:extLst>
            <a:ext uri="{FF2B5EF4-FFF2-40B4-BE49-F238E27FC236}">
              <a16:creationId xmlns:a16="http://schemas.microsoft.com/office/drawing/2014/main" id="{00000000-0008-0000-0200-000057010000}"/>
            </a:ext>
          </a:extLst>
        </xdr:cNvPr>
        <xdr:cNvSpPr txBox="1"/>
      </xdr:nvSpPr>
      <xdr:spPr>
        <a:xfrm>
          <a:off x="2705744" y="17908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25400</xdr:rowOff>
    </xdr:from>
    <xdr:to>
      <xdr:col>10</xdr:col>
      <xdr:colOff>165100</xdr:colOff>
      <xdr:row>104</xdr:row>
      <xdr:rowOff>127000</xdr:rowOff>
    </xdr:to>
    <xdr:sp macro="" textlink="">
      <xdr:nvSpPr>
        <xdr:cNvPr id="344" name="フローチャート: 判断 343">
          <a:extLst>
            <a:ext uri="{FF2B5EF4-FFF2-40B4-BE49-F238E27FC236}">
              <a16:creationId xmlns:a16="http://schemas.microsoft.com/office/drawing/2014/main" id="{00000000-0008-0000-0200-000058010000}"/>
            </a:ext>
          </a:extLst>
        </xdr:cNvPr>
        <xdr:cNvSpPr/>
      </xdr:nvSpPr>
      <xdr:spPr>
        <a:xfrm>
          <a:off x="1968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102</xdr:row>
      <xdr:rowOff>143527</xdr:rowOff>
    </xdr:from>
    <xdr:ext cx="405111" cy="259045"/>
    <xdr:sp macro="" textlink="">
      <xdr:nvSpPr>
        <xdr:cNvPr id="345" name="n_3aveValue【市民会館】&#10;有形固定資産減価償却率">
          <a:extLst>
            <a:ext uri="{FF2B5EF4-FFF2-40B4-BE49-F238E27FC236}">
              <a16:creationId xmlns:a16="http://schemas.microsoft.com/office/drawing/2014/main" id="{00000000-0008-0000-0200-000059010000}"/>
            </a:ext>
          </a:extLst>
        </xdr:cNvPr>
        <xdr:cNvSpPr txBox="1"/>
      </xdr:nvSpPr>
      <xdr:spPr>
        <a:xfrm>
          <a:off x="1816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46" name="テキスト ボックス 345">
          <a:extLst>
            <a:ext uri="{FF2B5EF4-FFF2-40B4-BE49-F238E27FC236}">
              <a16:creationId xmlns:a16="http://schemas.microsoft.com/office/drawing/2014/main" id="{00000000-0008-0000-0200-00005A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7" name="テキスト ボックス 346">
          <a:extLst>
            <a:ext uri="{FF2B5EF4-FFF2-40B4-BE49-F238E27FC236}">
              <a16:creationId xmlns:a16="http://schemas.microsoft.com/office/drawing/2014/main" id="{00000000-0008-0000-0200-00005B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8" name="テキスト ボックス 347">
          <a:extLst>
            <a:ext uri="{FF2B5EF4-FFF2-40B4-BE49-F238E27FC236}">
              <a16:creationId xmlns:a16="http://schemas.microsoft.com/office/drawing/2014/main" id="{00000000-0008-0000-0200-00005C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9" name="テキスト ボックス 348">
          <a:extLst>
            <a:ext uri="{FF2B5EF4-FFF2-40B4-BE49-F238E27FC236}">
              <a16:creationId xmlns:a16="http://schemas.microsoft.com/office/drawing/2014/main" id="{00000000-0008-0000-0200-00005D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0" name="テキスト ボックス 349">
          <a:extLst>
            <a:ext uri="{FF2B5EF4-FFF2-40B4-BE49-F238E27FC236}">
              <a16:creationId xmlns:a16="http://schemas.microsoft.com/office/drawing/2014/main" id="{00000000-0008-0000-0200-00005E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118473</xdr:rowOff>
    </xdr:from>
    <xdr:to>
      <xdr:col>20</xdr:col>
      <xdr:colOff>38100</xdr:colOff>
      <xdr:row>103</xdr:row>
      <xdr:rowOff>48623</xdr:rowOff>
    </xdr:to>
    <xdr:sp macro="" textlink="">
      <xdr:nvSpPr>
        <xdr:cNvPr id="351" name="楕円 350">
          <a:extLst>
            <a:ext uri="{FF2B5EF4-FFF2-40B4-BE49-F238E27FC236}">
              <a16:creationId xmlns:a16="http://schemas.microsoft.com/office/drawing/2014/main" id="{00000000-0008-0000-0200-00005F010000}"/>
            </a:ext>
          </a:extLst>
        </xdr:cNvPr>
        <xdr:cNvSpPr/>
      </xdr:nvSpPr>
      <xdr:spPr>
        <a:xfrm>
          <a:off x="3746500" y="1760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160927</xdr:rowOff>
    </xdr:from>
    <xdr:to>
      <xdr:col>15</xdr:col>
      <xdr:colOff>101600</xdr:colOff>
      <xdr:row>103</xdr:row>
      <xdr:rowOff>91077</xdr:rowOff>
    </xdr:to>
    <xdr:sp macro="" textlink="">
      <xdr:nvSpPr>
        <xdr:cNvPr id="352" name="楕円 351">
          <a:extLst>
            <a:ext uri="{FF2B5EF4-FFF2-40B4-BE49-F238E27FC236}">
              <a16:creationId xmlns:a16="http://schemas.microsoft.com/office/drawing/2014/main" id="{00000000-0008-0000-0200-000060010000}"/>
            </a:ext>
          </a:extLst>
        </xdr:cNvPr>
        <xdr:cNvSpPr/>
      </xdr:nvSpPr>
      <xdr:spPr>
        <a:xfrm>
          <a:off x="2857500" y="1764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169273</xdr:rowOff>
    </xdr:from>
    <xdr:to>
      <xdr:col>19</xdr:col>
      <xdr:colOff>177800</xdr:colOff>
      <xdr:row>103</xdr:row>
      <xdr:rowOff>40277</xdr:rowOff>
    </xdr:to>
    <xdr:cxnSp macro="">
      <xdr:nvCxnSpPr>
        <xdr:cNvPr id="353" name="直線コネクタ 352">
          <a:extLst>
            <a:ext uri="{FF2B5EF4-FFF2-40B4-BE49-F238E27FC236}">
              <a16:creationId xmlns:a16="http://schemas.microsoft.com/office/drawing/2014/main" id="{00000000-0008-0000-0200-000061010000}"/>
            </a:ext>
          </a:extLst>
        </xdr:cNvPr>
        <xdr:cNvCxnSpPr/>
      </xdr:nvCxnSpPr>
      <xdr:spPr>
        <a:xfrm flipV="1">
          <a:off x="2908300" y="1765717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65150</xdr:rowOff>
    </xdr:from>
    <xdr:ext cx="405111" cy="259045"/>
    <xdr:sp macro="" textlink="">
      <xdr:nvSpPr>
        <xdr:cNvPr id="354" name="n_1mainValue【市民会館】&#10;有形固定資産減価償却率">
          <a:extLst>
            <a:ext uri="{FF2B5EF4-FFF2-40B4-BE49-F238E27FC236}">
              <a16:creationId xmlns:a16="http://schemas.microsoft.com/office/drawing/2014/main" id="{00000000-0008-0000-0200-000062010000}"/>
            </a:ext>
          </a:extLst>
        </xdr:cNvPr>
        <xdr:cNvSpPr txBox="1"/>
      </xdr:nvSpPr>
      <xdr:spPr>
        <a:xfrm>
          <a:off x="3582044" y="1738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107604</xdr:rowOff>
    </xdr:from>
    <xdr:ext cx="405111" cy="259045"/>
    <xdr:sp macro="" textlink="">
      <xdr:nvSpPr>
        <xdr:cNvPr id="355" name="n_2mainValue【市民会館】&#10;有形固定資産減価償却率">
          <a:extLst>
            <a:ext uri="{FF2B5EF4-FFF2-40B4-BE49-F238E27FC236}">
              <a16:creationId xmlns:a16="http://schemas.microsoft.com/office/drawing/2014/main" id="{00000000-0008-0000-0200-000063010000}"/>
            </a:ext>
          </a:extLst>
        </xdr:cNvPr>
        <xdr:cNvSpPr txBox="1"/>
      </xdr:nvSpPr>
      <xdr:spPr>
        <a:xfrm>
          <a:off x="2705744" y="1742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56" name="正方形/長方形 355">
          <a:extLst>
            <a:ext uri="{FF2B5EF4-FFF2-40B4-BE49-F238E27FC236}">
              <a16:creationId xmlns:a16="http://schemas.microsoft.com/office/drawing/2014/main" id="{00000000-0008-0000-0200-000064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7" name="正方形/長方形 356">
          <a:extLst>
            <a:ext uri="{FF2B5EF4-FFF2-40B4-BE49-F238E27FC236}">
              <a16:creationId xmlns:a16="http://schemas.microsoft.com/office/drawing/2014/main" id="{00000000-0008-0000-0200-000065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8" name="正方形/長方形 357">
          <a:extLst>
            <a:ext uri="{FF2B5EF4-FFF2-40B4-BE49-F238E27FC236}">
              <a16:creationId xmlns:a16="http://schemas.microsoft.com/office/drawing/2014/main" id="{00000000-0008-0000-0200-000066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9" name="正方形/長方形 358">
          <a:extLst>
            <a:ext uri="{FF2B5EF4-FFF2-40B4-BE49-F238E27FC236}">
              <a16:creationId xmlns:a16="http://schemas.microsoft.com/office/drawing/2014/main" id="{00000000-0008-0000-0200-000067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0" name="正方形/長方形 359">
          <a:extLst>
            <a:ext uri="{FF2B5EF4-FFF2-40B4-BE49-F238E27FC236}">
              <a16:creationId xmlns:a16="http://schemas.microsoft.com/office/drawing/2014/main" id="{00000000-0008-0000-0200-000068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1" name="正方形/長方形 360">
          <a:extLst>
            <a:ext uri="{FF2B5EF4-FFF2-40B4-BE49-F238E27FC236}">
              <a16:creationId xmlns:a16="http://schemas.microsoft.com/office/drawing/2014/main" id="{00000000-0008-0000-0200-000069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2" name="正方形/長方形 361">
          <a:extLst>
            <a:ext uri="{FF2B5EF4-FFF2-40B4-BE49-F238E27FC236}">
              <a16:creationId xmlns:a16="http://schemas.microsoft.com/office/drawing/2014/main" id="{00000000-0008-0000-0200-00006A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3" name="正方形/長方形 362">
          <a:extLst>
            <a:ext uri="{FF2B5EF4-FFF2-40B4-BE49-F238E27FC236}">
              <a16:creationId xmlns:a16="http://schemas.microsoft.com/office/drawing/2014/main" id="{00000000-0008-0000-0200-00006B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4" name="テキスト ボックス 363">
          <a:extLst>
            <a:ext uri="{FF2B5EF4-FFF2-40B4-BE49-F238E27FC236}">
              <a16:creationId xmlns:a16="http://schemas.microsoft.com/office/drawing/2014/main" id="{00000000-0008-0000-0200-00006C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65" name="直線コネクタ 364">
          <a:extLst>
            <a:ext uri="{FF2B5EF4-FFF2-40B4-BE49-F238E27FC236}">
              <a16:creationId xmlns:a16="http://schemas.microsoft.com/office/drawing/2014/main" id="{00000000-0008-0000-0200-00006D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66" name="直線コネクタ 365">
          <a:extLst>
            <a:ext uri="{FF2B5EF4-FFF2-40B4-BE49-F238E27FC236}">
              <a16:creationId xmlns:a16="http://schemas.microsoft.com/office/drawing/2014/main" id="{00000000-0008-0000-0200-00006E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67" name="テキスト ボックス 366">
          <a:extLst>
            <a:ext uri="{FF2B5EF4-FFF2-40B4-BE49-F238E27FC236}">
              <a16:creationId xmlns:a16="http://schemas.microsoft.com/office/drawing/2014/main" id="{00000000-0008-0000-0200-00006F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68" name="直線コネクタ 367">
          <a:extLst>
            <a:ext uri="{FF2B5EF4-FFF2-40B4-BE49-F238E27FC236}">
              <a16:creationId xmlns:a16="http://schemas.microsoft.com/office/drawing/2014/main" id="{00000000-0008-0000-0200-000070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69" name="テキスト ボックス 368">
          <a:extLst>
            <a:ext uri="{FF2B5EF4-FFF2-40B4-BE49-F238E27FC236}">
              <a16:creationId xmlns:a16="http://schemas.microsoft.com/office/drawing/2014/main" id="{00000000-0008-0000-0200-000071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0" name="直線コネクタ 369">
          <a:extLst>
            <a:ext uri="{FF2B5EF4-FFF2-40B4-BE49-F238E27FC236}">
              <a16:creationId xmlns:a16="http://schemas.microsoft.com/office/drawing/2014/main" id="{00000000-0008-0000-0200-000072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71" name="テキスト ボックス 370">
          <a:extLst>
            <a:ext uri="{FF2B5EF4-FFF2-40B4-BE49-F238E27FC236}">
              <a16:creationId xmlns:a16="http://schemas.microsoft.com/office/drawing/2014/main" id="{00000000-0008-0000-0200-000073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72" name="直線コネクタ 371">
          <a:extLst>
            <a:ext uri="{FF2B5EF4-FFF2-40B4-BE49-F238E27FC236}">
              <a16:creationId xmlns:a16="http://schemas.microsoft.com/office/drawing/2014/main" id="{00000000-0008-0000-0200-000074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73" name="テキスト ボックス 372">
          <a:extLst>
            <a:ext uri="{FF2B5EF4-FFF2-40B4-BE49-F238E27FC236}">
              <a16:creationId xmlns:a16="http://schemas.microsoft.com/office/drawing/2014/main" id="{00000000-0008-0000-0200-000075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74" name="直線コネクタ 373">
          <a:extLst>
            <a:ext uri="{FF2B5EF4-FFF2-40B4-BE49-F238E27FC236}">
              <a16:creationId xmlns:a16="http://schemas.microsoft.com/office/drawing/2014/main" id="{00000000-0008-0000-0200-000076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75" name="テキスト ボックス 374">
          <a:extLst>
            <a:ext uri="{FF2B5EF4-FFF2-40B4-BE49-F238E27FC236}">
              <a16:creationId xmlns:a16="http://schemas.microsoft.com/office/drawing/2014/main" id="{00000000-0008-0000-0200-000077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76" name="直線コネクタ 375">
          <a:extLst>
            <a:ext uri="{FF2B5EF4-FFF2-40B4-BE49-F238E27FC236}">
              <a16:creationId xmlns:a16="http://schemas.microsoft.com/office/drawing/2014/main" id="{00000000-0008-0000-0200-000078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77" name="テキスト ボックス 376">
          <a:extLst>
            <a:ext uri="{FF2B5EF4-FFF2-40B4-BE49-F238E27FC236}">
              <a16:creationId xmlns:a16="http://schemas.microsoft.com/office/drawing/2014/main" id="{00000000-0008-0000-0200-000079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78" name="【市民会館】&#10;一人当たり面積グラフ枠">
          <a:extLst>
            <a:ext uri="{FF2B5EF4-FFF2-40B4-BE49-F238E27FC236}">
              <a16:creationId xmlns:a16="http://schemas.microsoft.com/office/drawing/2014/main" id="{00000000-0008-0000-0200-00007A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68580</xdr:rowOff>
    </xdr:from>
    <xdr:to>
      <xdr:col>54</xdr:col>
      <xdr:colOff>189865</xdr:colOff>
      <xdr:row>108</xdr:row>
      <xdr:rowOff>95250</xdr:rowOff>
    </xdr:to>
    <xdr:cxnSp macro="">
      <xdr:nvCxnSpPr>
        <xdr:cNvPr id="379" name="直線コネクタ 378">
          <a:extLst>
            <a:ext uri="{FF2B5EF4-FFF2-40B4-BE49-F238E27FC236}">
              <a16:creationId xmlns:a16="http://schemas.microsoft.com/office/drawing/2014/main" id="{00000000-0008-0000-0200-00007B010000}"/>
            </a:ext>
          </a:extLst>
        </xdr:cNvPr>
        <xdr:cNvCxnSpPr/>
      </xdr:nvCxnSpPr>
      <xdr:spPr>
        <a:xfrm flipV="1">
          <a:off x="10476865" y="1704213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99077</xdr:rowOff>
    </xdr:from>
    <xdr:ext cx="469744" cy="259045"/>
    <xdr:sp macro="" textlink="">
      <xdr:nvSpPr>
        <xdr:cNvPr id="380" name="【市民会館】&#10;一人当たり面積最小値テキスト">
          <a:extLst>
            <a:ext uri="{FF2B5EF4-FFF2-40B4-BE49-F238E27FC236}">
              <a16:creationId xmlns:a16="http://schemas.microsoft.com/office/drawing/2014/main" id="{00000000-0008-0000-0200-00007C010000}"/>
            </a:ext>
          </a:extLst>
        </xdr:cNvPr>
        <xdr:cNvSpPr txBox="1"/>
      </xdr:nvSpPr>
      <xdr:spPr>
        <a:xfrm>
          <a:off x="10515600"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95250</xdr:rowOff>
    </xdr:from>
    <xdr:to>
      <xdr:col>55</xdr:col>
      <xdr:colOff>88900</xdr:colOff>
      <xdr:row>108</xdr:row>
      <xdr:rowOff>95250</xdr:rowOff>
    </xdr:to>
    <xdr:cxnSp macro="">
      <xdr:nvCxnSpPr>
        <xdr:cNvPr id="381" name="直線コネクタ 380">
          <a:extLst>
            <a:ext uri="{FF2B5EF4-FFF2-40B4-BE49-F238E27FC236}">
              <a16:creationId xmlns:a16="http://schemas.microsoft.com/office/drawing/2014/main" id="{00000000-0008-0000-0200-00007D010000}"/>
            </a:ext>
          </a:extLst>
        </xdr:cNvPr>
        <xdr:cNvCxnSpPr/>
      </xdr:nvCxnSpPr>
      <xdr:spPr>
        <a:xfrm>
          <a:off x="10388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15257</xdr:rowOff>
    </xdr:from>
    <xdr:ext cx="469744" cy="259045"/>
    <xdr:sp macro="" textlink="">
      <xdr:nvSpPr>
        <xdr:cNvPr id="382" name="【市民会館】&#10;一人当たり面積最大値テキスト">
          <a:extLst>
            <a:ext uri="{FF2B5EF4-FFF2-40B4-BE49-F238E27FC236}">
              <a16:creationId xmlns:a16="http://schemas.microsoft.com/office/drawing/2014/main" id="{00000000-0008-0000-0200-00007E010000}"/>
            </a:ext>
          </a:extLst>
        </xdr:cNvPr>
        <xdr:cNvSpPr txBox="1"/>
      </xdr:nvSpPr>
      <xdr:spPr>
        <a:xfrm>
          <a:off x="10515600" y="1681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68580</xdr:rowOff>
    </xdr:from>
    <xdr:to>
      <xdr:col>55</xdr:col>
      <xdr:colOff>88900</xdr:colOff>
      <xdr:row>99</xdr:row>
      <xdr:rowOff>68580</xdr:rowOff>
    </xdr:to>
    <xdr:cxnSp macro="">
      <xdr:nvCxnSpPr>
        <xdr:cNvPr id="383" name="直線コネクタ 382">
          <a:extLst>
            <a:ext uri="{FF2B5EF4-FFF2-40B4-BE49-F238E27FC236}">
              <a16:creationId xmlns:a16="http://schemas.microsoft.com/office/drawing/2014/main" id="{00000000-0008-0000-0200-00007F010000}"/>
            </a:ext>
          </a:extLst>
        </xdr:cNvPr>
        <xdr:cNvCxnSpPr/>
      </xdr:nvCxnSpPr>
      <xdr:spPr>
        <a:xfrm>
          <a:off x="10388600" y="1704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80027</xdr:rowOff>
    </xdr:from>
    <xdr:ext cx="469744" cy="259045"/>
    <xdr:sp macro="" textlink="">
      <xdr:nvSpPr>
        <xdr:cNvPr id="384" name="【市民会館】&#10;一人当たり面積平均値テキスト">
          <a:extLst>
            <a:ext uri="{FF2B5EF4-FFF2-40B4-BE49-F238E27FC236}">
              <a16:creationId xmlns:a16="http://schemas.microsoft.com/office/drawing/2014/main" id="{00000000-0008-0000-0200-000080010000}"/>
            </a:ext>
          </a:extLst>
        </xdr:cNvPr>
        <xdr:cNvSpPr txBox="1"/>
      </xdr:nvSpPr>
      <xdr:spPr>
        <a:xfrm>
          <a:off x="10515600" y="1791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101600</xdr:rowOff>
    </xdr:from>
    <xdr:to>
      <xdr:col>55</xdr:col>
      <xdr:colOff>50800</xdr:colOff>
      <xdr:row>105</xdr:row>
      <xdr:rowOff>31750</xdr:rowOff>
    </xdr:to>
    <xdr:sp macro="" textlink="">
      <xdr:nvSpPr>
        <xdr:cNvPr id="385" name="フローチャート: 判断 384">
          <a:extLst>
            <a:ext uri="{FF2B5EF4-FFF2-40B4-BE49-F238E27FC236}">
              <a16:creationId xmlns:a16="http://schemas.microsoft.com/office/drawing/2014/main" id="{00000000-0008-0000-0200-000081010000}"/>
            </a:ext>
          </a:extLst>
        </xdr:cNvPr>
        <xdr:cNvSpPr/>
      </xdr:nvSpPr>
      <xdr:spPr>
        <a:xfrm>
          <a:off x="10426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82550</xdr:rowOff>
    </xdr:from>
    <xdr:to>
      <xdr:col>50</xdr:col>
      <xdr:colOff>165100</xdr:colOff>
      <xdr:row>105</xdr:row>
      <xdr:rowOff>12700</xdr:rowOff>
    </xdr:to>
    <xdr:sp macro="" textlink="">
      <xdr:nvSpPr>
        <xdr:cNvPr id="386" name="フローチャート: 判断 385">
          <a:extLst>
            <a:ext uri="{FF2B5EF4-FFF2-40B4-BE49-F238E27FC236}">
              <a16:creationId xmlns:a16="http://schemas.microsoft.com/office/drawing/2014/main" id="{00000000-0008-0000-0200-000082010000}"/>
            </a:ext>
          </a:extLst>
        </xdr:cNvPr>
        <xdr:cNvSpPr/>
      </xdr:nvSpPr>
      <xdr:spPr>
        <a:xfrm>
          <a:off x="9588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103</xdr:row>
      <xdr:rowOff>29227</xdr:rowOff>
    </xdr:from>
    <xdr:ext cx="469744" cy="259045"/>
    <xdr:sp macro="" textlink="">
      <xdr:nvSpPr>
        <xdr:cNvPr id="387" name="n_1aveValue【市民会館】&#10;一人当たり面積">
          <a:extLst>
            <a:ext uri="{FF2B5EF4-FFF2-40B4-BE49-F238E27FC236}">
              <a16:creationId xmlns:a16="http://schemas.microsoft.com/office/drawing/2014/main" id="{00000000-0008-0000-0200-000083010000}"/>
            </a:ext>
          </a:extLst>
        </xdr:cNvPr>
        <xdr:cNvSpPr txBox="1"/>
      </xdr:nvSpPr>
      <xdr:spPr>
        <a:xfrm>
          <a:off x="9391727" y="1768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104</xdr:row>
      <xdr:rowOff>109220</xdr:rowOff>
    </xdr:from>
    <xdr:to>
      <xdr:col>46</xdr:col>
      <xdr:colOff>38100</xdr:colOff>
      <xdr:row>105</xdr:row>
      <xdr:rowOff>39370</xdr:rowOff>
    </xdr:to>
    <xdr:sp macro="" textlink="">
      <xdr:nvSpPr>
        <xdr:cNvPr id="388" name="フローチャート: 判断 387">
          <a:extLst>
            <a:ext uri="{FF2B5EF4-FFF2-40B4-BE49-F238E27FC236}">
              <a16:creationId xmlns:a16="http://schemas.microsoft.com/office/drawing/2014/main" id="{00000000-0008-0000-0200-000084010000}"/>
            </a:ext>
          </a:extLst>
        </xdr:cNvPr>
        <xdr:cNvSpPr/>
      </xdr:nvSpPr>
      <xdr:spPr>
        <a:xfrm>
          <a:off x="8699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103</xdr:row>
      <xdr:rowOff>55897</xdr:rowOff>
    </xdr:from>
    <xdr:ext cx="469744" cy="259045"/>
    <xdr:sp macro="" textlink="">
      <xdr:nvSpPr>
        <xdr:cNvPr id="389" name="n_2aveValue【市民会館】&#10;一人当たり面積">
          <a:extLst>
            <a:ext uri="{FF2B5EF4-FFF2-40B4-BE49-F238E27FC236}">
              <a16:creationId xmlns:a16="http://schemas.microsoft.com/office/drawing/2014/main" id="{00000000-0008-0000-0200-000085010000}"/>
            </a:ext>
          </a:extLst>
        </xdr:cNvPr>
        <xdr:cNvSpPr txBox="1"/>
      </xdr:nvSpPr>
      <xdr:spPr>
        <a:xfrm>
          <a:off x="8515427" y="1771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105</xdr:row>
      <xdr:rowOff>93980</xdr:rowOff>
    </xdr:from>
    <xdr:to>
      <xdr:col>41</xdr:col>
      <xdr:colOff>101600</xdr:colOff>
      <xdr:row>106</xdr:row>
      <xdr:rowOff>24130</xdr:rowOff>
    </xdr:to>
    <xdr:sp macro="" textlink="">
      <xdr:nvSpPr>
        <xdr:cNvPr id="390" name="フローチャート: 判断 389">
          <a:extLst>
            <a:ext uri="{FF2B5EF4-FFF2-40B4-BE49-F238E27FC236}">
              <a16:creationId xmlns:a16="http://schemas.microsoft.com/office/drawing/2014/main" id="{00000000-0008-0000-0200-000086010000}"/>
            </a:ext>
          </a:extLst>
        </xdr:cNvPr>
        <xdr:cNvSpPr/>
      </xdr:nvSpPr>
      <xdr:spPr>
        <a:xfrm>
          <a:off x="7810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104</xdr:row>
      <xdr:rowOff>40657</xdr:rowOff>
    </xdr:from>
    <xdr:ext cx="469744" cy="259045"/>
    <xdr:sp macro="" textlink="">
      <xdr:nvSpPr>
        <xdr:cNvPr id="391" name="n_3aveValue【市民会館】&#10;一人当たり面積">
          <a:extLst>
            <a:ext uri="{FF2B5EF4-FFF2-40B4-BE49-F238E27FC236}">
              <a16:creationId xmlns:a16="http://schemas.microsoft.com/office/drawing/2014/main" id="{00000000-0008-0000-0200-000087010000}"/>
            </a:ext>
          </a:extLst>
        </xdr:cNvPr>
        <xdr:cNvSpPr txBox="1"/>
      </xdr:nvSpPr>
      <xdr:spPr>
        <a:xfrm>
          <a:off x="7626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166370</xdr:rowOff>
    </xdr:from>
    <xdr:to>
      <xdr:col>50</xdr:col>
      <xdr:colOff>165100</xdr:colOff>
      <xdr:row>107</xdr:row>
      <xdr:rowOff>96520</xdr:rowOff>
    </xdr:to>
    <xdr:sp macro="" textlink="">
      <xdr:nvSpPr>
        <xdr:cNvPr id="397" name="楕円 396">
          <a:extLst>
            <a:ext uri="{FF2B5EF4-FFF2-40B4-BE49-F238E27FC236}">
              <a16:creationId xmlns:a16="http://schemas.microsoft.com/office/drawing/2014/main" id="{00000000-0008-0000-0200-00008D010000}"/>
            </a:ext>
          </a:extLst>
        </xdr:cNvPr>
        <xdr:cNvSpPr/>
      </xdr:nvSpPr>
      <xdr:spPr>
        <a:xfrm>
          <a:off x="9588500" y="1834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170180</xdr:rowOff>
    </xdr:from>
    <xdr:to>
      <xdr:col>46</xdr:col>
      <xdr:colOff>38100</xdr:colOff>
      <xdr:row>107</xdr:row>
      <xdr:rowOff>100330</xdr:rowOff>
    </xdr:to>
    <xdr:sp macro="" textlink="">
      <xdr:nvSpPr>
        <xdr:cNvPr id="398" name="楕円 397">
          <a:extLst>
            <a:ext uri="{FF2B5EF4-FFF2-40B4-BE49-F238E27FC236}">
              <a16:creationId xmlns:a16="http://schemas.microsoft.com/office/drawing/2014/main" id="{00000000-0008-0000-0200-00008E010000}"/>
            </a:ext>
          </a:extLst>
        </xdr:cNvPr>
        <xdr:cNvSpPr/>
      </xdr:nvSpPr>
      <xdr:spPr>
        <a:xfrm>
          <a:off x="8699500" y="183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45720</xdr:rowOff>
    </xdr:from>
    <xdr:to>
      <xdr:col>50</xdr:col>
      <xdr:colOff>114300</xdr:colOff>
      <xdr:row>107</xdr:row>
      <xdr:rowOff>49530</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flipV="1">
          <a:off x="8750300" y="183908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87647</xdr:rowOff>
    </xdr:from>
    <xdr:ext cx="469744" cy="259045"/>
    <xdr:sp macro="" textlink="">
      <xdr:nvSpPr>
        <xdr:cNvPr id="400" name="n_1mainValue【市民会館】&#10;一人当たり面積">
          <a:extLst>
            <a:ext uri="{FF2B5EF4-FFF2-40B4-BE49-F238E27FC236}">
              <a16:creationId xmlns:a16="http://schemas.microsoft.com/office/drawing/2014/main" id="{00000000-0008-0000-0200-000090010000}"/>
            </a:ext>
          </a:extLst>
        </xdr:cNvPr>
        <xdr:cNvSpPr txBox="1"/>
      </xdr:nvSpPr>
      <xdr:spPr>
        <a:xfrm>
          <a:off x="9391727" y="1843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91457</xdr:rowOff>
    </xdr:from>
    <xdr:ext cx="469744" cy="259045"/>
    <xdr:sp macro="" textlink="">
      <xdr:nvSpPr>
        <xdr:cNvPr id="401" name="n_2mainValue【市民会館】&#10;一人当たり面積">
          <a:extLst>
            <a:ext uri="{FF2B5EF4-FFF2-40B4-BE49-F238E27FC236}">
              <a16:creationId xmlns:a16="http://schemas.microsoft.com/office/drawing/2014/main" id="{00000000-0008-0000-0200-000091010000}"/>
            </a:ext>
          </a:extLst>
        </xdr:cNvPr>
        <xdr:cNvSpPr txBox="1"/>
      </xdr:nvSpPr>
      <xdr:spPr>
        <a:xfrm>
          <a:off x="8515427" y="1843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2" name="正方形/長方形 401">
          <a:extLst>
            <a:ext uri="{FF2B5EF4-FFF2-40B4-BE49-F238E27FC236}">
              <a16:creationId xmlns:a16="http://schemas.microsoft.com/office/drawing/2014/main" id="{00000000-0008-0000-0200-000092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3" name="正方形/長方形 402">
          <a:extLst>
            <a:ext uri="{FF2B5EF4-FFF2-40B4-BE49-F238E27FC236}">
              <a16:creationId xmlns:a16="http://schemas.microsoft.com/office/drawing/2014/main" id="{00000000-0008-0000-0200-000093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4" name="正方形/長方形 403">
          <a:extLst>
            <a:ext uri="{FF2B5EF4-FFF2-40B4-BE49-F238E27FC236}">
              <a16:creationId xmlns:a16="http://schemas.microsoft.com/office/drawing/2014/main" id="{00000000-0008-0000-0200-000094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5" name="正方形/長方形 404">
          <a:extLst>
            <a:ext uri="{FF2B5EF4-FFF2-40B4-BE49-F238E27FC236}">
              <a16:creationId xmlns:a16="http://schemas.microsoft.com/office/drawing/2014/main" id="{00000000-0008-0000-0200-000095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6" name="正方形/長方形 405">
          <a:extLst>
            <a:ext uri="{FF2B5EF4-FFF2-40B4-BE49-F238E27FC236}">
              <a16:creationId xmlns:a16="http://schemas.microsoft.com/office/drawing/2014/main" id="{00000000-0008-0000-0200-000096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7" name="正方形/長方形 406">
          <a:extLst>
            <a:ext uri="{FF2B5EF4-FFF2-40B4-BE49-F238E27FC236}">
              <a16:creationId xmlns:a16="http://schemas.microsoft.com/office/drawing/2014/main" id="{00000000-0008-0000-0200-000097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8" name="正方形/長方形 407">
          <a:extLst>
            <a:ext uri="{FF2B5EF4-FFF2-40B4-BE49-F238E27FC236}">
              <a16:creationId xmlns:a16="http://schemas.microsoft.com/office/drawing/2014/main" id="{00000000-0008-0000-0200-000098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9" name="正方形/長方形 408">
          <a:extLst>
            <a:ext uri="{FF2B5EF4-FFF2-40B4-BE49-F238E27FC236}">
              <a16:creationId xmlns:a16="http://schemas.microsoft.com/office/drawing/2014/main" id="{00000000-0008-0000-0200-000099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0" name="テキスト ボックス 409">
          <a:extLst>
            <a:ext uri="{FF2B5EF4-FFF2-40B4-BE49-F238E27FC236}">
              <a16:creationId xmlns:a16="http://schemas.microsoft.com/office/drawing/2014/main" id="{00000000-0008-0000-0200-00009A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1" name="直線コネクタ 410">
          <a:extLst>
            <a:ext uri="{FF2B5EF4-FFF2-40B4-BE49-F238E27FC236}">
              <a16:creationId xmlns:a16="http://schemas.microsoft.com/office/drawing/2014/main" id="{00000000-0008-0000-0200-00009B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12" name="直線コネクタ 411">
          <a:extLst>
            <a:ext uri="{FF2B5EF4-FFF2-40B4-BE49-F238E27FC236}">
              <a16:creationId xmlns:a16="http://schemas.microsoft.com/office/drawing/2014/main" id="{00000000-0008-0000-0200-00009C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4" name="直線コネクタ 413">
          <a:extLst>
            <a:ext uri="{FF2B5EF4-FFF2-40B4-BE49-F238E27FC236}">
              <a16:creationId xmlns:a16="http://schemas.microsoft.com/office/drawing/2014/main" id="{00000000-0008-0000-0200-00009E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6" name="直線コネクタ 415">
          <a:extLst>
            <a:ext uri="{FF2B5EF4-FFF2-40B4-BE49-F238E27FC236}">
              <a16:creationId xmlns:a16="http://schemas.microsoft.com/office/drawing/2014/main" id="{00000000-0008-0000-0200-0000A0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8" name="直線コネクタ 417">
          <a:extLst>
            <a:ext uri="{FF2B5EF4-FFF2-40B4-BE49-F238E27FC236}">
              <a16:creationId xmlns:a16="http://schemas.microsoft.com/office/drawing/2014/main" id="{00000000-0008-0000-0200-0000A2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20" name="直線コネクタ 419">
          <a:extLst>
            <a:ext uri="{FF2B5EF4-FFF2-40B4-BE49-F238E27FC236}">
              <a16:creationId xmlns:a16="http://schemas.microsoft.com/office/drawing/2014/main" id="{00000000-0008-0000-0200-0000A4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21" name="テキスト ボックス 420">
          <a:extLst>
            <a:ext uri="{FF2B5EF4-FFF2-40B4-BE49-F238E27FC236}">
              <a16:creationId xmlns:a16="http://schemas.microsoft.com/office/drawing/2014/main" id="{00000000-0008-0000-0200-0000A5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22" name="直線コネクタ 421">
          <a:extLst>
            <a:ext uri="{FF2B5EF4-FFF2-40B4-BE49-F238E27FC236}">
              <a16:creationId xmlns:a16="http://schemas.microsoft.com/office/drawing/2014/main" id="{00000000-0008-0000-0200-0000A6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23" name="テキスト ボックス 422">
          <a:extLst>
            <a:ext uri="{FF2B5EF4-FFF2-40B4-BE49-F238E27FC236}">
              <a16:creationId xmlns:a16="http://schemas.microsoft.com/office/drawing/2014/main" id="{00000000-0008-0000-0200-0000A7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4" name="直線コネクタ 423">
          <a:extLst>
            <a:ext uri="{FF2B5EF4-FFF2-40B4-BE49-F238E27FC236}">
              <a16:creationId xmlns:a16="http://schemas.microsoft.com/office/drawing/2014/main" id="{00000000-0008-0000-0200-0000A8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25" name="テキスト ボックス 424">
          <a:extLst>
            <a:ext uri="{FF2B5EF4-FFF2-40B4-BE49-F238E27FC236}">
              <a16:creationId xmlns:a16="http://schemas.microsoft.com/office/drawing/2014/main" id="{00000000-0008-0000-0200-0000A9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6" name="【一般廃棄物処理施設】&#10;有形固定資産減価償却率グラフ枠">
          <a:extLst>
            <a:ext uri="{FF2B5EF4-FFF2-40B4-BE49-F238E27FC236}">
              <a16:creationId xmlns:a16="http://schemas.microsoft.com/office/drawing/2014/main" id="{00000000-0008-0000-0200-0000AA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134983</xdr:rowOff>
    </xdr:from>
    <xdr:to>
      <xdr:col>85</xdr:col>
      <xdr:colOff>126364</xdr:colOff>
      <xdr:row>41</xdr:row>
      <xdr:rowOff>92528</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flipV="1">
          <a:off x="16318864" y="5792833"/>
          <a:ext cx="0" cy="1329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96355</xdr:rowOff>
    </xdr:from>
    <xdr:ext cx="405111" cy="259045"/>
    <xdr:sp macro="" textlink="">
      <xdr:nvSpPr>
        <xdr:cNvPr id="428" name="【一般廃棄物処理施設】&#10;有形固定資産減価償却率最小値テキスト">
          <a:extLst>
            <a:ext uri="{FF2B5EF4-FFF2-40B4-BE49-F238E27FC236}">
              <a16:creationId xmlns:a16="http://schemas.microsoft.com/office/drawing/2014/main" id="{00000000-0008-0000-0200-0000AC010000}"/>
            </a:ext>
          </a:extLst>
        </xdr:cNvPr>
        <xdr:cNvSpPr txBox="1"/>
      </xdr:nvSpPr>
      <xdr:spPr>
        <a:xfrm>
          <a:off x="16357600" y="712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92528</xdr:rowOff>
    </xdr:from>
    <xdr:to>
      <xdr:col>86</xdr:col>
      <xdr:colOff>25400</xdr:colOff>
      <xdr:row>41</xdr:row>
      <xdr:rowOff>92528</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a:off x="16230600" y="712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81660</xdr:rowOff>
    </xdr:from>
    <xdr:ext cx="405111" cy="259045"/>
    <xdr:sp macro="" textlink="">
      <xdr:nvSpPr>
        <xdr:cNvPr id="430" name="【一般廃棄物処理施設】&#10;有形固定資産減価償却率最大値テキスト">
          <a:extLst>
            <a:ext uri="{FF2B5EF4-FFF2-40B4-BE49-F238E27FC236}">
              <a16:creationId xmlns:a16="http://schemas.microsoft.com/office/drawing/2014/main" id="{00000000-0008-0000-0200-0000AE010000}"/>
            </a:ext>
          </a:extLst>
        </xdr:cNvPr>
        <xdr:cNvSpPr txBox="1"/>
      </xdr:nvSpPr>
      <xdr:spPr>
        <a:xfrm>
          <a:off x="16357600" y="5568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134983</xdr:rowOff>
    </xdr:from>
    <xdr:to>
      <xdr:col>86</xdr:col>
      <xdr:colOff>25400</xdr:colOff>
      <xdr:row>33</xdr:row>
      <xdr:rowOff>134983</xdr:rowOff>
    </xdr:to>
    <xdr:cxnSp macro="">
      <xdr:nvCxnSpPr>
        <xdr:cNvPr id="431" name="直線コネクタ 430">
          <a:extLst>
            <a:ext uri="{FF2B5EF4-FFF2-40B4-BE49-F238E27FC236}">
              <a16:creationId xmlns:a16="http://schemas.microsoft.com/office/drawing/2014/main" id="{00000000-0008-0000-0200-0000AF010000}"/>
            </a:ext>
          </a:extLst>
        </xdr:cNvPr>
        <xdr:cNvCxnSpPr/>
      </xdr:nvCxnSpPr>
      <xdr:spPr>
        <a:xfrm>
          <a:off x="16230600" y="579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155683</xdr:rowOff>
    </xdr:from>
    <xdr:ext cx="405111" cy="259045"/>
    <xdr:sp macro="" textlink="">
      <xdr:nvSpPr>
        <xdr:cNvPr id="432" name="【一般廃棄物処理施設】&#10;有形固定資産減価償却率平均値テキスト">
          <a:extLst>
            <a:ext uri="{FF2B5EF4-FFF2-40B4-BE49-F238E27FC236}">
              <a16:creationId xmlns:a16="http://schemas.microsoft.com/office/drawing/2014/main" id="{00000000-0008-0000-0200-0000B0010000}"/>
            </a:ext>
          </a:extLst>
        </xdr:cNvPr>
        <xdr:cNvSpPr txBox="1"/>
      </xdr:nvSpPr>
      <xdr:spPr>
        <a:xfrm>
          <a:off x="16357600" y="6327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5806</xdr:rowOff>
    </xdr:from>
    <xdr:to>
      <xdr:col>85</xdr:col>
      <xdr:colOff>177800</xdr:colOff>
      <xdr:row>37</xdr:row>
      <xdr:rowOff>107406</xdr:rowOff>
    </xdr:to>
    <xdr:sp macro="" textlink="">
      <xdr:nvSpPr>
        <xdr:cNvPr id="433" name="フローチャート: 判断 432">
          <a:extLst>
            <a:ext uri="{FF2B5EF4-FFF2-40B4-BE49-F238E27FC236}">
              <a16:creationId xmlns:a16="http://schemas.microsoft.com/office/drawing/2014/main" id="{00000000-0008-0000-0200-0000B1010000}"/>
            </a:ext>
          </a:extLst>
        </xdr:cNvPr>
        <xdr:cNvSpPr/>
      </xdr:nvSpPr>
      <xdr:spPr>
        <a:xfrm>
          <a:off x="16268700" y="634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27033</xdr:rowOff>
    </xdr:from>
    <xdr:to>
      <xdr:col>81</xdr:col>
      <xdr:colOff>101600</xdr:colOff>
      <xdr:row>37</xdr:row>
      <xdr:rowOff>128633</xdr:rowOff>
    </xdr:to>
    <xdr:sp macro="" textlink="">
      <xdr:nvSpPr>
        <xdr:cNvPr id="434" name="フローチャート: 判断 433">
          <a:extLst>
            <a:ext uri="{FF2B5EF4-FFF2-40B4-BE49-F238E27FC236}">
              <a16:creationId xmlns:a16="http://schemas.microsoft.com/office/drawing/2014/main" id="{00000000-0008-0000-0200-0000B2010000}"/>
            </a:ext>
          </a:extLst>
        </xdr:cNvPr>
        <xdr:cNvSpPr/>
      </xdr:nvSpPr>
      <xdr:spPr>
        <a:xfrm>
          <a:off x="15430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145160</xdr:rowOff>
    </xdr:from>
    <xdr:ext cx="405111" cy="259045"/>
    <xdr:sp macro="" textlink="">
      <xdr:nvSpPr>
        <xdr:cNvPr id="435" name="n_1aveValue【一般廃棄物処理施設】&#10;有形固定資産減価償却率">
          <a:extLst>
            <a:ext uri="{FF2B5EF4-FFF2-40B4-BE49-F238E27FC236}">
              <a16:creationId xmlns:a16="http://schemas.microsoft.com/office/drawing/2014/main" id="{00000000-0008-0000-0200-0000B3010000}"/>
            </a:ext>
          </a:extLst>
        </xdr:cNvPr>
        <xdr:cNvSpPr txBox="1"/>
      </xdr:nvSpPr>
      <xdr:spPr>
        <a:xfrm>
          <a:off x="15266044" y="614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87449</xdr:rowOff>
    </xdr:from>
    <xdr:to>
      <xdr:col>76</xdr:col>
      <xdr:colOff>165100</xdr:colOff>
      <xdr:row>38</xdr:row>
      <xdr:rowOff>17599</xdr:rowOff>
    </xdr:to>
    <xdr:sp macro="" textlink="">
      <xdr:nvSpPr>
        <xdr:cNvPr id="436" name="フローチャート: 判断 435">
          <a:extLst>
            <a:ext uri="{FF2B5EF4-FFF2-40B4-BE49-F238E27FC236}">
              <a16:creationId xmlns:a16="http://schemas.microsoft.com/office/drawing/2014/main" id="{00000000-0008-0000-0200-0000B4010000}"/>
            </a:ext>
          </a:extLst>
        </xdr:cNvPr>
        <xdr:cNvSpPr/>
      </xdr:nvSpPr>
      <xdr:spPr>
        <a:xfrm>
          <a:off x="14541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34126</xdr:rowOff>
    </xdr:from>
    <xdr:ext cx="405111" cy="259045"/>
    <xdr:sp macro="" textlink="">
      <xdr:nvSpPr>
        <xdr:cNvPr id="437" name="n_2aveValue【一般廃棄物処理施設】&#10;有形固定資産減価償却率">
          <a:extLst>
            <a:ext uri="{FF2B5EF4-FFF2-40B4-BE49-F238E27FC236}">
              <a16:creationId xmlns:a16="http://schemas.microsoft.com/office/drawing/2014/main" id="{00000000-0008-0000-0200-0000B5010000}"/>
            </a:ext>
          </a:extLst>
        </xdr:cNvPr>
        <xdr:cNvSpPr txBox="1"/>
      </xdr:nvSpPr>
      <xdr:spPr>
        <a:xfrm>
          <a:off x="14389744" y="620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22134</xdr:rowOff>
    </xdr:from>
    <xdr:to>
      <xdr:col>72</xdr:col>
      <xdr:colOff>38100</xdr:colOff>
      <xdr:row>37</xdr:row>
      <xdr:rowOff>123734</xdr:rowOff>
    </xdr:to>
    <xdr:sp macro="" textlink="">
      <xdr:nvSpPr>
        <xdr:cNvPr id="438" name="フローチャート: 判断 437">
          <a:extLst>
            <a:ext uri="{FF2B5EF4-FFF2-40B4-BE49-F238E27FC236}">
              <a16:creationId xmlns:a16="http://schemas.microsoft.com/office/drawing/2014/main" id="{00000000-0008-0000-0200-0000B6010000}"/>
            </a:ext>
          </a:extLst>
        </xdr:cNvPr>
        <xdr:cNvSpPr/>
      </xdr:nvSpPr>
      <xdr:spPr>
        <a:xfrm>
          <a:off x="13652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35</xdr:row>
      <xdr:rowOff>140261</xdr:rowOff>
    </xdr:from>
    <xdr:ext cx="405111" cy="259045"/>
    <xdr:sp macro="" textlink="">
      <xdr:nvSpPr>
        <xdr:cNvPr id="439" name="n_3aveValue【一般廃棄物処理施設】&#10;有形固定資産減価償却率">
          <a:extLst>
            <a:ext uri="{FF2B5EF4-FFF2-40B4-BE49-F238E27FC236}">
              <a16:creationId xmlns:a16="http://schemas.microsoft.com/office/drawing/2014/main" id="{00000000-0008-0000-0200-0000B7010000}"/>
            </a:ext>
          </a:extLst>
        </xdr:cNvPr>
        <xdr:cNvSpPr txBox="1"/>
      </xdr:nvSpPr>
      <xdr:spPr>
        <a:xfrm>
          <a:off x="135007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40" name="テキスト ボックス 439">
          <a:extLst>
            <a:ext uri="{FF2B5EF4-FFF2-40B4-BE49-F238E27FC236}">
              <a16:creationId xmlns:a16="http://schemas.microsoft.com/office/drawing/2014/main" id="{00000000-0008-0000-0200-0000B8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1" name="テキスト ボックス 440">
          <a:extLst>
            <a:ext uri="{FF2B5EF4-FFF2-40B4-BE49-F238E27FC236}">
              <a16:creationId xmlns:a16="http://schemas.microsoft.com/office/drawing/2014/main" id="{00000000-0008-0000-0200-0000B9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2" name="テキスト ボックス 441">
          <a:extLst>
            <a:ext uri="{FF2B5EF4-FFF2-40B4-BE49-F238E27FC236}">
              <a16:creationId xmlns:a16="http://schemas.microsoft.com/office/drawing/2014/main" id="{00000000-0008-0000-0200-0000BA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3" name="テキスト ボックス 442">
          <a:extLst>
            <a:ext uri="{FF2B5EF4-FFF2-40B4-BE49-F238E27FC236}">
              <a16:creationId xmlns:a16="http://schemas.microsoft.com/office/drawing/2014/main" id="{00000000-0008-0000-0200-0000BB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4" name="テキスト ボックス 443">
          <a:extLst>
            <a:ext uri="{FF2B5EF4-FFF2-40B4-BE49-F238E27FC236}">
              <a16:creationId xmlns:a16="http://schemas.microsoft.com/office/drawing/2014/main" id="{00000000-0008-0000-0200-0000BC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146231</xdr:rowOff>
    </xdr:from>
    <xdr:to>
      <xdr:col>81</xdr:col>
      <xdr:colOff>101600</xdr:colOff>
      <xdr:row>38</xdr:row>
      <xdr:rowOff>76381</xdr:rowOff>
    </xdr:to>
    <xdr:sp macro="" textlink="">
      <xdr:nvSpPr>
        <xdr:cNvPr id="445" name="楕円 444">
          <a:extLst>
            <a:ext uri="{FF2B5EF4-FFF2-40B4-BE49-F238E27FC236}">
              <a16:creationId xmlns:a16="http://schemas.microsoft.com/office/drawing/2014/main" id="{00000000-0008-0000-0200-0000BD010000}"/>
            </a:ext>
          </a:extLst>
        </xdr:cNvPr>
        <xdr:cNvSpPr/>
      </xdr:nvSpPr>
      <xdr:spPr>
        <a:xfrm>
          <a:off x="15430500" y="648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40</xdr:row>
      <xdr:rowOff>28666</xdr:rowOff>
    </xdr:from>
    <xdr:to>
      <xdr:col>76</xdr:col>
      <xdr:colOff>165100</xdr:colOff>
      <xdr:row>40</xdr:row>
      <xdr:rowOff>130266</xdr:rowOff>
    </xdr:to>
    <xdr:sp macro="" textlink="">
      <xdr:nvSpPr>
        <xdr:cNvPr id="446" name="楕円 445">
          <a:extLst>
            <a:ext uri="{FF2B5EF4-FFF2-40B4-BE49-F238E27FC236}">
              <a16:creationId xmlns:a16="http://schemas.microsoft.com/office/drawing/2014/main" id="{00000000-0008-0000-0200-0000BE010000}"/>
            </a:ext>
          </a:extLst>
        </xdr:cNvPr>
        <xdr:cNvSpPr/>
      </xdr:nvSpPr>
      <xdr:spPr>
        <a:xfrm>
          <a:off x="14541500" y="688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25581</xdr:rowOff>
    </xdr:from>
    <xdr:to>
      <xdr:col>81</xdr:col>
      <xdr:colOff>50800</xdr:colOff>
      <xdr:row>40</xdr:row>
      <xdr:rowOff>79466</xdr:rowOff>
    </xdr:to>
    <xdr:cxnSp macro="">
      <xdr:nvCxnSpPr>
        <xdr:cNvPr id="447" name="直線コネクタ 446">
          <a:extLst>
            <a:ext uri="{FF2B5EF4-FFF2-40B4-BE49-F238E27FC236}">
              <a16:creationId xmlns:a16="http://schemas.microsoft.com/office/drawing/2014/main" id="{00000000-0008-0000-0200-0000BF010000}"/>
            </a:ext>
          </a:extLst>
        </xdr:cNvPr>
        <xdr:cNvCxnSpPr/>
      </xdr:nvCxnSpPr>
      <xdr:spPr>
        <a:xfrm flipV="1">
          <a:off x="14592300" y="6540681"/>
          <a:ext cx="889000" cy="396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67508</xdr:rowOff>
    </xdr:from>
    <xdr:ext cx="405111" cy="259045"/>
    <xdr:sp macro="" textlink="">
      <xdr:nvSpPr>
        <xdr:cNvPr id="448" name="n_1mainValue【一般廃棄物処理施設】&#10;有形固定資産減価償却率">
          <a:extLst>
            <a:ext uri="{FF2B5EF4-FFF2-40B4-BE49-F238E27FC236}">
              <a16:creationId xmlns:a16="http://schemas.microsoft.com/office/drawing/2014/main" id="{00000000-0008-0000-0200-0000C0010000}"/>
            </a:ext>
          </a:extLst>
        </xdr:cNvPr>
        <xdr:cNvSpPr txBox="1"/>
      </xdr:nvSpPr>
      <xdr:spPr>
        <a:xfrm>
          <a:off x="15266044" y="658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121393</xdr:rowOff>
    </xdr:from>
    <xdr:ext cx="405111" cy="259045"/>
    <xdr:sp macro="" textlink="">
      <xdr:nvSpPr>
        <xdr:cNvPr id="449" name="n_2mainValue【一般廃棄物処理施設】&#10;有形固定資産減価償却率">
          <a:extLst>
            <a:ext uri="{FF2B5EF4-FFF2-40B4-BE49-F238E27FC236}">
              <a16:creationId xmlns:a16="http://schemas.microsoft.com/office/drawing/2014/main" id="{00000000-0008-0000-0200-0000C1010000}"/>
            </a:ext>
          </a:extLst>
        </xdr:cNvPr>
        <xdr:cNvSpPr txBox="1"/>
      </xdr:nvSpPr>
      <xdr:spPr>
        <a:xfrm>
          <a:off x="14389744" y="697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a:extLst>
            <a:ext uri="{FF2B5EF4-FFF2-40B4-BE49-F238E27FC236}">
              <a16:creationId xmlns:a16="http://schemas.microsoft.com/office/drawing/2014/main" id="{00000000-0008-0000-0200-0000C2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a:extLst>
            <a:ext uri="{FF2B5EF4-FFF2-40B4-BE49-F238E27FC236}">
              <a16:creationId xmlns:a16="http://schemas.microsoft.com/office/drawing/2014/main" id="{00000000-0008-0000-0200-0000C3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a:extLst>
            <a:ext uri="{FF2B5EF4-FFF2-40B4-BE49-F238E27FC236}">
              <a16:creationId xmlns:a16="http://schemas.microsoft.com/office/drawing/2014/main" id="{00000000-0008-0000-0200-0000C4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a:extLst>
            <a:ext uri="{FF2B5EF4-FFF2-40B4-BE49-F238E27FC236}">
              <a16:creationId xmlns:a16="http://schemas.microsoft.com/office/drawing/2014/main" id="{00000000-0008-0000-0200-0000C5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a:extLst>
            <a:ext uri="{FF2B5EF4-FFF2-40B4-BE49-F238E27FC236}">
              <a16:creationId xmlns:a16="http://schemas.microsoft.com/office/drawing/2014/main" id="{00000000-0008-0000-0200-0000C6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a:extLst>
            <a:ext uri="{FF2B5EF4-FFF2-40B4-BE49-F238E27FC236}">
              <a16:creationId xmlns:a16="http://schemas.microsoft.com/office/drawing/2014/main" id="{00000000-0008-0000-0200-0000C7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a:extLst>
            <a:ext uri="{FF2B5EF4-FFF2-40B4-BE49-F238E27FC236}">
              <a16:creationId xmlns:a16="http://schemas.microsoft.com/office/drawing/2014/main" id="{00000000-0008-0000-0200-0000C8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a:extLst>
            <a:ext uri="{FF2B5EF4-FFF2-40B4-BE49-F238E27FC236}">
              <a16:creationId xmlns:a16="http://schemas.microsoft.com/office/drawing/2014/main" id="{00000000-0008-0000-0200-0000C9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a:extLst>
            <a:ext uri="{FF2B5EF4-FFF2-40B4-BE49-F238E27FC236}">
              <a16:creationId xmlns:a16="http://schemas.microsoft.com/office/drawing/2014/main" id="{00000000-0008-0000-0200-0000CA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a:extLst>
            <a:ext uri="{FF2B5EF4-FFF2-40B4-BE49-F238E27FC236}">
              <a16:creationId xmlns:a16="http://schemas.microsoft.com/office/drawing/2014/main" id="{00000000-0008-0000-0200-0000CB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0" name="直線コネクタ 459">
          <a:extLst>
            <a:ext uri="{FF2B5EF4-FFF2-40B4-BE49-F238E27FC236}">
              <a16:creationId xmlns:a16="http://schemas.microsoft.com/office/drawing/2014/main" id="{00000000-0008-0000-0200-0000CC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61" name="テキスト ボックス 460">
          <a:extLst>
            <a:ext uri="{FF2B5EF4-FFF2-40B4-BE49-F238E27FC236}">
              <a16:creationId xmlns:a16="http://schemas.microsoft.com/office/drawing/2014/main" id="{00000000-0008-0000-0200-0000CD01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2" name="直線コネクタ 461">
          <a:extLst>
            <a:ext uri="{FF2B5EF4-FFF2-40B4-BE49-F238E27FC236}">
              <a16:creationId xmlns:a16="http://schemas.microsoft.com/office/drawing/2014/main" id="{00000000-0008-0000-0200-0000CE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63" name="テキスト ボックス 462">
          <a:extLst>
            <a:ext uri="{FF2B5EF4-FFF2-40B4-BE49-F238E27FC236}">
              <a16:creationId xmlns:a16="http://schemas.microsoft.com/office/drawing/2014/main" id="{00000000-0008-0000-0200-0000CF010000}"/>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4" name="直線コネクタ 463">
          <a:extLst>
            <a:ext uri="{FF2B5EF4-FFF2-40B4-BE49-F238E27FC236}">
              <a16:creationId xmlns:a16="http://schemas.microsoft.com/office/drawing/2014/main" id="{00000000-0008-0000-0200-0000D0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65" name="テキスト ボックス 464">
          <a:extLst>
            <a:ext uri="{FF2B5EF4-FFF2-40B4-BE49-F238E27FC236}">
              <a16:creationId xmlns:a16="http://schemas.microsoft.com/office/drawing/2014/main" id="{00000000-0008-0000-0200-0000D1010000}"/>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6" name="直線コネクタ 465">
          <a:extLst>
            <a:ext uri="{FF2B5EF4-FFF2-40B4-BE49-F238E27FC236}">
              <a16:creationId xmlns:a16="http://schemas.microsoft.com/office/drawing/2014/main" id="{00000000-0008-0000-0200-0000D2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67" name="テキスト ボックス 466">
          <a:extLst>
            <a:ext uri="{FF2B5EF4-FFF2-40B4-BE49-F238E27FC236}">
              <a16:creationId xmlns:a16="http://schemas.microsoft.com/office/drawing/2014/main" id="{00000000-0008-0000-0200-0000D3010000}"/>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8" name="直線コネクタ 467">
          <a:extLst>
            <a:ext uri="{FF2B5EF4-FFF2-40B4-BE49-F238E27FC236}">
              <a16:creationId xmlns:a16="http://schemas.microsoft.com/office/drawing/2014/main" id="{00000000-0008-0000-0200-0000D4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69" name="テキスト ボックス 468">
          <a:extLst>
            <a:ext uri="{FF2B5EF4-FFF2-40B4-BE49-F238E27FC236}">
              <a16:creationId xmlns:a16="http://schemas.microsoft.com/office/drawing/2014/main" id="{00000000-0008-0000-0200-0000D5010000}"/>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0" name="直線コネクタ 469">
          <a:extLst>
            <a:ext uri="{FF2B5EF4-FFF2-40B4-BE49-F238E27FC236}">
              <a16:creationId xmlns:a16="http://schemas.microsoft.com/office/drawing/2014/main" id="{00000000-0008-0000-0200-0000D6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71" name="テキスト ボックス 470">
          <a:extLst>
            <a:ext uri="{FF2B5EF4-FFF2-40B4-BE49-F238E27FC236}">
              <a16:creationId xmlns:a16="http://schemas.microsoft.com/office/drawing/2014/main" id="{00000000-0008-0000-0200-0000D7010000}"/>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a:extLst>
            <a:ext uri="{FF2B5EF4-FFF2-40B4-BE49-F238E27FC236}">
              <a16:creationId xmlns:a16="http://schemas.microsoft.com/office/drawing/2014/main" id="{00000000-0008-0000-0200-0000D8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一般廃棄物処理施設】&#10;一人当たり有形固定資産（償却資産）額グラフ枠">
          <a:extLst>
            <a:ext uri="{FF2B5EF4-FFF2-40B4-BE49-F238E27FC236}">
              <a16:creationId xmlns:a16="http://schemas.microsoft.com/office/drawing/2014/main" id="{00000000-0008-0000-0200-0000DA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135780</xdr:rowOff>
    </xdr:from>
    <xdr:to>
      <xdr:col>116</xdr:col>
      <xdr:colOff>62864</xdr:colOff>
      <xdr:row>42</xdr:row>
      <xdr:rowOff>91977</xdr:rowOff>
    </xdr:to>
    <xdr:cxnSp macro="">
      <xdr:nvCxnSpPr>
        <xdr:cNvPr id="475" name="直線コネクタ 474">
          <a:extLst>
            <a:ext uri="{FF2B5EF4-FFF2-40B4-BE49-F238E27FC236}">
              <a16:creationId xmlns:a16="http://schemas.microsoft.com/office/drawing/2014/main" id="{00000000-0008-0000-0200-0000DB010000}"/>
            </a:ext>
          </a:extLst>
        </xdr:cNvPr>
        <xdr:cNvCxnSpPr/>
      </xdr:nvCxnSpPr>
      <xdr:spPr>
        <a:xfrm flipV="1">
          <a:off x="22160864" y="5793630"/>
          <a:ext cx="0" cy="1499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95804</xdr:rowOff>
    </xdr:from>
    <xdr:ext cx="378565" cy="259045"/>
    <xdr:sp macro="" textlink="">
      <xdr:nvSpPr>
        <xdr:cNvPr id="476" name="【一般廃棄物処理施設】&#10;一人当たり有形固定資産（償却資産）額最小値テキスト">
          <a:extLst>
            <a:ext uri="{FF2B5EF4-FFF2-40B4-BE49-F238E27FC236}">
              <a16:creationId xmlns:a16="http://schemas.microsoft.com/office/drawing/2014/main" id="{00000000-0008-0000-0200-0000DC010000}"/>
            </a:ext>
          </a:extLst>
        </xdr:cNvPr>
        <xdr:cNvSpPr txBox="1"/>
      </xdr:nvSpPr>
      <xdr:spPr>
        <a:xfrm>
          <a:off x="22199600" y="7296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91977</xdr:rowOff>
    </xdr:from>
    <xdr:to>
      <xdr:col>116</xdr:col>
      <xdr:colOff>152400</xdr:colOff>
      <xdr:row>42</xdr:row>
      <xdr:rowOff>91977</xdr:rowOff>
    </xdr:to>
    <xdr:cxnSp macro="">
      <xdr:nvCxnSpPr>
        <xdr:cNvPr id="477" name="直線コネクタ 476">
          <a:extLst>
            <a:ext uri="{FF2B5EF4-FFF2-40B4-BE49-F238E27FC236}">
              <a16:creationId xmlns:a16="http://schemas.microsoft.com/office/drawing/2014/main" id="{00000000-0008-0000-0200-0000DD010000}"/>
            </a:ext>
          </a:extLst>
        </xdr:cNvPr>
        <xdr:cNvCxnSpPr/>
      </xdr:nvCxnSpPr>
      <xdr:spPr>
        <a:xfrm>
          <a:off x="22072600" y="7292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82457</xdr:rowOff>
    </xdr:from>
    <xdr:ext cx="599010" cy="259045"/>
    <xdr:sp macro="" textlink="">
      <xdr:nvSpPr>
        <xdr:cNvPr id="478" name="【一般廃棄物処理施設】&#10;一人当たり有形固定資産（償却資産）額最大値テキスト">
          <a:extLst>
            <a:ext uri="{FF2B5EF4-FFF2-40B4-BE49-F238E27FC236}">
              <a16:creationId xmlns:a16="http://schemas.microsoft.com/office/drawing/2014/main" id="{00000000-0008-0000-0200-0000DE010000}"/>
            </a:ext>
          </a:extLst>
        </xdr:cNvPr>
        <xdr:cNvSpPr txBox="1"/>
      </xdr:nvSpPr>
      <xdr:spPr>
        <a:xfrm>
          <a:off x="22199600" y="5568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135780</xdr:rowOff>
    </xdr:from>
    <xdr:to>
      <xdr:col>116</xdr:col>
      <xdr:colOff>152400</xdr:colOff>
      <xdr:row>33</xdr:row>
      <xdr:rowOff>135780</xdr:rowOff>
    </xdr:to>
    <xdr:cxnSp macro="">
      <xdr:nvCxnSpPr>
        <xdr:cNvPr id="479" name="直線コネクタ 478">
          <a:extLst>
            <a:ext uri="{FF2B5EF4-FFF2-40B4-BE49-F238E27FC236}">
              <a16:creationId xmlns:a16="http://schemas.microsoft.com/office/drawing/2014/main" id="{00000000-0008-0000-0200-0000DF010000}"/>
            </a:ext>
          </a:extLst>
        </xdr:cNvPr>
        <xdr:cNvCxnSpPr/>
      </xdr:nvCxnSpPr>
      <xdr:spPr>
        <a:xfrm>
          <a:off x="22072600" y="5793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104865</xdr:rowOff>
    </xdr:from>
    <xdr:ext cx="534377" cy="259045"/>
    <xdr:sp macro="" textlink="">
      <xdr:nvSpPr>
        <xdr:cNvPr id="480" name="【一般廃棄物処理施設】&#10;一人当たり有形固定資産（償却資産）額平均値テキスト">
          <a:extLst>
            <a:ext uri="{FF2B5EF4-FFF2-40B4-BE49-F238E27FC236}">
              <a16:creationId xmlns:a16="http://schemas.microsoft.com/office/drawing/2014/main" id="{00000000-0008-0000-0200-0000E0010000}"/>
            </a:ext>
          </a:extLst>
        </xdr:cNvPr>
        <xdr:cNvSpPr txBox="1"/>
      </xdr:nvSpPr>
      <xdr:spPr>
        <a:xfrm>
          <a:off x="22199600" y="6962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126438</xdr:rowOff>
    </xdr:from>
    <xdr:to>
      <xdr:col>116</xdr:col>
      <xdr:colOff>114300</xdr:colOff>
      <xdr:row>41</xdr:row>
      <xdr:rowOff>56588</xdr:rowOff>
    </xdr:to>
    <xdr:sp macro="" textlink="">
      <xdr:nvSpPr>
        <xdr:cNvPr id="481" name="フローチャート: 判断 480">
          <a:extLst>
            <a:ext uri="{FF2B5EF4-FFF2-40B4-BE49-F238E27FC236}">
              <a16:creationId xmlns:a16="http://schemas.microsoft.com/office/drawing/2014/main" id="{00000000-0008-0000-0200-0000E1010000}"/>
            </a:ext>
          </a:extLst>
        </xdr:cNvPr>
        <xdr:cNvSpPr/>
      </xdr:nvSpPr>
      <xdr:spPr>
        <a:xfrm>
          <a:off x="22110700" y="698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139605</xdr:rowOff>
    </xdr:from>
    <xdr:to>
      <xdr:col>112</xdr:col>
      <xdr:colOff>38100</xdr:colOff>
      <xdr:row>41</xdr:row>
      <xdr:rowOff>69755</xdr:rowOff>
    </xdr:to>
    <xdr:sp macro="" textlink="">
      <xdr:nvSpPr>
        <xdr:cNvPr id="482" name="フローチャート: 判断 481">
          <a:extLst>
            <a:ext uri="{FF2B5EF4-FFF2-40B4-BE49-F238E27FC236}">
              <a16:creationId xmlns:a16="http://schemas.microsoft.com/office/drawing/2014/main" id="{00000000-0008-0000-0200-0000E2010000}"/>
            </a:ext>
          </a:extLst>
        </xdr:cNvPr>
        <xdr:cNvSpPr/>
      </xdr:nvSpPr>
      <xdr:spPr>
        <a:xfrm>
          <a:off x="21272500" y="699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39</xdr:row>
      <xdr:rowOff>86282</xdr:rowOff>
    </xdr:from>
    <xdr:ext cx="534377" cy="259045"/>
    <xdr:sp macro="" textlink="">
      <xdr:nvSpPr>
        <xdr:cNvPr id="483" name="n_1aveValue【一般廃棄物処理施設】&#10;一人当たり有形固定資産（償却資産）額">
          <a:extLst>
            <a:ext uri="{FF2B5EF4-FFF2-40B4-BE49-F238E27FC236}">
              <a16:creationId xmlns:a16="http://schemas.microsoft.com/office/drawing/2014/main" id="{00000000-0008-0000-0200-0000E3010000}"/>
            </a:ext>
          </a:extLst>
        </xdr:cNvPr>
        <xdr:cNvSpPr txBox="1"/>
      </xdr:nvSpPr>
      <xdr:spPr>
        <a:xfrm>
          <a:off x="21043411" y="677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114119</xdr:rowOff>
    </xdr:from>
    <xdr:to>
      <xdr:col>107</xdr:col>
      <xdr:colOff>101600</xdr:colOff>
      <xdr:row>41</xdr:row>
      <xdr:rowOff>44269</xdr:rowOff>
    </xdr:to>
    <xdr:sp macro="" textlink="">
      <xdr:nvSpPr>
        <xdr:cNvPr id="484" name="フローチャート: 判断 483">
          <a:extLst>
            <a:ext uri="{FF2B5EF4-FFF2-40B4-BE49-F238E27FC236}">
              <a16:creationId xmlns:a16="http://schemas.microsoft.com/office/drawing/2014/main" id="{00000000-0008-0000-0200-0000E4010000}"/>
            </a:ext>
          </a:extLst>
        </xdr:cNvPr>
        <xdr:cNvSpPr/>
      </xdr:nvSpPr>
      <xdr:spPr>
        <a:xfrm>
          <a:off x="20383500" y="69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39</xdr:row>
      <xdr:rowOff>60796</xdr:rowOff>
    </xdr:from>
    <xdr:ext cx="534377" cy="259045"/>
    <xdr:sp macro="" textlink="">
      <xdr:nvSpPr>
        <xdr:cNvPr id="485" name="n_2aveValue【一般廃棄物処理施設】&#10;一人当たり有形固定資産（償却資産）額">
          <a:extLst>
            <a:ext uri="{FF2B5EF4-FFF2-40B4-BE49-F238E27FC236}">
              <a16:creationId xmlns:a16="http://schemas.microsoft.com/office/drawing/2014/main" id="{00000000-0008-0000-0200-0000E5010000}"/>
            </a:ext>
          </a:extLst>
        </xdr:cNvPr>
        <xdr:cNvSpPr txBox="1"/>
      </xdr:nvSpPr>
      <xdr:spPr>
        <a:xfrm>
          <a:off x="20167111" y="674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167534</xdr:rowOff>
    </xdr:from>
    <xdr:to>
      <xdr:col>102</xdr:col>
      <xdr:colOff>165100</xdr:colOff>
      <xdr:row>41</xdr:row>
      <xdr:rowOff>97684</xdr:rowOff>
    </xdr:to>
    <xdr:sp macro="" textlink="">
      <xdr:nvSpPr>
        <xdr:cNvPr id="486" name="フローチャート: 判断 485">
          <a:extLst>
            <a:ext uri="{FF2B5EF4-FFF2-40B4-BE49-F238E27FC236}">
              <a16:creationId xmlns:a16="http://schemas.microsoft.com/office/drawing/2014/main" id="{00000000-0008-0000-0200-0000E6010000}"/>
            </a:ext>
          </a:extLst>
        </xdr:cNvPr>
        <xdr:cNvSpPr/>
      </xdr:nvSpPr>
      <xdr:spPr>
        <a:xfrm>
          <a:off x="19494500" y="7025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39</xdr:row>
      <xdr:rowOff>114211</xdr:rowOff>
    </xdr:from>
    <xdr:ext cx="534377" cy="259045"/>
    <xdr:sp macro="" textlink="">
      <xdr:nvSpPr>
        <xdr:cNvPr id="487" name="n_3aveValue【一般廃棄物処理施設】&#10;一人当たり有形固定資産（償却資産）額">
          <a:extLst>
            <a:ext uri="{FF2B5EF4-FFF2-40B4-BE49-F238E27FC236}">
              <a16:creationId xmlns:a16="http://schemas.microsoft.com/office/drawing/2014/main" id="{00000000-0008-0000-0200-0000E7010000}"/>
            </a:ext>
          </a:extLst>
        </xdr:cNvPr>
        <xdr:cNvSpPr txBox="1"/>
      </xdr:nvSpPr>
      <xdr:spPr>
        <a:xfrm>
          <a:off x="19278111" y="680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200-0000E8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200-0000E9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200-0000EA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200-0000EB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200-0000EC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92132</xdr:rowOff>
    </xdr:from>
    <xdr:to>
      <xdr:col>112</xdr:col>
      <xdr:colOff>38100</xdr:colOff>
      <xdr:row>42</xdr:row>
      <xdr:rowOff>22282</xdr:rowOff>
    </xdr:to>
    <xdr:sp macro="" textlink="">
      <xdr:nvSpPr>
        <xdr:cNvPr id="493" name="楕円 492">
          <a:extLst>
            <a:ext uri="{FF2B5EF4-FFF2-40B4-BE49-F238E27FC236}">
              <a16:creationId xmlns:a16="http://schemas.microsoft.com/office/drawing/2014/main" id="{00000000-0008-0000-0200-0000ED010000}"/>
            </a:ext>
          </a:extLst>
        </xdr:cNvPr>
        <xdr:cNvSpPr/>
      </xdr:nvSpPr>
      <xdr:spPr>
        <a:xfrm>
          <a:off x="21272500" y="712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93843</xdr:rowOff>
    </xdr:from>
    <xdr:to>
      <xdr:col>107</xdr:col>
      <xdr:colOff>101600</xdr:colOff>
      <xdr:row>42</xdr:row>
      <xdr:rowOff>23993</xdr:rowOff>
    </xdr:to>
    <xdr:sp macro="" textlink="">
      <xdr:nvSpPr>
        <xdr:cNvPr id="494" name="楕円 493">
          <a:extLst>
            <a:ext uri="{FF2B5EF4-FFF2-40B4-BE49-F238E27FC236}">
              <a16:creationId xmlns:a16="http://schemas.microsoft.com/office/drawing/2014/main" id="{00000000-0008-0000-0200-0000EE010000}"/>
            </a:ext>
          </a:extLst>
        </xdr:cNvPr>
        <xdr:cNvSpPr/>
      </xdr:nvSpPr>
      <xdr:spPr>
        <a:xfrm>
          <a:off x="20383500" y="712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142932</xdr:rowOff>
    </xdr:from>
    <xdr:to>
      <xdr:col>111</xdr:col>
      <xdr:colOff>177800</xdr:colOff>
      <xdr:row>41</xdr:row>
      <xdr:rowOff>144643</xdr:rowOff>
    </xdr:to>
    <xdr:cxnSp macro="">
      <xdr:nvCxnSpPr>
        <xdr:cNvPr id="495" name="直線コネクタ 494">
          <a:extLst>
            <a:ext uri="{FF2B5EF4-FFF2-40B4-BE49-F238E27FC236}">
              <a16:creationId xmlns:a16="http://schemas.microsoft.com/office/drawing/2014/main" id="{00000000-0008-0000-0200-0000EF010000}"/>
            </a:ext>
          </a:extLst>
        </xdr:cNvPr>
        <xdr:cNvCxnSpPr/>
      </xdr:nvCxnSpPr>
      <xdr:spPr>
        <a:xfrm flipV="1">
          <a:off x="20434300" y="7172382"/>
          <a:ext cx="889000" cy="1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42</xdr:row>
      <xdr:rowOff>13409</xdr:rowOff>
    </xdr:from>
    <xdr:ext cx="534377" cy="259045"/>
    <xdr:sp macro="" textlink="">
      <xdr:nvSpPr>
        <xdr:cNvPr id="496" name="n_1mainValue【一般廃棄物処理施設】&#10;一人当たり有形固定資産（償却資産）額">
          <a:extLst>
            <a:ext uri="{FF2B5EF4-FFF2-40B4-BE49-F238E27FC236}">
              <a16:creationId xmlns:a16="http://schemas.microsoft.com/office/drawing/2014/main" id="{00000000-0008-0000-0200-0000F0010000}"/>
            </a:ext>
          </a:extLst>
        </xdr:cNvPr>
        <xdr:cNvSpPr txBox="1"/>
      </xdr:nvSpPr>
      <xdr:spPr>
        <a:xfrm>
          <a:off x="21043411" y="7214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15120</xdr:rowOff>
    </xdr:from>
    <xdr:ext cx="534377" cy="259045"/>
    <xdr:sp macro="" textlink="">
      <xdr:nvSpPr>
        <xdr:cNvPr id="497" name="n_2mainValue【一般廃棄物処理施設】&#10;一人当たり有形固定資産（償却資産）額">
          <a:extLst>
            <a:ext uri="{FF2B5EF4-FFF2-40B4-BE49-F238E27FC236}">
              <a16:creationId xmlns:a16="http://schemas.microsoft.com/office/drawing/2014/main" id="{00000000-0008-0000-0200-0000F1010000}"/>
            </a:ext>
          </a:extLst>
        </xdr:cNvPr>
        <xdr:cNvSpPr txBox="1"/>
      </xdr:nvSpPr>
      <xdr:spPr>
        <a:xfrm>
          <a:off x="20167111" y="7216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8" name="正方形/長方形 497">
          <a:extLst>
            <a:ext uri="{FF2B5EF4-FFF2-40B4-BE49-F238E27FC236}">
              <a16:creationId xmlns:a16="http://schemas.microsoft.com/office/drawing/2014/main" id="{00000000-0008-0000-0200-0000F2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9" name="正方形/長方形 498">
          <a:extLst>
            <a:ext uri="{FF2B5EF4-FFF2-40B4-BE49-F238E27FC236}">
              <a16:creationId xmlns:a16="http://schemas.microsoft.com/office/drawing/2014/main" id="{00000000-0008-0000-0200-0000F3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0" name="正方形/長方形 499">
          <a:extLst>
            <a:ext uri="{FF2B5EF4-FFF2-40B4-BE49-F238E27FC236}">
              <a16:creationId xmlns:a16="http://schemas.microsoft.com/office/drawing/2014/main" id="{00000000-0008-0000-0200-0000F4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1" name="正方形/長方形 500">
          <a:extLst>
            <a:ext uri="{FF2B5EF4-FFF2-40B4-BE49-F238E27FC236}">
              <a16:creationId xmlns:a16="http://schemas.microsoft.com/office/drawing/2014/main" id="{00000000-0008-0000-0200-0000F5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2" name="正方形/長方形 501">
          <a:extLst>
            <a:ext uri="{FF2B5EF4-FFF2-40B4-BE49-F238E27FC236}">
              <a16:creationId xmlns:a16="http://schemas.microsoft.com/office/drawing/2014/main" id="{00000000-0008-0000-0200-0000F6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3" name="正方形/長方形 502">
          <a:extLst>
            <a:ext uri="{FF2B5EF4-FFF2-40B4-BE49-F238E27FC236}">
              <a16:creationId xmlns:a16="http://schemas.microsoft.com/office/drawing/2014/main" id="{00000000-0008-0000-0200-0000F7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4" name="正方形/長方形 503">
          <a:extLst>
            <a:ext uri="{FF2B5EF4-FFF2-40B4-BE49-F238E27FC236}">
              <a16:creationId xmlns:a16="http://schemas.microsoft.com/office/drawing/2014/main" id="{00000000-0008-0000-0200-0000F8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5" name="正方形/長方形 504">
          <a:extLst>
            <a:ext uri="{FF2B5EF4-FFF2-40B4-BE49-F238E27FC236}">
              <a16:creationId xmlns:a16="http://schemas.microsoft.com/office/drawing/2014/main" id="{00000000-0008-0000-0200-0000F9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6" name="テキスト ボックス 505">
          <a:extLst>
            <a:ext uri="{FF2B5EF4-FFF2-40B4-BE49-F238E27FC236}">
              <a16:creationId xmlns:a16="http://schemas.microsoft.com/office/drawing/2014/main" id="{00000000-0008-0000-0200-0000FA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7" name="直線コネクタ 506">
          <a:extLst>
            <a:ext uri="{FF2B5EF4-FFF2-40B4-BE49-F238E27FC236}">
              <a16:creationId xmlns:a16="http://schemas.microsoft.com/office/drawing/2014/main" id="{00000000-0008-0000-0200-0000FB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1" name="テキスト ボックス 510">
          <a:extLst>
            <a:ext uri="{FF2B5EF4-FFF2-40B4-BE49-F238E27FC236}">
              <a16:creationId xmlns:a16="http://schemas.microsoft.com/office/drawing/2014/main" id="{00000000-0008-0000-0200-0000FF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2" name="直線コネクタ 511">
          <a:extLst>
            <a:ext uri="{FF2B5EF4-FFF2-40B4-BE49-F238E27FC236}">
              <a16:creationId xmlns:a16="http://schemas.microsoft.com/office/drawing/2014/main" id="{00000000-0008-0000-0200-000000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3" name="テキスト ボックス 512">
          <a:extLst>
            <a:ext uri="{FF2B5EF4-FFF2-40B4-BE49-F238E27FC236}">
              <a16:creationId xmlns:a16="http://schemas.microsoft.com/office/drawing/2014/main" id="{00000000-0008-0000-0200-000001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4" name="直線コネクタ 513">
          <a:extLst>
            <a:ext uri="{FF2B5EF4-FFF2-40B4-BE49-F238E27FC236}">
              <a16:creationId xmlns:a16="http://schemas.microsoft.com/office/drawing/2014/main" id="{00000000-0008-0000-0200-000002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15" name="テキスト ボックス 514">
          <a:extLst>
            <a:ext uri="{FF2B5EF4-FFF2-40B4-BE49-F238E27FC236}">
              <a16:creationId xmlns:a16="http://schemas.microsoft.com/office/drawing/2014/main" id="{00000000-0008-0000-0200-000003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17" name="テキスト ボックス 516">
          <a:extLst>
            <a:ext uri="{FF2B5EF4-FFF2-40B4-BE49-F238E27FC236}">
              <a16:creationId xmlns:a16="http://schemas.microsoft.com/office/drawing/2014/main" id="{00000000-0008-0000-0200-000005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18" name="直線コネクタ 517">
          <a:extLst>
            <a:ext uri="{FF2B5EF4-FFF2-40B4-BE49-F238E27FC236}">
              <a16:creationId xmlns:a16="http://schemas.microsoft.com/office/drawing/2014/main" id="{00000000-0008-0000-0200-000006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19" name="テキスト ボックス 518">
          <a:extLst>
            <a:ext uri="{FF2B5EF4-FFF2-40B4-BE49-F238E27FC236}">
              <a16:creationId xmlns:a16="http://schemas.microsoft.com/office/drawing/2014/main" id="{00000000-0008-0000-0200-00000702000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0" name="直線コネクタ 519">
          <a:extLst>
            <a:ext uri="{FF2B5EF4-FFF2-40B4-BE49-F238E27FC236}">
              <a16:creationId xmlns:a16="http://schemas.microsoft.com/office/drawing/2014/main" id="{00000000-0008-0000-0200-000008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21" name="テキスト ボックス 520">
          <a:extLst>
            <a:ext uri="{FF2B5EF4-FFF2-40B4-BE49-F238E27FC236}">
              <a16:creationId xmlns:a16="http://schemas.microsoft.com/office/drawing/2014/main" id="{00000000-0008-0000-0200-00000902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2" name="【保健センター・保健所】&#10;有形固定資産減価償却率グラフ枠">
          <a:extLst>
            <a:ext uri="{FF2B5EF4-FFF2-40B4-BE49-F238E27FC236}">
              <a16:creationId xmlns:a16="http://schemas.microsoft.com/office/drawing/2014/main" id="{00000000-0008-0000-0200-00000A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63</xdr:row>
      <xdr:rowOff>150223</xdr:rowOff>
    </xdr:to>
    <xdr:cxnSp macro="">
      <xdr:nvCxnSpPr>
        <xdr:cNvPr id="523" name="直線コネクタ 522">
          <a:extLst>
            <a:ext uri="{FF2B5EF4-FFF2-40B4-BE49-F238E27FC236}">
              <a16:creationId xmlns:a16="http://schemas.microsoft.com/office/drawing/2014/main" id="{00000000-0008-0000-0200-00000B020000}"/>
            </a:ext>
          </a:extLst>
        </xdr:cNvPr>
        <xdr:cNvCxnSpPr/>
      </xdr:nvCxnSpPr>
      <xdr:spPr>
        <a:xfrm flipV="1">
          <a:off x="16318864" y="9648553"/>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524" name="【保健センター・保健所】&#10;有形固定資産減価償却率最小値テキスト">
          <a:extLst>
            <a:ext uri="{FF2B5EF4-FFF2-40B4-BE49-F238E27FC236}">
              <a16:creationId xmlns:a16="http://schemas.microsoft.com/office/drawing/2014/main" id="{00000000-0008-0000-0200-00000C020000}"/>
            </a:ext>
          </a:extLst>
        </xdr:cNvPr>
        <xdr:cNvSpPr txBox="1"/>
      </xdr:nvSpPr>
      <xdr:spPr>
        <a:xfrm>
          <a:off x="163576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525" name="直線コネクタ 524">
          <a:extLst>
            <a:ext uri="{FF2B5EF4-FFF2-40B4-BE49-F238E27FC236}">
              <a16:creationId xmlns:a16="http://schemas.microsoft.com/office/drawing/2014/main" id="{00000000-0008-0000-0200-00000D020000}"/>
            </a:ext>
          </a:extLst>
        </xdr:cNvPr>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526" name="【保健センター・保健所】&#10;有形固定資産減価償却率最大値テキスト">
          <a:extLst>
            <a:ext uri="{FF2B5EF4-FFF2-40B4-BE49-F238E27FC236}">
              <a16:creationId xmlns:a16="http://schemas.microsoft.com/office/drawing/2014/main" id="{00000000-0008-0000-0200-00000E020000}"/>
            </a:ext>
          </a:extLst>
        </xdr:cNvPr>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527" name="直線コネクタ 526">
          <a:extLst>
            <a:ext uri="{FF2B5EF4-FFF2-40B4-BE49-F238E27FC236}">
              <a16:creationId xmlns:a16="http://schemas.microsoft.com/office/drawing/2014/main" id="{00000000-0008-0000-0200-00000F020000}"/>
            </a:ext>
          </a:extLst>
        </xdr:cNvPr>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138265</xdr:rowOff>
    </xdr:from>
    <xdr:ext cx="405111" cy="259045"/>
    <xdr:sp macro="" textlink="">
      <xdr:nvSpPr>
        <xdr:cNvPr id="528" name="【保健センター・保健所】&#10;有形固定資産減価償却率平均値テキスト">
          <a:extLst>
            <a:ext uri="{FF2B5EF4-FFF2-40B4-BE49-F238E27FC236}">
              <a16:creationId xmlns:a16="http://schemas.microsoft.com/office/drawing/2014/main" id="{00000000-0008-0000-0200-000010020000}"/>
            </a:ext>
          </a:extLst>
        </xdr:cNvPr>
        <xdr:cNvSpPr txBox="1"/>
      </xdr:nvSpPr>
      <xdr:spPr>
        <a:xfrm>
          <a:off x="16357600" y="10253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159838</xdr:rowOff>
    </xdr:from>
    <xdr:to>
      <xdr:col>85</xdr:col>
      <xdr:colOff>177800</xdr:colOff>
      <xdr:row>60</xdr:row>
      <xdr:rowOff>89988</xdr:rowOff>
    </xdr:to>
    <xdr:sp macro="" textlink="">
      <xdr:nvSpPr>
        <xdr:cNvPr id="529" name="フローチャート: 判断 528">
          <a:extLst>
            <a:ext uri="{FF2B5EF4-FFF2-40B4-BE49-F238E27FC236}">
              <a16:creationId xmlns:a16="http://schemas.microsoft.com/office/drawing/2014/main" id="{00000000-0008-0000-0200-000011020000}"/>
            </a:ext>
          </a:extLst>
        </xdr:cNvPr>
        <xdr:cNvSpPr/>
      </xdr:nvSpPr>
      <xdr:spPr>
        <a:xfrm>
          <a:off x="16268700" y="1027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168003</xdr:rowOff>
    </xdr:from>
    <xdr:to>
      <xdr:col>81</xdr:col>
      <xdr:colOff>101600</xdr:colOff>
      <xdr:row>60</xdr:row>
      <xdr:rowOff>98153</xdr:rowOff>
    </xdr:to>
    <xdr:sp macro="" textlink="">
      <xdr:nvSpPr>
        <xdr:cNvPr id="530" name="フローチャート: 判断 529">
          <a:extLst>
            <a:ext uri="{FF2B5EF4-FFF2-40B4-BE49-F238E27FC236}">
              <a16:creationId xmlns:a16="http://schemas.microsoft.com/office/drawing/2014/main" id="{00000000-0008-0000-0200-000012020000}"/>
            </a:ext>
          </a:extLst>
        </xdr:cNvPr>
        <xdr:cNvSpPr/>
      </xdr:nvSpPr>
      <xdr:spPr>
        <a:xfrm>
          <a:off x="15430500" y="102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89280</xdr:rowOff>
    </xdr:from>
    <xdr:ext cx="405111" cy="259045"/>
    <xdr:sp macro="" textlink="">
      <xdr:nvSpPr>
        <xdr:cNvPr id="531" name="n_1aveValue【保健センター・保健所】&#10;有形固定資産減価償却率">
          <a:extLst>
            <a:ext uri="{FF2B5EF4-FFF2-40B4-BE49-F238E27FC236}">
              <a16:creationId xmlns:a16="http://schemas.microsoft.com/office/drawing/2014/main" id="{00000000-0008-0000-0200-000013020000}"/>
            </a:ext>
          </a:extLst>
        </xdr:cNvPr>
        <xdr:cNvSpPr txBox="1"/>
      </xdr:nvSpPr>
      <xdr:spPr>
        <a:xfrm>
          <a:off x="15266044" y="1037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7983</xdr:rowOff>
    </xdr:from>
    <xdr:to>
      <xdr:col>76</xdr:col>
      <xdr:colOff>165100</xdr:colOff>
      <xdr:row>60</xdr:row>
      <xdr:rowOff>109583</xdr:rowOff>
    </xdr:to>
    <xdr:sp macro="" textlink="">
      <xdr:nvSpPr>
        <xdr:cNvPr id="532" name="フローチャート: 判断 531">
          <a:extLst>
            <a:ext uri="{FF2B5EF4-FFF2-40B4-BE49-F238E27FC236}">
              <a16:creationId xmlns:a16="http://schemas.microsoft.com/office/drawing/2014/main" id="{00000000-0008-0000-0200-000014020000}"/>
            </a:ext>
          </a:extLst>
        </xdr:cNvPr>
        <xdr:cNvSpPr/>
      </xdr:nvSpPr>
      <xdr:spPr>
        <a:xfrm>
          <a:off x="14541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100710</xdr:rowOff>
    </xdr:from>
    <xdr:ext cx="405111" cy="259045"/>
    <xdr:sp macro="" textlink="">
      <xdr:nvSpPr>
        <xdr:cNvPr id="533" name="n_2aveValue【保健センター・保健所】&#10;有形固定資産減価償却率">
          <a:extLst>
            <a:ext uri="{FF2B5EF4-FFF2-40B4-BE49-F238E27FC236}">
              <a16:creationId xmlns:a16="http://schemas.microsoft.com/office/drawing/2014/main" id="{00000000-0008-0000-0200-000015020000}"/>
            </a:ext>
          </a:extLst>
        </xdr:cNvPr>
        <xdr:cNvSpPr txBox="1"/>
      </xdr:nvSpPr>
      <xdr:spPr>
        <a:xfrm>
          <a:off x="14389744"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163104</xdr:rowOff>
    </xdr:from>
    <xdr:to>
      <xdr:col>72</xdr:col>
      <xdr:colOff>38100</xdr:colOff>
      <xdr:row>60</xdr:row>
      <xdr:rowOff>93254</xdr:rowOff>
    </xdr:to>
    <xdr:sp macro="" textlink="">
      <xdr:nvSpPr>
        <xdr:cNvPr id="534" name="フローチャート: 判断 533">
          <a:extLst>
            <a:ext uri="{FF2B5EF4-FFF2-40B4-BE49-F238E27FC236}">
              <a16:creationId xmlns:a16="http://schemas.microsoft.com/office/drawing/2014/main" id="{00000000-0008-0000-0200-000016020000}"/>
            </a:ext>
          </a:extLst>
        </xdr:cNvPr>
        <xdr:cNvSpPr/>
      </xdr:nvSpPr>
      <xdr:spPr>
        <a:xfrm>
          <a:off x="13652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58</xdr:row>
      <xdr:rowOff>109781</xdr:rowOff>
    </xdr:from>
    <xdr:ext cx="405111" cy="259045"/>
    <xdr:sp macro="" textlink="">
      <xdr:nvSpPr>
        <xdr:cNvPr id="535" name="n_3aveValue【保健センター・保健所】&#10;有形固定資産減価償却率">
          <a:extLst>
            <a:ext uri="{FF2B5EF4-FFF2-40B4-BE49-F238E27FC236}">
              <a16:creationId xmlns:a16="http://schemas.microsoft.com/office/drawing/2014/main" id="{00000000-0008-0000-0200-000017020000}"/>
            </a:ext>
          </a:extLst>
        </xdr:cNvPr>
        <xdr:cNvSpPr txBox="1"/>
      </xdr:nvSpPr>
      <xdr:spPr>
        <a:xfrm>
          <a:off x="13500744" y="1005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id="{00000000-0008-0000-0200-000018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id="{00000000-0008-0000-0200-000019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00000000-0008-0000-0200-00001A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00000000-0008-0000-0200-00001B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00000000-0008-0000-0200-00001C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65133</xdr:rowOff>
    </xdr:from>
    <xdr:to>
      <xdr:col>81</xdr:col>
      <xdr:colOff>101600</xdr:colOff>
      <xdr:row>58</xdr:row>
      <xdr:rowOff>166733</xdr:rowOff>
    </xdr:to>
    <xdr:sp macro="" textlink="">
      <xdr:nvSpPr>
        <xdr:cNvPr id="541" name="楕円 540">
          <a:extLst>
            <a:ext uri="{FF2B5EF4-FFF2-40B4-BE49-F238E27FC236}">
              <a16:creationId xmlns:a16="http://schemas.microsoft.com/office/drawing/2014/main" id="{00000000-0008-0000-0200-00001D020000}"/>
            </a:ext>
          </a:extLst>
        </xdr:cNvPr>
        <xdr:cNvSpPr/>
      </xdr:nvSpPr>
      <xdr:spPr>
        <a:xfrm>
          <a:off x="15430500" y="1000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110853</xdr:rowOff>
    </xdr:from>
    <xdr:to>
      <xdr:col>76</xdr:col>
      <xdr:colOff>165100</xdr:colOff>
      <xdr:row>59</xdr:row>
      <xdr:rowOff>41003</xdr:rowOff>
    </xdr:to>
    <xdr:sp macro="" textlink="">
      <xdr:nvSpPr>
        <xdr:cNvPr id="542" name="楕円 541">
          <a:extLst>
            <a:ext uri="{FF2B5EF4-FFF2-40B4-BE49-F238E27FC236}">
              <a16:creationId xmlns:a16="http://schemas.microsoft.com/office/drawing/2014/main" id="{00000000-0008-0000-0200-00001E020000}"/>
            </a:ext>
          </a:extLst>
        </xdr:cNvPr>
        <xdr:cNvSpPr/>
      </xdr:nvSpPr>
      <xdr:spPr>
        <a:xfrm>
          <a:off x="14541500" y="1005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115933</xdr:rowOff>
    </xdr:from>
    <xdr:to>
      <xdr:col>81</xdr:col>
      <xdr:colOff>50800</xdr:colOff>
      <xdr:row>58</xdr:row>
      <xdr:rowOff>161653</xdr:rowOff>
    </xdr:to>
    <xdr:cxnSp macro="">
      <xdr:nvCxnSpPr>
        <xdr:cNvPr id="543" name="直線コネクタ 542">
          <a:extLst>
            <a:ext uri="{FF2B5EF4-FFF2-40B4-BE49-F238E27FC236}">
              <a16:creationId xmlns:a16="http://schemas.microsoft.com/office/drawing/2014/main" id="{00000000-0008-0000-0200-00001F020000}"/>
            </a:ext>
          </a:extLst>
        </xdr:cNvPr>
        <xdr:cNvCxnSpPr/>
      </xdr:nvCxnSpPr>
      <xdr:spPr>
        <a:xfrm flipV="1">
          <a:off x="14592300" y="1006003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11810</xdr:rowOff>
    </xdr:from>
    <xdr:ext cx="405111" cy="259045"/>
    <xdr:sp macro="" textlink="">
      <xdr:nvSpPr>
        <xdr:cNvPr id="544" name="n_1mainValue【保健センター・保健所】&#10;有形固定資産減価償却率">
          <a:extLst>
            <a:ext uri="{FF2B5EF4-FFF2-40B4-BE49-F238E27FC236}">
              <a16:creationId xmlns:a16="http://schemas.microsoft.com/office/drawing/2014/main" id="{00000000-0008-0000-0200-000020020000}"/>
            </a:ext>
          </a:extLst>
        </xdr:cNvPr>
        <xdr:cNvSpPr txBox="1"/>
      </xdr:nvSpPr>
      <xdr:spPr>
        <a:xfrm>
          <a:off x="15266044" y="9784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57530</xdr:rowOff>
    </xdr:from>
    <xdr:ext cx="405111" cy="259045"/>
    <xdr:sp macro="" textlink="">
      <xdr:nvSpPr>
        <xdr:cNvPr id="545" name="n_2mainValue【保健センター・保健所】&#10;有形固定資産減価償却率">
          <a:extLst>
            <a:ext uri="{FF2B5EF4-FFF2-40B4-BE49-F238E27FC236}">
              <a16:creationId xmlns:a16="http://schemas.microsoft.com/office/drawing/2014/main" id="{00000000-0008-0000-0200-000021020000}"/>
            </a:ext>
          </a:extLst>
        </xdr:cNvPr>
        <xdr:cNvSpPr txBox="1"/>
      </xdr:nvSpPr>
      <xdr:spPr>
        <a:xfrm>
          <a:off x="14389744" y="983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6" name="正方形/長方形 545">
          <a:extLst>
            <a:ext uri="{FF2B5EF4-FFF2-40B4-BE49-F238E27FC236}">
              <a16:creationId xmlns:a16="http://schemas.microsoft.com/office/drawing/2014/main" id="{00000000-0008-0000-0200-000022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7" name="正方形/長方形 546">
          <a:extLst>
            <a:ext uri="{FF2B5EF4-FFF2-40B4-BE49-F238E27FC236}">
              <a16:creationId xmlns:a16="http://schemas.microsoft.com/office/drawing/2014/main" id="{00000000-0008-0000-0200-000023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8" name="正方形/長方形 547">
          <a:extLst>
            <a:ext uri="{FF2B5EF4-FFF2-40B4-BE49-F238E27FC236}">
              <a16:creationId xmlns:a16="http://schemas.microsoft.com/office/drawing/2014/main" id="{00000000-0008-0000-0200-000024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9" name="正方形/長方形 548">
          <a:extLst>
            <a:ext uri="{FF2B5EF4-FFF2-40B4-BE49-F238E27FC236}">
              <a16:creationId xmlns:a16="http://schemas.microsoft.com/office/drawing/2014/main" id="{00000000-0008-0000-0200-000025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0" name="正方形/長方形 549">
          <a:extLst>
            <a:ext uri="{FF2B5EF4-FFF2-40B4-BE49-F238E27FC236}">
              <a16:creationId xmlns:a16="http://schemas.microsoft.com/office/drawing/2014/main" id="{00000000-0008-0000-0200-000026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1" name="正方形/長方形 550">
          <a:extLst>
            <a:ext uri="{FF2B5EF4-FFF2-40B4-BE49-F238E27FC236}">
              <a16:creationId xmlns:a16="http://schemas.microsoft.com/office/drawing/2014/main" id="{00000000-0008-0000-0200-000027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2" name="正方形/長方形 551">
          <a:extLst>
            <a:ext uri="{FF2B5EF4-FFF2-40B4-BE49-F238E27FC236}">
              <a16:creationId xmlns:a16="http://schemas.microsoft.com/office/drawing/2014/main" id="{00000000-0008-0000-0200-000028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3" name="正方形/長方形 552">
          <a:extLst>
            <a:ext uri="{FF2B5EF4-FFF2-40B4-BE49-F238E27FC236}">
              <a16:creationId xmlns:a16="http://schemas.microsoft.com/office/drawing/2014/main" id="{00000000-0008-0000-0200-000029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4" name="テキスト ボックス 553">
          <a:extLst>
            <a:ext uri="{FF2B5EF4-FFF2-40B4-BE49-F238E27FC236}">
              <a16:creationId xmlns:a16="http://schemas.microsoft.com/office/drawing/2014/main" id="{00000000-0008-0000-0200-00002A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5" name="直線コネクタ 554">
          <a:extLst>
            <a:ext uri="{FF2B5EF4-FFF2-40B4-BE49-F238E27FC236}">
              <a16:creationId xmlns:a16="http://schemas.microsoft.com/office/drawing/2014/main" id="{00000000-0008-0000-0200-00002B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56" name="直線コネクタ 555">
          <a:extLst>
            <a:ext uri="{FF2B5EF4-FFF2-40B4-BE49-F238E27FC236}">
              <a16:creationId xmlns:a16="http://schemas.microsoft.com/office/drawing/2014/main" id="{00000000-0008-0000-0200-00002C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7" name="テキスト ボックス 556">
          <a:extLst>
            <a:ext uri="{FF2B5EF4-FFF2-40B4-BE49-F238E27FC236}">
              <a16:creationId xmlns:a16="http://schemas.microsoft.com/office/drawing/2014/main" id="{00000000-0008-0000-0200-00002D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8" name="直線コネクタ 557">
          <a:extLst>
            <a:ext uri="{FF2B5EF4-FFF2-40B4-BE49-F238E27FC236}">
              <a16:creationId xmlns:a16="http://schemas.microsoft.com/office/drawing/2014/main" id="{00000000-0008-0000-0200-00002E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9" name="テキスト ボックス 558">
          <a:extLst>
            <a:ext uri="{FF2B5EF4-FFF2-40B4-BE49-F238E27FC236}">
              <a16:creationId xmlns:a16="http://schemas.microsoft.com/office/drawing/2014/main" id="{00000000-0008-0000-0200-00002F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60" name="直線コネクタ 559">
          <a:extLst>
            <a:ext uri="{FF2B5EF4-FFF2-40B4-BE49-F238E27FC236}">
              <a16:creationId xmlns:a16="http://schemas.microsoft.com/office/drawing/2014/main" id="{00000000-0008-0000-0200-000030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1" name="テキスト ボックス 560">
          <a:extLst>
            <a:ext uri="{FF2B5EF4-FFF2-40B4-BE49-F238E27FC236}">
              <a16:creationId xmlns:a16="http://schemas.microsoft.com/office/drawing/2014/main" id="{00000000-0008-0000-0200-000031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62" name="直線コネクタ 561">
          <a:extLst>
            <a:ext uri="{FF2B5EF4-FFF2-40B4-BE49-F238E27FC236}">
              <a16:creationId xmlns:a16="http://schemas.microsoft.com/office/drawing/2014/main" id="{00000000-0008-0000-0200-000032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63" name="テキスト ボックス 562">
          <a:extLst>
            <a:ext uri="{FF2B5EF4-FFF2-40B4-BE49-F238E27FC236}">
              <a16:creationId xmlns:a16="http://schemas.microsoft.com/office/drawing/2014/main" id="{00000000-0008-0000-0200-000033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64" name="直線コネクタ 563">
          <a:extLst>
            <a:ext uri="{FF2B5EF4-FFF2-40B4-BE49-F238E27FC236}">
              <a16:creationId xmlns:a16="http://schemas.microsoft.com/office/drawing/2014/main" id="{00000000-0008-0000-0200-000034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65" name="テキスト ボックス 564">
          <a:extLst>
            <a:ext uri="{FF2B5EF4-FFF2-40B4-BE49-F238E27FC236}">
              <a16:creationId xmlns:a16="http://schemas.microsoft.com/office/drawing/2014/main" id="{00000000-0008-0000-0200-000035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6" name="直線コネクタ 565">
          <a:extLst>
            <a:ext uri="{FF2B5EF4-FFF2-40B4-BE49-F238E27FC236}">
              <a16:creationId xmlns:a16="http://schemas.microsoft.com/office/drawing/2014/main" id="{00000000-0008-0000-0200-000036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7" name="テキスト ボックス 566">
          <a:extLst>
            <a:ext uri="{FF2B5EF4-FFF2-40B4-BE49-F238E27FC236}">
              <a16:creationId xmlns:a16="http://schemas.microsoft.com/office/drawing/2014/main" id="{00000000-0008-0000-0200-000037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8" name="【保健センター・保健所】&#10;一人当たり面積グラフ枠">
          <a:extLst>
            <a:ext uri="{FF2B5EF4-FFF2-40B4-BE49-F238E27FC236}">
              <a16:creationId xmlns:a16="http://schemas.microsoft.com/office/drawing/2014/main" id="{00000000-0008-0000-0200-000038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15240</xdr:rowOff>
    </xdr:from>
    <xdr:to>
      <xdr:col>116</xdr:col>
      <xdr:colOff>62864</xdr:colOff>
      <xdr:row>64</xdr:row>
      <xdr:rowOff>26670</xdr:rowOff>
    </xdr:to>
    <xdr:cxnSp macro="">
      <xdr:nvCxnSpPr>
        <xdr:cNvPr id="569" name="直線コネクタ 568">
          <a:extLst>
            <a:ext uri="{FF2B5EF4-FFF2-40B4-BE49-F238E27FC236}">
              <a16:creationId xmlns:a16="http://schemas.microsoft.com/office/drawing/2014/main" id="{00000000-0008-0000-0200-000039020000}"/>
            </a:ext>
          </a:extLst>
        </xdr:cNvPr>
        <xdr:cNvCxnSpPr/>
      </xdr:nvCxnSpPr>
      <xdr:spPr>
        <a:xfrm flipV="1">
          <a:off x="22160864" y="961644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30497</xdr:rowOff>
    </xdr:from>
    <xdr:ext cx="469744" cy="259045"/>
    <xdr:sp macro="" textlink="">
      <xdr:nvSpPr>
        <xdr:cNvPr id="570" name="【保健センター・保健所】&#10;一人当たり面積最小値テキスト">
          <a:extLst>
            <a:ext uri="{FF2B5EF4-FFF2-40B4-BE49-F238E27FC236}">
              <a16:creationId xmlns:a16="http://schemas.microsoft.com/office/drawing/2014/main" id="{00000000-0008-0000-0200-00003A020000}"/>
            </a:ext>
          </a:extLst>
        </xdr:cNvPr>
        <xdr:cNvSpPr txBox="1"/>
      </xdr:nvSpPr>
      <xdr:spPr>
        <a:xfrm>
          <a:off x="22199600"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26670</xdr:rowOff>
    </xdr:from>
    <xdr:to>
      <xdr:col>116</xdr:col>
      <xdr:colOff>152400</xdr:colOff>
      <xdr:row>64</xdr:row>
      <xdr:rowOff>26670</xdr:rowOff>
    </xdr:to>
    <xdr:cxnSp macro="">
      <xdr:nvCxnSpPr>
        <xdr:cNvPr id="571" name="直線コネクタ 570">
          <a:extLst>
            <a:ext uri="{FF2B5EF4-FFF2-40B4-BE49-F238E27FC236}">
              <a16:creationId xmlns:a16="http://schemas.microsoft.com/office/drawing/2014/main" id="{00000000-0008-0000-0200-00003B020000}"/>
            </a:ext>
          </a:extLst>
        </xdr:cNvPr>
        <xdr:cNvCxnSpPr/>
      </xdr:nvCxnSpPr>
      <xdr:spPr>
        <a:xfrm>
          <a:off x="22072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133367</xdr:rowOff>
    </xdr:from>
    <xdr:ext cx="469744" cy="259045"/>
    <xdr:sp macro="" textlink="">
      <xdr:nvSpPr>
        <xdr:cNvPr id="572" name="【保健センター・保健所】&#10;一人当たり面積最大値テキスト">
          <a:extLst>
            <a:ext uri="{FF2B5EF4-FFF2-40B4-BE49-F238E27FC236}">
              <a16:creationId xmlns:a16="http://schemas.microsoft.com/office/drawing/2014/main" id="{00000000-0008-0000-0200-00003C020000}"/>
            </a:ext>
          </a:extLst>
        </xdr:cNvPr>
        <xdr:cNvSpPr txBox="1"/>
      </xdr:nvSpPr>
      <xdr:spPr>
        <a:xfrm>
          <a:off x="22199600" y="939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15240</xdr:rowOff>
    </xdr:from>
    <xdr:to>
      <xdr:col>116</xdr:col>
      <xdr:colOff>152400</xdr:colOff>
      <xdr:row>56</xdr:row>
      <xdr:rowOff>15240</xdr:rowOff>
    </xdr:to>
    <xdr:cxnSp macro="">
      <xdr:nvCxnSpPr>
        <xdr:cNvPr id="573" name="直線コネクタ 572">
          <a:extLst>
            <a:ext uri="{FF2B5EF4-FFF2-40B4-BE49-F238E27FC236}">
              <a16:creationId xmlns:a16="http://schemas.microsoft.com/office/drawing/2014/main" id="{00000000-0008-0000-0200-00003D020000}"/>
            </a:ext>
          </a:extLst>
        </xdr:cNvPr>
        <xdr:cNvCxnSpPr/>
      </xdr:nvCxnSpPr>
      <xdr:spPr>
        <a:xfrm>
          <a:off x="22072600" y="961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163847</xdr:rowOff>
    </xdr:from>
    <xdr:ext cx="469744" cy="259045"/>
    <xdr:sp macro="" textlink="">
      <xdr:nvSpPr>
        <xdr:cNvPr id="574" name="【保健センター・保健所】&#10;一人当たり面積平均値テキスト">
          <a:extLst>
            <a:ext uri="{FF2B5EF4-FFF2-40B4-BE49-F238E27FC236}">
              <a16:creationId xmlns:a16="http://schemas.microsoft.com/office/drawing/2014/main" id="{00000000-0008-0000-0200-00003E020000}"/>
            </a:ext>
          </a:extLst>
        </xdr:cNvPr>
        <xdr:cNvSpPr txBox="1"/>
      </xdr:nvSpPr>
      <xdr:spPr>
        <a:xfrm>
          <a:off x="22199600" y="10793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13970</xdr:rowOff>
    </xdr:from>
    <xdr:to>
      <xdr:col>116</xdr:col>
      <xdr:colOff>114300</xdr:colOff>
      <xdr:row>63</xdr:row>
      <xdr:rowOff>115570</xdr:rowOff>
    </xdr:to>
    <xdr:sp macro="" textlink="">
      <xdr:nvSpPr>
        <xdr:cNvPr id="575" name="フローチャート: 判断 574">
          <a:extLst>
            <a:ext uri="{FF2B5EF4-FFF2-40B4-BE49-F238E27FC236}">
              <a16:creationId xmlns:a16="http://schemas.microsoft.com/office/drawing/2014/main" id="{00000000-0008-0000-0200-00003F020000}"/>
            </a:ext>
          </a:extLst>
        </xdr:cNvPr>
        <xdr:cNvSpPr/>
      </xdr:nvSpPr>
      <xdr:spPr>
        <a:xfrm>
          <a:off x="221107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17780</xdr:rowOff>
    </xdr:from>
    <xdr:to>
      <xdr:col>112</xdr:col>
      <xdr:colOff>38100</xdr:colOff>
      <xdr:row>63</xdr:row>
      <xdr:rowOff>119380</xdr:rowOff>
    </xdr:to>
    <xdr:sp macro="" textlink="">
      <xdr:nvSpPr>
        <xdr:cNvPr id="576" name="フローチャート: 判断 575">
          <a:extLst>
            <a:ext uri="{FF2B5EF4-FFF2-40B4-BE49-F238E27FC236}">
              <a16:creationId xmlns:a16="http://schemas.microsoft.com/office/drawing/2014/main" id="{00000000-0008-0000-0200-000040020000}"/>
            </a:ext>
          </a:extLst>
        </xdr:cNvPr>
        <xdr:cNvSpPr/>
      </xdr:nvSpPr>
      <xdr:spPr>
        <a:xfrm>
          <a:off x="21272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63</xdr:row>
      <xdr:rowOff>110507</xdr:rowOff>
    </xdr:from>
    <xdr:ext cx="469744" cy="259045"/>
    <xdr:sp macro="" textlink="">
      <xdr:nvSpPr>
        <xdr:cNvPr id="577" name="n_1aveValue【保健センター・保健所】&#10;一人当たり面積">
          <a:extLst>
            <a:ext uri="{FF2B5EF4-FFF2-40B4-BE49-F238E27FC236}">
              <a16:creationId xmlns:a16="http://schemas.microsoft.com/office/drawing/2014/main" id="{00000000-0008-0000-0200-000041020000}"/>
            </a:ext>
          </a:extLst>
        </xdr:cNvPr>
        <xdr:cNvSpPr txBox="1"/>
      </xdr:nvSpPr>
      <xdr:spPr>
        <a:xfrm>
          <a:off x="21075727"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6350</xdr:rowOff>
    </xdr:from>
    <xdr:to>
      <xdr:col>107</xdr:col>
      <xdr:colOff>101600</xdr:colOff>
      <xdr:row>63</xdr:row>
      <xdr:rowOff>107950</xdr:rowOff>
    </xdr:to>
    <xdr:sp macro="" textlink="">
      <xdr:nvSpPr>
        <xdr:cNvPr id="578" name="フローチャート: 判断 577">
          <a:extLst>
            <a:ext uri="{FF2B5EF4-FFF2-40B4-BE49-F238E27FC236}">
              <a16:creationId xmlns:a16="http://schemas.microsoft.com/office/drawing/2014/main" id="{00000000-0008-0000-0200-000042020000}"/>
            </a:ext>
          </a:extLst>
        </xdr:cNvPr>
        <xdr:cNvSpPr/>
      </xdr:nvSpPr>
      <xdr:spPr>
        <a:xfrm>
          <a:off x="203835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63</xdr:row>
      <xdr:rowOff>99077</xdr:rowOff>
    </xdr:from>
    <xdr:ext cx="469744" cy="259045"/>
    <xdr:sp macro="" textlink="">
      <xdr:nvSpPr>
        <xdr:cNvPr id="579" name="n_2aveValue【保健センター・保健所】&#10;一人当たり面積">
          <a:extLst>
            <a:ext uri="{FF2B5EF4-FFF2-40B4-BE49-F238E27FC236}">
              <a16:creationId xmlns:a16="http://schemas.microsoft.com/office/drawing/2014/main" id="{00000000-0008-0000-0200-000043020000}"/>
            </a:ext>
          </a:extLst>
        </xdr:cNvPr>
        <xdr:cNvSpPr txBox="1"/>
      </xdr:nvSpPr>
      <xdr:spPr>
        <a:xfrm>
          <a:off x="20199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162560</xdr:rowOff>
    </xdr:from>
    <xdr:to>
      <xdr:col>102</xdr:col>
      <xdr:colOff>165100</xdr:colOff>
      <xdr:row>63</xdr:row>
      <xdr:rowOff>92710</xdr:rowOff>
    </xdr:to>
    <xdr:sp macro="" textlink="">
      <xdr:nvSpPr>
        <xdr:cNvPr id="580" name="フローチャート: 判断 579">
          <a:extLst>
            <a:ext uri="{FF2B5EF4-FFF2-40B4-BE49-F238E27FC236}">
              <a16:creationId xmlns:a16="http://schemas.microsoft.com/office/drawing/2014/main" id="{00000000-0008-0000-0200-000044020000}"/>
            </a:ext>
          </a:extLst>
        </xdr:cNvPr>
        <xdr:cNvSpPr/>
      </xdr:nvSpPr>
      <xdr:spPr>
        <a:xfrm>
          <a:off x="194945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61</xdr:row>
      <xdr:rowOff>109237</xdr:rowOff>
    </xdr:from>
    <xdr:ext cx="469744" cy="259045"/>
    <xdr:sp macro="" textlink="">
      <xdr:nvSpPr>
        <xdr:cNvPr id="581" name="n_3aveValue【保健センター・保健所】&#10;一人当たり面積">
          <a:extLst>
            <a:ext uri="{FF2B5EF4-FFF2-40B4-BE49-F238E27FC236}">
              <a16:creationId xmlns:a16="http://schemas.microsoft.com/office/drawing/2014/main" id="{00000000-0008-0000-0200-000045020000}"/>
            </a:ext>
          </a:extLst>
        </xdr:cNvPr>
        <xdr:cNvSpPr txBox="1"/>
      </xdr:nvSpPr>
      <xdr:spPr>
        <a:xfrm>
          <a:off x="19310427" y="1056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82" name="テキスト ボックス 581">
          <a:extLst>
            <a:ext uri="{FF2B5EF4-FFF2-40B4-BE49-F238E27FC236}">
              <a16:creationId xmlns:a16="http://schemas.microsoft.com/office/drawing/2014/main" id="{00000000-0008-0000-0200-000046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3" name="テキスト ボックス 582">
          <a:extLst>
            <a:ext uri="{FF2B5EF4-FFF2-40B4-BE49-F238E27FC236}">
              <a16:creationId xmlns:a16="http://schemas.microsoft.com/office/drawing/2014/main" id="{00000000-0008-0000-0200-000047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4" name="テキスト ボックス 583">
          <a:extLst>
            <a:ext uri="{FF2B5EF4-FFF2-40B4-BE49-F238E27FC236}">
              <a16:creationId xmlns:a16="http://schemas.microsoft.com/office/drawing/2014/main" id="{00000000-0008-0000-0200-000048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5" name="テキスト ボックス 584">
          <a:extLst>
            <a:ext uri="{FF2B5EF4-FFF2-40B4-BE49-F238E27FC236}">
              <a16:creationId xmlns:a16="http://schemas.microsoft.com/office/drawing/2014/main" id="{00000000-0008-0000-0200-000049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6" name="テキスト ボックス 585">
          <a:extLst>
            <a:ext uri="{FF2B5EF4-FFF2-40B4-BE49-F238E27FC236}">
              <a16:creationId xmlns:a16="http://schemas.microsoft.com/office/drawing/2014/main" id="{00000000-0008-0000-0200-00004A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162560</xdr:rowOff>
    </xdr:from>
    <xdr:to>
      <xdr:col>112</xdr:col>
      <xdr:colOff>38100</xdr:colOff>
      <xdr:row>61</xdr:row>
      <xdr:rowOff>92710</xdr:rowOff>
    </xdr:to>
    <xdr:sp macro="" textlink="">
      <xdr:nvSpPr>
        <xdr:cNvPr id="587" name="楕円 586">
          <a:extLst>
            <a:ext uri="{FF2B5EF4-FFF2-40B4-BE49-F238E27FC236}">
              <a16:creationId xmlns:a16="http://schemas.microsoft.com/office/drawing/2014/main" id="{00000000-0008-0000-0200-00004B020000}"/>
            </a:ext>
          </a:extLst>
        </xdr:cNvPr>
        <xdr:cNvSpPr/>
      </xdr:nvSpPr>
      <xdr:spPr>
        <a:xfrm>
          <a:off x="2127250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170180</xdr:rowOff>
    </xdr:from>
    <xdr:to>
      <xdr:col>107</xdr:col>
      <xdr:colOff>101600</xdr:colOff>
      <xdr:row>61</xdr:row>
      <xdr:rowOff>100330</xdr:rowOff>
    </xdr:to>
    <xdr:sp macro="" textlink="">
      <xdr:nvSpPr>
        <xdr:cNvPr id="588" name="楕円 587">
          <a:extLst>
            <a:ext uri="{FF2B5EF4-FFF2-40B4-BE49-F238E27FC236}">
              <a16:creationId xmlns:a16="http://schemas.microsoft.com/office/drawing/2014/main" id="{00000000-0008-0000-0200-00004C020000}"/>
            </a:ext>
          </a:extLst>
        </xdr:cNvPr>
        <xdr:cNvSpPr/>
      </xdr:nvSpPr>
      <xdr:spPr>
        <a:xfrm>
          <a:off x="2038350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41910</xdr:rowOff>
    </xdr:from>
    <xdr:to>
      <xdr:col>111</xdr:col>
      <xdr:colOff>177800</xdr:colOff>
      <xdr:row>61</xdr:row>
      <xdr:rowOff>49530</xdr:rowOff>
    </xdr:to>
    <xdr:cxnSp macro="">
      <xdr:nvCxnSpPr>
        <xdr:cNvPr id="589" name="直線コネクタ 588">
          <a:extLst>
            <a:ext uri="{FF2B5EF4-FFF2-40B4-BE49-F238E27FC236}">
              <a16:creationId xmlns:a16="http://schemas.microsoft.com/office/drawing/2014/main" id="{00000000-0008-0000-0200-00004D020000}"/>
            </a:ext>
          </a:extLst>
        </xdr:cNvPr>
        <xdr:cNvCxnSpPr/>
      </xdr:nvCxnSpPr>
      <xdr:spPr>
        <a:xfrm flipV="1">
          <a:off x="20434300" y="105003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109237</xdr:rowOff>
    </xdr:from>
    <xdr:ext cx="469744" cy="259045"/>
    <xdr:sp macro="" textlink="">
      <xdr:nvSpPr>
        <xdr:cNvPr id="590" name="n_1mainValue【保健センター・保健所】&#10;一人当たり面積">
          <a:extLst>
            <a:ext uri="{FF2B5EF4-FFF2-40B4-BE49-F238E27FC236}">
              <a16:creationId xmlns:a16="http://schemas.microsoft.com/office/drawing/2014/main" id="{00000000-0008-0000-0200-00004E020000}"/>
            </a:ext>
          </a:extLst>
        </xdr:cNvPr>
        <xdr:cNvSpPr txBox="1"/>
      </xdr:nvSpPr>
      <xdr:spPr>
        <a:xfrm>
          <a:off x="21075727" y="102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116857</xdr:rowOff>
    </xdr:from>
    <xdr:ext cx="469744" cy="259045"/>
    <xdr:sp macro="" textlink="">
      <xdr:nvSpPr>
        <xdr:cNvPr id="591" name="n_2mainValue【保健センター・保健所】&#10;一人当たり面積">
          <a:extLst>
            <a:ext uri="{FF2B5EF4-FFF2-40B4-BE49-F238E27FC236}">
              <a16:creationId xmlns:a16="http://schemas.microsoft.com/office/drawing/2014/main" id="{00000000-0008-0000-0200-00004F020000}"/>
            </a:ext>
          </a:extLst>
        </xdr:cNvPr>
        <xdr:cNvSpPr txBox="1"/>
      </xdr:nvSpPr>
      <xdr:spPr>
        <a:xfrm>
          <a:off x="20199427" y="1023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2" name="正方形/長方形 591">
          <a:extLst>
            <a:ext uri="{FF2B5EF4-FFF2-40B4-BE49-F238E27FC236}">
              <a16:creationId xmlns:a16="http://schemas.microsoft.com/office/drawing/2014/main" id="{00000000-0008-0000-0200-000050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3" name="正方形/長方形 592">
          <a:extLst>
            <a:ext uri="{FF2B5EF4-FFF2-40B4-BE49-F238E27FC236}">
              <a16:creationId xmlns:a16="http://schemas.microsoft.com/office/drawing/2014/main" id="{00000000-0008-0000-0200-000051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4" name="正方形/長方形 593">
          <a:extLst>
            <a:ext uri="{FF2B5EF4-FFF2-40B4-BE49-F238E27FC236}">
              <a16:creationId xmlns:a16="http://schemas.microsoft.com/office/drawing/2014/main" id="{00000000-0008-0000-0200-000052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5" name="正方形/長方形 594">
          <a:extLst>
            <a:ext uri="{FF2B5EF4-FFF2-40B4-BE49-F238E27FC236}">
              <a16:creationId xmlns:a16="http://schemas.microsoft.com/office/drawing/2014/main" id="{00000000-0008-0000-0200-000053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6" name="正方形/長方形 595">
          <a:extLst>
            <a:ext uri="{FF2B5EF4-FFF2-40B4-BE49-F238E27FC236}">
              <a16:creationId xmlns:a16="http://schemas.microsoft.com/office/drawing/2014/main" id="{00000000-0008-0000-0200-000054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7" name="正方形/長方形 596">
          <a:extLst>
            <a:ext uri="{FF2B5EF4-FFF2-40B4-BE49-F238E27FC236}">
              <a16:creationId xmlns:a16="http://schemas.microsoft.com/office/drawing/2014/main" id="{00000000-0008-0000-0200-000055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8" name="正方形/長方形 597">
          <a:extLst>
            <a:ext uri="{FF2B5EF4-FFF2-40B4-BE49-F238E27FC236}">
              <a16:creationId xmlns:a16="http://schemas.microsoft.com/office/drawing/2014/main" id="{00000000-0008-0000-0200-000056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9" name="正方形/長方形 598">
          <a:extLst>
            <a:ext uri="{FF2B5EF4-FFF2-40B4-BE49-F238E27FC236}">
              <a16:creationId xmlns:a16="http://schemas.microsoft.com/office/drawing/2014/main" id="{00000000-0008-0000-0200-000057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0" name="テキスト ボックス 599">
          <a:extLst>
            <a:ext uri="{FF2B5EF4-FFF2-40B4-BE49-F238E27FC236}">
              <a16:creationId xmlns:a16="http://schemas.microsoft.com/office/drawing/2014/main" id="{00000000-0008-0000-0200-000058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1" name="直線コネクタ 600">
          <a:extLst>
            <a:ext uri="{FF2B5EF4-FFF2-40B4-BE49-F238E27FC236}">
              <a16:creationId xmlns:a16="http://schemas.microsoft.com/office/drawing/2014/main" id="{00000000-0008-0000-0200-000059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02" name="テキスト ボックス 601">
          <a:extLst>
            <a:ext uri="{FF2B5EF4-FFF2-40B4-BE49-F238E27FC236}">
              <a16:creationId xmlns:a16="http://schemas.microsoft.com/office/drawing/2014/main" id="{00000000-0008-0000-0200-00005A020000}"/>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03" name="直線コネクタ 602">
          <a:extLst>
            <a:ext uri="{FF2B5EF4-FFF2-40B4-BE49-F238E27FC236}">
              <a16:creationId xmlns:a16="http://schemas.microsoft.com/office/drawing/2014/main" id="{00000000-0008-0000-0200-00005B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04" name="テキスト ボックス 603">
          <a:extLst>
            <a:ext uri="{FF2B5EF4-FFF2-40B4-BE49-F238E27FC236}">
              <a16:creationId xmlns:a16="http://schemas.microsoft.com/office/drawing/2014/main" id="{00000000-0008-0000-0200-00005C020000}"/>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05" name="直線コネクタ 604">
          <a:extLst>
            <a:ext uri="{FF2B5EF4-FFF2-40B4-BE49-F238E27FC236}">
              <a16:creationId xmlns:a16="http://schemas.microsoft.com/office/drawing/2014/main" id="{00000000-0008-0000-0200-00005D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06" name="テキスト ボックス 605">
          <a:extLst>
            <a:ext uri="{FF2B5EF4-FFF2-40B4-BE49-F238E27FC236}">
              <a16:creationId xmlns:a16="http://schemas.microsoft.com/office/drawing/2014/main" id="{00000000-0008-0000-0200-00005E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07" name="直線コネクタ 606">
          <a:extLst>
            <a:ext uri="{FF2B5EF4-FFF2-40B4-BE49-F238E27FC236}">
              <a16:creationId xmlns:a16="http://schemas.microsoft.com/office/drawing/2014/main" id="{00000000-0008-0000-0200-00005F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08" name="テキスト ボックス 607">
          <a:extLst>
            <a:ext uri="{FF2B5EF4-FFF2-40B4-BE49-F238E27FC236}">
              <a16:creationId xmlns:a16="http://schemas.microsoft.com/office/drawing/2014/main" id="{00000000-0008-0000-0200-000060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09" name="直線コネクタ 608">
          <a:extLst>
            <a:ext uri="{FF2B5EF4-FFF2-40B4-BE49-F238E27FC236}">
              <a16:creationId xmlns:a16="http://schemas.microsoft.com/office/drawing/2014/main" id="{00000000-0008-0000-0200-000061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0" name="テキスト ボックス 609">
          <a:extLst>
            <a:ext uri="{FF2B5EF4-FFF2-40B4-BE49-F238E27FC236}">
              <a16:creationId xmlns:a16="http://schemas.microsoft.com/office/drawing/2014/main" id="{00000000-0008-0000-0200-000062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1" name="直線コネクタ 610">
          <a:extLst>
            <a:ext uri="{FF2B5EF4-FFF2-40B4-BE49-F238E27FC236}">
              <a16:creationId xmlns:a16="http://schemas.microsoft.com/office/drawing/2014/main" id="{00000000-0008-0000-0200-000063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12" name="テキスト ボックス 611">
          <a:extLst>
            <a:ext uri="{FF2B5EF4-FFF2-40B4-BE49-F238E27FC236}">
              <a16:creationId xmlns:a16="http://schemas.microsoft.com/office/drawing/2014/main" id="{00000000-0008-0000-0200-000064020000}"/>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3" name="直線コネクタ 612">
          <a:extLst>
            <a:ext uri="{FF2B5EF4-FFF2-40B4-BE49-F238E27FC236}">
              <a16:creationId xmlns:a16="http://schemas.microsoft.com/office/drawing/2014/main" id="{00000000-0008-0000-0200-000065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14" name="テキスト ボックス 613">
          <a:extLst>
            <a:ext uri="{FF2B5EF4-FFF2-40B4-BE49-F238E27FC236}">
              <a16:creationId xmlns:a16="http://schemas.microsoft.com/office/drawing/2014/main" id="{00000000-0008-0000-0200-000066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5" name="【消防施設】&#10;有形固定資産減価償却率グラフ枠">
          <a:extLst>
            <a:ext uri="{FF2B5EF4-FFF2-40B4-BE49-F238E27FC236}">
              <a16:creationId xmlns:a16="http://schemas.microsoft.com/office/drawing/2014/main" id="{00000000-0008-0000-0200-000067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0</xdr:rowOff>
    </xdr:from>
    <xdr:to>
      <xdr:col>85</xdr:col>
      <xdr:colOff>126364</xdr:colOff>
      <xdr:row>87</xdr:row>
      <xdr:rowOff>13336</xdr:rowOff>
    </xdr:to>
    <xdr:cxnSp macro="">
      <xdr:nvCxnSpPr>
        <xdr:cNvPr id="616" name="直線コネクタ 615">
          <a:extLst>
            <a:ext uri="{FF2B5EF4-FFF2-40B4-BE49-F238E27FC236}">
              <a16:creationId xmlns:a16="http://schemas.microsoft.com/office/drawing/2014/main" id="{00000000-0008-0000-0200-000068020000}"/>
            </a:ext>
          </a:extLst>
        </xdr:cNvPr>
        <xdr:cNvCxnSpPr/>
      </xdr:nvCxnSpPr>
      <xdr:spPr>
        <a:xfrm flipV="1">
          <a:off x="16318864" y="13544550"/>
          <a:ext cx="0" cy="1384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17163</xdr:rowOff>
    </xdr:from>
    <xdr:ext cx="405111" cy="259045"/>
    <xdr:sp macro="" textlink="">
      <xdr:nvSpPr>
        <xdr:cNvPr id="617" name="【消防施設】&#10;有形固定資産減価償却率最小値テキスト">
          <a:extLst>
            <a:ext uri="{FF2B5EF4-FFF2-40B4-BE49-F238E27FC236}">
              <a16:creationId xmlns:a16="http://schemas.microsoft.com/office/drawing/2014/main" id="{00000000-0008-0000-0200-000069020000}"/>
            </a:ext>
          </a:extLst>
        </xdr:cNvPr>
        <xdr:cNvSpPr txBox="1"/>
      </xdr:nvSpPr>
      <xdr:spPr>
        <a:xfrm>
          <a:off x="16357600" y="1493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13336</xdr:rowOff>
    </xdr:from>
    <xdr:to>
      <xdr:col>86</xdr:col>
      <xdr:colOff>25400</xdr:colOff>
      <xdr:row>87</xdr:row>
      <xdr:rowOff>13336</xdr:rowOff>
    </xdr:to>
    <xdr:cxnSp macro="">
      <xdr:nvCxnSpPr>
        <xdr:cNvPr id="618" name="直線コネクタ 617">
          <a:extLst>
            <a:ext uri="{FF2B5EF4-FFF2-40B4-BE49-F238E27FC236}">
              <a16:creationId xmlns:a16="http://schemas.microsoft.com/office/drawing/2014/main" id="{00000000-0008-0000-0200-00006A020000}"/>
            </a:ext>
          </a:extLst>
        </xdr:cNvPr>
        <xdr:cNvCxnSpPr/>
      </xdr:nvCxnSpPr>
      <xdr:spPr>
        <a:xfrm>
          <a:off x="16230600" y="1492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118127</xdr:rowOff>
    </xdr:from>
    <xdr:ext cx="405111" cy="259045"/>
    <xdr:sp macro="" textlink="">
      <xdr:nvSpPr>
        <xdr:cNvPr id="619" name="【消防施設】&#10;有形固定資産減価償却率最大値テキスト">
          <a:extLst>
            <a:ext uri="{FF2B5EF4-FFF2-40B4-BE49-F238E27FC236}">
              <a16:creationId xmlns:a16="http://schemas.microsoft.com/office/drawing/2014/main" id="{00000000-0008-0000-0200-00006B020000}"/>
            </a:ext>
          </a:extLst>
        </xdr:cNvPr>
        <xdr:cNvSpPr txBox="1"/>
      </xdr:nvSpPr>
      <xdr:spPr>
        <a:xfrm>
          <a:off x="16357600" y="1331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0</xdr:rowOff>
    </xdr:from>
    <xdr:to>
      <xdr:col>86</xdr:col>
      <xdr:colOff>25400</xdr:colOff>
      <xdr:row>79</xdr:row>
      <xdr:rowOff>0</xdr:rowOff>
    </xdr:to>
    <xdr:cxnSp macro="">
      <xdr:nvCxnSpPr>
        <xdr:cNvPr id="620" name="直線コネクタ 619">
          <a:extLst>
            <a:ext uri="{FF2B5EF4-FFF2-40B4-BE49-F238E27FC236}">
              <a16:creationId xmlns:a16="http://schemas.microsoft.com/office/drawing/2014/main" id="{00000000-0008-0000-0200-00006C020000}"/>
            </a:ext>
          </a:extLst>
        </xdr:cNvPr>
        <xdr:cNvCxnSpPr/>
      </xdr:nvCxnSpPr>
      <xdr:spPr>
        <a:xfrm>
          <a:off x="16230600" y="135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74313</xdr:rowOff>
    </xdr:from>
    <xdr:ext cx="405111" cy="259045"/>
    <xdr:sp macro="" textlink="">
      <xdr:nvSpPr>
        <xdr:cNvPr id="621" name="【消防施設】&#10;有形固定資産減価償却率平均値テキスト">
          <a:extLst>
            <a:ext uri="{FF2B5EF4-FFF2-40B4-BE49-F238E27FC236}">
              <a16:creationId xmlns:a16="http://schemas.microsoft.com/office/drawing/2014/main" id="{00000000-0008-0000-0200-00006D020000}"/>
            </a:ext>
          </a:extLst>
        </xdr:cNvPr>
        <xdr:cNvSpPr txBox="1"/>
      </xdr:nvSpPr>
      <xdr:spPr>
        <a:xfrm>
          <a:off x="16357600" y="14133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95886</xdr:rowOff>
    </xdr:from>
    <xdr:to>
      <xdr:col>85</xdr:col>
      <xdr:colOff>177800</xdr:colOff>
      <xdr:row>83</xdr:row>
      <xdr:rowOff>26036</xdr:rowOff>
    </xdr:to>
    <xdr:sp macro="" textlink="">
      <xdr:nvSpPr>
        <xdr:cNvPr id="622" name="フローチャート: 判断 621">
          <a:extLst>
            <a:ext uri="{FF2B5EF4-FFF2-40B4-BE49-F238E27FC236}">
              <a16:creationId xmlns:a16="http://schemas.microsoft.com/office/drawing/2014/main" id="{00000000-0008-0000-0200-00006E020000}"/>
            </a:ext>
          </a:extLst>
        </xdr:cNvPr>
        <xdr:cNvSpPr/>
      </xdr:nvSpPr>
      <xdr:spPr>
        <a:xfrm>
          <a:off x="162687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82550</xdr:rowOff>
    </xdr:from>
    <xdr:to>
      <xdr:col>81</xdr:col>
      <xdr:colOff>101600</xdr:colOff>
      <xdr:row>83</xdr:row>
      <xdr:rowOff>12700</xdr:rowOff>
    </xdr:to>
    <xdr:sp macro="" textlink="">
      <xdr:nvSpPr>
        <xdr:cNvPr id="623" name="フローチャート: 判断 622">
          <a:extLst>
            <a:ext uri="{FF2B5EF4-FFF2-40B4-BE49-F238E27FC236}">
              <a16:creationId xmlns:a16="http://schemas.microsoft.com/office/drawing/2014/main" id="{00000000-0008-0000-0200-00006F020000}"/>
            </a:ext>
          </a:extLst>
        </xdr:cNvPr>
        <xdr:cNvSpPr/>
      </xdr:nvSpPr>
      <xdr:spPr>
        <a:xfrm>
          <a:off x="15430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83</xdr:row>
      <xdr:rowOff>3827</xdr:rowOff>
    </xdr:from>
    <xdr:ext cx="405111" cy="259045"/>
    <xdr:sp macro="" textlink="">
      <xdr:nvSpPr>
        <xdr:cNvPr id="624" name="n_1aveValue【消防施設】&#10;有形固定資産減価償却率">
          <a:extLst>
            <a:ext uri="{FF2B5EF4-FFF2-40B4-BE49-F238E27FC236}">
              <a16:creationId xmlns:a16="http://schemas.microsoft.com/office/drawing/2014/main" id="{00000000-0008-0000-0200-000070020000}"/>
            </a:ext>
          </a:extLst>
        </xdr:cNvPr>
        <xdr:cNvSpPr txBox="1"/>
      </xdr:nvSpPr>
      <xdr:spPr>
        <a:xfrm>
          <a:off x="152660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59689</xdr:rowOff>
    </xdr:from>
    <xdr:to>
      <xdr:col>76</xdr:col>
      <xdr:colOff>165100</xdr:colOff>
      <xdr:row>82</xdr:row>
      <xdr:rowOff>161289</xdr:rowOff>
    </xdr:to>
    <xdr:sp macro="" textlink="">
      <xdr:nvSpPr>
        <xdr:cNvPr id="625" name="フローチャート: 判断 624">
          <a:extLst>
            <a:ext uri="{FF2B5EF4-FFF2-40B4-BE49-F238E27FC236}">
              <a16:creationId xmlns:a16="http://schemas.microsoft.com/office/drawing/2014/main" id="{00000000-0008-0000-0200-000071020000}"/>
            </a:ext>
          </a:extLst>
        </xdr:cNvPr>
        <xdr:cNvSpPr/>
      </xdr:nvSpPr>
      <xdr:spPr>
        <a:xfrm>
          <a:off x="14541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82</xdr:row>
      <xdr:rowOff>152416</xdr:rowOff>
    </xdr:from>
    <xdr:ext cx="405111" cy="259045"/>
    <xdr:sp macro="" textlink="">
      <xdr:nvSpPr>
        <xdr:cNvPr id="626" name="n_2aveValue【消防施設】&#10;有形固定資産減価償却率">
          <a:extLst>
            <a:ext uri="{FF2B5EF4-FFF2-40B4-BE49-F238E27FC236}">
              <a16:creationId xmlns:a16="http://schemas.microsoft.com/office/drawing/2014/main" id="{00000000-0008-0000-0200-000072020000}"/>
            </a:ext>
          </a:extLst>
        </xdr:cNvPr>
        <xdr:cNvSpPr txBox="1"/>
      </xdr:nvSpPr>
      <xdr:spPr>
        <a:xfrm>
          <a:off x="143897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82</xdr:row>
      <xdr:rowOff>86361</xdr:rowOff>
    </xdr:from>
    <xdr:to>
      <xdr:col>72</xdr:col>
      <xdr:colOff>38100</xdr:colOff>
      <xdr:row>83</xdr:row>
      <xdr:rowOff>16511</xdr:rowOff>
    </xdr:to>
    <xdr:sp macro="" textlink="">
      <xdr:nvSpPr>
        <xdr:cNvPr id="627" name="フローチャート: 判断 626">
          <a:extLst>
            <a:ext uri="{FF2B5EF4-FFF2-40B4-BE49-F238E27FC236}">
              <a16:creationId xmlns:a16="http://schemas.microsoft.com/office/drawing/2014/main" id="{00000000-0008-0000-0200-000073020000}"/>
            </a:ext>
          </a:extLst>
        </xdr:cNvPr>
        <xdr:cNvSpPr/>
      </xdr:nvSpPr>
      <xdr:spPr>
        <a:xfrm>
          <a:off x="13652500" y="1414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81</xdr:row>
      <xdr:rowOff>33038</xdr:rowOff>
    </xdr:from>
    <xdr:ext cx="405111" cy="259045"/>
    <xdr:sp macro="" textlink="">
      <xdr:nvSpPr>
        <xdr:cNvPr id="628" name="n_3aveValue【消防施設】&#10;有形固定資産減価償却率">
          <a:extLst>
            <a:ext uri="{FF2B5EF4-FFF2-40B4-BE49-F238E27FC236}">
              <a16:creationId xmlns:a16="http://schemas.microsoft.com/office/drawing/2014/main" id="{00000000-0008-0000-0200-000074020000}"/>
            </a:ext>
          </a:extLst>
        </xdr:cNvPr>
        <xdr:cNvSpPr txBox="1"/>
      </xdr:nvSpPr>
      <xdr:spPr>
        <a:xfrm>
          <a:off x="13500744" y="1392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29" name="テキスト ボックス 628">
          <a:extLst>
            <a:ext uri="{FF2B5EF4-FFF2-40B4-BE49-F238E27FC236}">
              <a16:creationId xmlns:a16="http://schemas.microsoft.com/office/drawing/2014/main" id="{00000000-0008-0000-0200-000075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0" name="テキスト ボックス 629">
          <a:extLst>
            <a:ext uri="{FF2B5EF4-FFF2-40B4-BE49-F238E27FC236}">
              <a16:creationId xmlns:a16="http://schemas.microsoft.com/office/drawing/2014/main" id="{00000000-0008-0000-0200-000076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1" name="テキスト ボックス 630">
          <a:extLst>
            <a:ext uri="{FF2B5EF4-FFF2-40B4-BE49-F238E27FC236}">
              <a16:creationId xmlns:a16="http://schemas.microsoft.com/office/drawing/2014/main" id="{00000000-0008-0000-0200-000077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2" name="テキスト ボックス 631">
          <a:extLst>
            <a:ext uri="{FF2B5EF4-FFF2-40B4-BE49-F238E27FC236}">
              <a16:creationId xmlns:a16="http://schemas.microsoft.com/office/drawing/2014/main" id="{00000000-0008-0000-0200-000078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3" name="テキスト ボックス 632">
          <a:extLst>
            <a:ext uri="{FF2B5EF4-FFF2-40B4-BE49-F238E27FC236}">
              <a16:creationId xmlns:a16="http://schemas.microsoft.com/office/drawing/2014/main" id="{00000000-0008-0000-0200-000079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44450</xdr:rowOff>
    </xdr:from>
    <xdr:to>
      <xdr:col>81</xdr:col>
      <xdr:colOff>101600</xdr:colOff>
      <xdr:row>81</xdr:row>
      <xdr:rowOff>146050</xdr:rowOff>
    </xdr:to>
    <xdr:sp macro="" textlink="">
      <xdr:nvSpPr>
        <xdr:cNvPr id="634" name="楕円 633">
          <a:extLst>
            <a:ext uri="{FF2B5EF4-FFF2-40B4-BE49-F238E27FC236}">
              <a16:creationId xmlns:a16="http://schemas.microsoft.com/office/drawing/2014/main" id="{00000000-0008-0000-0200-00007A020000}"/>
            </a:ext>
          </a:extLst>
        </xdr:cNvPr>
        <xdr:cNvSpPr/>
      </xdr:nvSpPr>
      <xdr:spPr>
        <a:xfrm>
          <a:off x="15430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99695</xdr:rowOff>
    </xdr:from>
    <xdr:to>
      <xdr:col>76</xdr:col>
      <xdr:colOff>165100</xdr:colOff>
      <xdr:row>82</xdr:row>
      <xdr:rowOff>29845</xdr:rowOff>
    </xdr:to>
    <xdr:sp macro="" textlink="">
      <xdr:nvSpPr>
        <xdr:cNvPr id="635" name="楕円 634">
          <a:extLst>
            <a:ext uri="{FF2B5EF4-FFF2-40B4-BE49-F238E27FC236}">
              <a16:creationId xmlns:a16="http://schemas.microsoft.com/office/drawing/2014/main" id="{00000000-0008-0000-0200-00007B020000}"/>
            </a:ext>
          </a:extLst>
        </xdr:cNvPr>
        <xdr:cNvSpPr/>
      </xdr:nvSpPr>
      <xdr:spPr>
        <a:xfrm>
          <a:off x="14541500" y="1398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95250</xdr:rowOff>
    </xdr:from>
    <xdr:to>
      <xdr:col>81</xdr:col>
      <xdr:colOff>50800</xdr:colOff>
      <xdr:row>81</xdr:row>
      <xdr:rowOff>150495</xdr:rowOff>
    </xdr:to>
    <xdr:cxnSp macro="">
      <xdr:nvCxnSpPr>
        <xdr:cNvPr id="636" name="直線コネクタ 635">
          <a:extLst>
            <a:ext uri="{FF2B5EF4-FFF2-40B4-BE49-F238E27FC236}">
              <a16:creationId xmlns:a16="http://schemas.microsoft.com/office/drawing/2014/main" id="{00000000-0008-0000-0200-00007C020000}"/>
            </a:ext>
          </a:extLst>
        </xdr:cNvPr>
        <xdr:cNvCxnSpPr/>
      </xdr:nvCxnSpPr>
      <xdr:spPr>
        <a:xfrm flipV="1">
          <a:off x="14592300" y="1398270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162577</xdr:rowOff>
    </xdr:from>
    <xdr:ext cx="405111" cy="259045"/>
    <xdr:sp macro="" textlink="">
      <xdr:nvSpPr>
        <xdr:cNvPr id="637" name="n_1mainValue【消防施設】&#10;有形固定資産減価償却率">
          <a:extLst>
            <a:ext uri="{FF2B5EF4-FFF2-40B4-BE49-F238E27FC236}">
              <a16:creationId xmlns:a16="http://schemas.microsoft.com/office/drawing/2014/main" id="{00000000-0008-0000-0200-00007D020000}"/>
            </a:ext>
          </a:extLst>
        </xdr:cNvPr>
        <xdr:cNvSpPr txBox="1"/>
      </xdr:nvSpPr>
      <xdr:spPr>
        <a:xfrm>
          <a:off x="152660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46372</xdr:rowOff>
    </xdr:from>
    <xdr:ext cx="405111" cy="259045"/>
    <xdr:sp macro="" textlink="">
      <xdr:nvSpPr>
        <xdr:cNvPr id="638" name="n_2mainValue【消防施設】&#10;有形固定資産減価償却率">
          <a:extLst>
            <a:ext uri="{FF2B5EF4-FFF2-40B4-BE49-F238E27FC236}">
              <a16:creationId xmlns:a16="http://schemas.microsoft.com/office/drawing/2014/main" id="{00000000-0008-0000-0200-00007E020000}"/>
            </a:ext>
          </a:extLst>
        </xdr:cNvPr>
        <xdr:cNvSpPr txBox="1"/>
      </xdr:nvSpPr>
      <xdr:spPr>
        <a:xfrm>
          <a:off x="14389744"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9" name="正方形/長方形 638">
          <a:extLst>
            <a:ext uri="{FF2B5EF4-FFF2-40B4-BE49-F238E27FC236}">
              <a16:creationId xmlns:a16="http://schemas.microsoft.com/office/drawing/2014/main" id="{00000000-0008-0000-0200-00007F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0" name="正方形/長方形 639">
          <a:extLst>
            <a:ext uri="{FF2B5EF4-FFF2-40B4-BE49-F238E27FC236}">
              <a16:creationId xmlns:a16="http://schemas.microsoft.com/office/drawing/2014/main" id="{00000000-0008-0000-0200-000080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1" name="正方形/長方形 640">
          <a:extLst>
            <a:ext uri="{FF2B5EF4-FFF2-40B4-BE49-F238E27FC236}">
              <a16:creationId xmlns:a16="http://schemas.microsoft.com/office/drawing/2014/main" id="{00000000-0008-0000-0200-000081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2" name="正方形/長方形 641">
          <a:extLst>
            <a:ext uri="{FF2B5EF4-FFF2-40B4-BE49-F238E27FC236}">
              <a16:creationId xmlns:a16="http://schemas.microsoft.com/office/drawing/2014/main" id="{00000000-0008-0000-0200-000082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3" name="正方形/長方形 642">
          <a:extLst>
            <a:ext uri="{FF2B5EF4-FFF2-40B4-BE49-F238E27FC236}">
              <a16:creationId xmlns:a16="http://schemas.microsoft.com/office/drawing/2014/main" id="{00000000-0008-0000-0200-000083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4" name="正方形/長方形 643">
          <a:extLst>
            <a:ext uri="{FF2B5EF4-FFF2-40B4-BE49-F238E27FC236}">
              <a16:creationId xmlns:a16="http://schemas.microsoft.com/office/drawing/2014/main" id="{00000000-0008-0000-0200-000084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5" name="正方形/長方形 644">
          <a:extLst>
            <a:ext uri="{FF2B5EF4-FFF2-40B4-BE49-F238E27FC236}">
              <a16:creationId xmlns:a16="http://schemas.microsoft.com/office/drawing/2014/main" id="{00000000-0008-0000-0200-000085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6" name="正方形/長方形 645">
          <a:extLst>
            <a:ext uri="{FF2B5EF4-FFF2-40B4-BE49-F238E27FC236}">
              <a16:creationId xmlns:a16="http://schemas.microsoft.com/office/drawing/2014/main" id="{00000000-0008-0000-0200-000086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7" name="テキスト ボックス 646">
          <a:extLst>
            <a:ext uri="{FF2B5EF4-FFF2-40B4-BE49-F238E27FC236}">
              <a16:creationId xmlns:a16="http://schemas.microsoft.com/office/drawing/2014/main" id="{00000000-0008-0000-0200-000087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8" name="直線コネクタ 647">
          <a:extLst>
            <a:ext uri="{FF2B5EF4-FFF2-40B4-BE49-F238E27FC236}">
              <a16:creationId xmlns:a16="http://schemas.microsoft.com/office/drawing/2014/main" id="{00000000-0008-0000-0200-000088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49" name="直線コネクタ 648">
          <a:extLst>
            <a:ext uri="{FF2B5EF4-FFF2-40B4-BE49-F238E27FC236}">
              <a16:creationId xmlns:a16="http://schemas.microsoft.com/office/drawing/2014/main" id="{00000000-0008-0000-0200-000089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0" name="テキスト ボックス 649">
          <a:extLst>
            <a:ext uri="{FF2B5EF4-FFF2-40B4-BE49-F238E27FC236}">
              <a16:creationId xmlns:a16="http://schemas.microsoft.com/office/drawing/2014/main" id="{00000000-0008-0000-0200-00008A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51" name="直線コネクタ 650">
          <a:extLst>
            <a:ext uri="{FF2B5EF4-FFF2-40B4-BE49-F238E27FC236}">
              <a16:creationId xmlns:a16="http://schemas.microsoft.com/office/drawing/2014/main" id="{00000000-0008-0000-0200-00008B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52" name="テキスト ボックス 651">
          <a:extLst>
            <a:ext uri="{FF2B5EF4-FFF2-40B4-BE49-F238E27FC236}">
              <a16:creationId xmlns:a16="http://schemas.microsoft.com/office/drawing/2014/main" id="{00000000-0008-0000-0200-00008C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53" name="直線コネクタ 652">
          <a:extLst>
            <a:ext uri="{FF2B5EF4-FFF2-40B4-BE49-F238E27FC236}">
              <a16:creationId xmlns:a16="http://schemas.microsoft.com/office/drawing/2014/main" id="{00000000-0008-0000-0200-00008D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54" name="テキスト ボックス 653">
          <a:extLst>
            <a:ext uri="{FF2B5EF4-FFF2-40B4-BE49-F238E27FC236}">
              <a16:creationId xmlns:a16="http://schemas.microsoft.com/office/drawing/2014/main" id="{00000000-0008-0000-0200-00008E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55" name="直線コネクタ 654">
          <a:extLst>
            <a:ext uri="{FF2B5EF4-FFF2-40B4-BE49-F238E27FC236}">
              <a16:creationId xmlns:a16="http://schemas.microsoft.com/office/drawing/2014/main" id="{00000000-0008-0000-0200-00008F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56" name="テキスト ボックス 655">
          <a:extLst>
            <a:ext uri="{FF2B5EF4-FFF2-40B4-BE49-F238E27FC236}">
              <a16:creationId xmlns:a16="http://schemas.microsoft.com/office/drawing/2014/main" id="{00000000-0008-0000-0200-000090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57" name="直線コネクタ 656">
          <a:extLst>
            <a:ext uri="{FF2B5EF4-FFF2-40B4-BE49-F238E27FC236}">
              <a16:creationId xmlns:a16="http://schemas.microsoft.com/office/drawing/2014/main" id="{00000000-0008-0000-0200-000091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58" name="テキスト ボックス 657">
          <a:extLst>
            <a:ext uri="{FF2B5EF4-FFF2-40B4-BE49-F238E27FC236}">
              <a16:creationId xmlns:a16="http://schemas.microsoft.com/office/drawing/2014/main" id="{00000000-0008-0000-0200-000092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9" name="直線コネクタ 658">
          <a:extLst>
            <a:ext uri="{FF2B5EF4-FFF2-40B4-BE49-F238E27FC236}">
              <a16:creationId xmlns:a16="http://schemas.microsoft.com/office/drawing/2014/main" id="{00000000-0008-0000-0200-000093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0" name="テキスト ボックス 659">
          <a:extLst>
            <a:ext uri="{FF2B5EF4-FFF2-40B4-BE49-F238E27FC236}">
              <a16:creationId xmlns:a16="http://schemas.microsoft.com/office/drawing/2014/main" id="{00000000-0008-0000-0200-000094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1" name="【消防施設】&#10;一人当たり面積グラフ枠">
          <a:extLst>
            <a:ext uri="{FF2B5EF4-FFF2-40B4-BE49-F238E27FC236}">
              <a16:creationId xmlns:a16="http://schemas.microsoft.com/office/drawing/2014/main" id="{00000000-0008-0000-0200-000095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137161</xdr:rowOff>
    </xdr:from>
    <xdr:to>
      <xdr:col>116</xdr:col>
      <xdr:colOff>62864</xdr:colOff>
      <xdr:row>86</xdr:row>
      <xdr:rowOff>101600</xdr:rowOff>
    </xdr:to>
    <xdr:cxnSp macro="">
      <xdr:nvCxnSpPr>
        <xdr:cNvPr id="662" name="直線コネクタ 661">
          <a:extLst>
            <a:ext uri="{FF2B5EF4-FFF2-40B4-BE49-F238E27FC236}">
              <a16:creationId xmlns:a16="http://schemas.microsoft.com/office/drawing/2014/main" id="{00000000-0008-0000-0200-000096020000}"/>
            </a:ext>
          </a:extLst>
        </xdr:cNvPr>
        <xdr:cNvCxnSpPr/>
      </xdr:nvCxnSpPr>
      <xdr:spPr>
        <a:xfrm flipV="1">
          <a:off x="22160864" y="13338811"/>
          <a:ext cx="0" cy="150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663" name="【消防施設】&#10;一人当たり面積最小値テキスト">
          <a:extLst>
            <a:ext uri="{FF2B5EF4-FFF2-40B4-BE49-F238E27FC236}">
              <a16:creationId xmlns:a16="http://schemas.microsoft.com/office/drawing/2014/main" id="{00000000-0008-0000-0200-000097020000}"/>
            </a:ext>
          </a:extLst>
        </xdr:cNvPr>
        <xdr:cNvSpPr txBox="1"/>
      </xdr:nvSpPr>
      <xdr:spPr>
        <a:xfrm>
          <a:off x="22199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664" name="直線コネクタ 663">
          <a:extLst>
            <a:ext uri="{FF2B5EF4-FFF2-40B4-BE49-F238E27FC236}">
              <a16:creationId xmlns:a16="http://schemas.microsoft.com/office/drawing/2014/main" id="{00000000-0008-0000-0200-000098020000}"/>
            </a:ext>
          </a:extLst>
        </xdr:cNvPr>
        <xdr:cNvCxnSpPr/>
      </xdr:nvCxnSpPr>
      <xdr:spPr>
        <a:xfrm>
          <a:off x="22072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83838</xdr:rowOff>
    </xdr:from>
    <xdr:ext cx="469744" cy="259045"/>
    <xdr:sp macro="" textlink="">
      <xdr:nvSpPr>
        <xdr:cNvPr id="665" name="【消防施設】&#10;一人当たり面積最大値テキスト">
          <a:extLst>
            <a:ext uri="{FF2B5EF4-FFF2-40B4-BE49-F238E27FC236}">
              <a16:creationId xmlns:a16="http://schemas.microsoft.com/office/drawing/2014/main" id="{00000000-0008-0000-0200-000099020000}"/>
            </a:ext>
          </a:extLst>
        </xdr:cNvPr>
        <xdr:cNvSpPr txBox="1"/>
      </xdr:nvSpPr>
      <xdr:spPr>
        <a:xfrm>
          <a:off x="22199600" y="1311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137161</xdr:rowOff>
    </xdr:from>
    <xdr:to>
      <xdr:col>116</xdr:col>
      <xdr:colOff>152400</xdr:colOff>
      <xdr:row>77</xdr:row>
      <xdr:rowOff>137161</xdr:rowOff>
    </xdr:to>
    <xdr:cxnSp macro="">
      <xdr:nvCxnSpPr>
        <xdr:cNvPr id="666" name="直線コネクタ 665">
          <a:extLst>
            <a:ext uri="{FF2B5EF4-FFF2-40B4-BE49-F238E27FC236}">
              <a16:creationId xmlns:a16="http://schemas.microsoft.com/office/drawing/2014/main" id="{00000000-0008-0000-0200-00009A020000}"/>
            </a:ext>
          </a:extLst>
        </xdr:cNvPr>
        <xdr:cNvCxnSpPr/>
      </xdr:nvCxnSpPr>
      <xdr:spPr>
        <a:xfrm>
          <a:off x="22072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59707</xdr:rowOff>
    </xdr:from>
    <xdr:ext cx="469744" cy="259045"/>
    <xdr:sp macro="" textlink="">
      <xdr:nvSpPr>
        <xdr:cNvPr id="667" name="【消防施設】&#10;一人当たり面積平均値テキスト">
          <a:extLst>
            <a:ext uri="{FF2B5EF4-FFF2-40B4-BE49-F238E27FC236}">
              <a16:creationId xmlns:a16="http://schemas.microsoft.com/office/drawing/2014/main" id="{00000000-0008-0000-0200-00009B020000}"/>
            </a:ext>
          </a:extLst>
        </xdr:cNvPr>
        <xdr:cNvSpPr txBox="1"/>
      </xdr:nvSpPr>
      <xdr:spPr>
        <a:xfrm>
          <a:off x="22199600" y="14632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81280</xdr:rowOff>
    </xdr:from>
    <xdr:to>
      <xdr:col>116</xdr:col>
      <xdr:colOff>114300</xdr:colOff>
      <xdr:row>86</xdr:row>
      <xdr:rowOff>11430</xdr:rowOff>
    </xdr:to>
    <xdr:sp macro="" textlink="">
      <xdr:nvSpPr>
        <xdr:cNvPr id="668" name="フローチャート: 判断 667">
          <a:extLst>
            <a:ext uri="{FF2B5EF4-FFF2-40B4-BE49-F238E27FC236}">
              <a16:creationId xmlns:a16="http://schemas.microsoft.com/office/drawing/2014/main" id="{00000000-0008-0000-0200-00009C020000}"/>
            </a:ext>
          </a:extLst>
        </xdr:cNvPr>
        <xdr:cNvSpPr/>
      </xdr:nvSpPr>
      <xdr:spPr>
        <a:xfrm>
          <a:off x="221107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85089</xdr:rowOff>
    </xdr:from>
    <xdr:to>
      <xdr:col>112</xdr:col>
      <xdr:colOff>38100</xdr:colOff>
      <xdr:row>86</xdr:row>
      <xdr:rowOff>15239</xdr:rowOff>
    </xdr:to>
    <xdr:sp macro="" textlink="">
      <xdr:nvSpPr>
        <xdr:cNvPr id="669" name="フローチャート: 判断 668">
          <a:extLst>
            <a:ext uri="{FF2B5EF4-FFF2-40B4-BE49-F238E27FC236}">
              <a16:creationId xmlns:a16="http://schemas.microsoft.com/office/drawing/2014/main" id="{00000000-0008-0000-0200-00009D020000}"/>
            </a:ext>
          </a:extLst>
        </xdr:cNvPr>
        <xdr:cNvSpPr/>
      </xdr:nvSpPr>
      <xdr:spPr>
        <a:xfrm>
          <a:off x="21272500" y="1465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31766</xdr:rowOff>
    </xdr:from>
    <xdr:ext cx="469744" cy="259045"/>
    <xdr:sp macro="" textlink="">
      <xdr:nvSpPr>
        <xdr:cNvPr id="670" name="n_1aveValue【消防施設】&#10;一人当たり面積">
          <a:extLst>
            <a:ext uri="{FF2B5EF4-FFF2-40B4-BE49-F238E27FC236}">
              <a16:creationId xmlns:a16="http://schemas.microsoft.com/office/drawing/2014/main" id="{00000000-0008-0000-0200-00009E020000}"/>
            </a:ext>
          </a:extLst>
        </xdr:cNvPr>
        <xdr:cNvSpPr txBox="1"/>
      </xdr:nvSpPr>
      <xdr:spPr>
        <a:xfrm>
          <a:off x="21075727" y="1443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101600</xdr:rowOff>
    </xdr:from>
    <xdr:to>
      <xdr:col>107</xdr:col>
      <xdr:colOff>101600</xdr:colOff>
      <xdr:row>86</xdr:row>
      <xdr:rowOff>31750</xdr:rowOff>
    </xdr:to>
    <xdr:sp macro="" textlink="">
      <xdr:nvSpPr>
        <xdr:cNvPr id="671" name="フローチャート: 判断 670">
          <a:extLst>
            <a:ext uri="{FF2B5EF4-FFF2-40B4-BE49-F238E27FC236}">
              <a16:creationId xmlns:a16="http://schemas.microsoft.com/office/drawing/2014/main" id="{00000000-0008-0000-0200-00009F020000}"/>
            </a:ext>
          </a:extLst>
        </xdr:cNvPr>
        <xdr:cNvSpPr/>
      </xdr:nvSpPr>
      <xdr:spPr>
        <a:xfrm>
          <a:off x="20383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48277</xdr:rowOff>
    </xdr:from>
    <xdr:ext cx="469744" cy="259045"/>
    <xdr:sp macro="" textlink="">
      <xdr:nvSpPr>
        <xdr:cNvPr id="672" name="n_2aveValue【消防施設】&#10;一人当たり面積">
          <a:extLst>
            <a:ext uri="{FF2B5EF4-FFF2-40B4-BE49-F238E27FC236}">
              <a16:creationId xmlns:a16="http://schemas.microsoft.com/office/drawing/2014/main" id="{00000000-0008-0000-0200-0000A0020000}"/>
            </a:ext>
          </a:extLst>
        </xdr:cNvPr>
        <xdr:cNvSpPr txBox="1"/>
      </xdr:nvSpPr>
      <xdr:spPr>
        <a:xfrm>
          <a:off x="20199427" y="144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138430</xdr:rowOff>
    </xdr:from>
    <xdr:to>
      <xdr:col>102</xdr:col>
      <xdr:colOff>165100</xdr:colOff>
      <xdr:row>86</xdr:row>
      <xdr:rowOff>68580</xdr:rowOff>
    </xdr:to>
    <xdr:sp macro="" textlink="">
      <xdr:nvSpPr>
        <xdr:cNvPr id="673" name="フローチャート: 判断 672">
          <a:extLst>
            <a:ext uri="{FF2B5EF4-FFF2-40B4-BE49-F238E27FC236}">
              <a16:creationId xmlns:a16="http://schemas.microsoft.com/office/drawing/2014/main" id="{00000000-0008-0000-0200-0000A1020000}"/>
            </a:ext>
          </a:extLst>
        </xdr:cNvPr>
        <xdr:cNvSpPr/>
      </xdr:nvSpPr>
      <xdr:spPr>
        <a:xfrm>
          <a:off x="19494500" y="147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85107</xdr:rowOff>
    </xdr:from>
    <xdr:ext cx="469744" cy="259045"/>
    <xdr:sp macro="" textlink="">
      <xdr:nvSpPr>
        <xdr:cNvPr id="674" name="n_3aveValue【消防施設】&#10;一人当たり面積">
          <a:extLst>
            <a:ext uri="{FF2B5EF4-FFF2-40B4-BE49-F238E27FC236}">
              <a16:creationId xmlns:a16="http://schemas.microsoft.com/office/drawing/2014/main" id="{00000000-0008-0000-0200-0000A2020000}"/>
            </a:ext>
          </a:extLst>
        </xdr:cNvPr>
        <xdr:cNvSpPr txBox="1"/>
      </xdr:nvSpPr>
      <xdr:spPr>
        <a:xfrm>
          <a:off x="19310427" y="1448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75" name="テキスト ボックス 674">
          <a:extLst>
            <a:ext uri="{FF2B5EF4-FFF2-40B4-BE49-F238E27FC236}">
              <a16:creationId xmlns:a16="http://schemas.microsoft.com/office/drawing/2014/main" id="{00000000-0008-0000-0200-0000A3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6" name="テキスト ボックス 675">
          <a:extLst>
            <a:ext uri="{FF2B5EF4-FFF2-40B4-BE49-F238E27FC236}">
              <a16:creationId xmlns:a16="http://schemas.microsoft.com/office/drawing/2014/main" id="{00000000-0008-0000-0200-0000A4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7" name="テキスト ボックス 676">
          <a:extLst>
            <a:ext uri="{FF2B5EF4-FFF2-40B4-BE49-F238E27FC236}">
              <a16:creationId xmlns:a16="http://schemas.microsoft.com/office/drawing/2014/main" id="{00000000-0008-0000-0200-0000A5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8" name="テキスト ボックス 677">
          <a:extLst>
            <a:ext uri="{FF2B5EF4-FFF2-40B4-BE49-F238E27FC236}">
              <a16:creationId xmlns:a16="http://schemas.microsoft.com/office/drawing/2014/main" id="{00000000-0008-0000-0200-0000A6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9" name="テキスト ボックス 678">
          <a:extLst>
            <a:ext uri="{FF2B5EF4-FFF2-40B4-BE49-F238E27FC236}">
              <a16:creationId xmlns:a16="http://schemas.microsoft.com/office/drawing/2014/main" id="{00000000-0008-0000-0200-0000A7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123189</xdr:rowOff>
    </xdr:from>
    <xdr:to>
      <xdr:col>112</xdr:col>
      <xdr:colOff>38100</xdr:colOff>
      <xdr:row>86</xdr:row>
      <xdr:rowOff>53339</xdr:rowOff>
    </xdr:to>
    <xdr:sp macro="" textlink="">
      <xdr:nvSpPr>
        <xdr:cNvPr id="680" name="楕円 679">
          <a:extLst>
            <a:ext uri="{FF2B5EF4-FFF2-40B4-BE49-F238E27FC236}">
              <a16:creationId xmlns:a16="http://schemas.microsoft.com/office/drawing/2014/main" id="{00000000-0008-0000-0200-0000A8020000}"/>
            </a:ext>
          </a:extLst>
        </xdr:cNvPr>
        <xdr:cNvSpPr/>
      </xdr:nvSpPr>
      <xdr:spPr>
        <a:xfrm>
          <a:off x="21272500" y="1469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125730</xdr:rowOff>
    </xdr:from>
    <xdr:to>
      <xdr:col>107</xdr:col>
      <xdr:colOff>101600</xdr:colOff>
      <xdr:row>86</xdr:row>
      <xdr:rowOff>55880</xdr:rowOff>
    </xdr:to>
    <xdr:sp macro="" textlink="">
      <xdr:nvSpPr>
        <xdr:cNvPr id="681" name="楕円 680">
          <a:extLst>
            <a:ext uri="{FF2B5EF4-FFF2-40B4-BE49-F238E27FC236}">
              <a16:creationId xmlns:a16="http://schemas.microsoft.com/office/drawing/2014/main" id="{00000000-0008-0000-0200-0000A9020000}"/>
            </a:ext>
          </a:extLst>
        </xdr:cNvPr>
        <xdr:cNvSpPr/>
      </xdr:nvSpPr>
      <xdr:spPr>
        <a:xfrm>
          <a:off x="203835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2539</xdr:rowOff>
    </xdr:from>
    <xdr:to>
      <xdr:col>111</xdr:col>
      <xdr:colOff>177800</xdr:colOff>
      <xdr:row>86</xdr:row>
      <xdr:rowOff>5080</xdr:rowOff>
    </xdr:to>
    <xdr:cxnSp macro="">
      <xdr:nvCxnSpPr>
        <xdr:cNvPr id="682" name="直線コネクタ 681">
          <a:extLst>
            <a:ext uri="{FF2B5EF4-FFF2-40B4-BE49-F238E27FC236}">
              <a16:creationId xmlns:a16="http://schemas.microsoft.com/office/drawing/2014/main" id="{00000000-0008-0000-0200-0000AA020000}"/>
            </a:ext>
          </a:extLst>
        </xdr:cNvPr>
        <xdr:cNvCxnSpPr/>
      </xdr:nvCxnSpPr>
      <xdr:spPr>
        <a:xfrm flipV="1">
          <a:off x="20434300" y="14747239"/>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44466</xdr:rowOff>
    </xdr:from>
    <xdr:ext cx="469744" cy="259045"/>
    <xdr:sp macro="" textlink="">
      <xdr:nvSpPr>
        <xdr:cNvPr id="683" name="n_1mainValue【消防施設】&#10;一人当たり面積">
          <a:extLst>
            <a:ext uri="{FF2B5EF4-FFF2-40B4-BE49-F238E27FC236}">
              <a16:creationId xmlns:a16="http://schemas.microsoft.com/office/drawing/2014/main" id="{00000000-0008-0000-0200-0000AB020000}"/>
            </a:ext>
          </a:extLst>
        </xdr:cNvPr>
        <xdr:cNvSpPr txBox="1"/>
      </xdr:nvSpPr>
      <xdr:spPr>
        <a:xfrm>
          <a:off x="21075727" y="14789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47007</xdr:rowOff>
    </xdr:from>
    <xdr:ext cx="469744" cy="259045"/>
    <xdr:sp macro="" textlink="">
      <xdr:nvSpPr>
        <xdr:cNvPr id="684" name="n_2mainValue【消防施設】&#10;一人当たり面積">
          <a:extLst>
            <a:ext uri="{FF2B5EF4-FFF2-40B4-BE49-F238E27FC236}">
              <a16:creationId xmlns:a16="http://schemas.microsoft.com/office/drawing/2014/main" id="{00000000-0008-0000-0200-0000AC020000}"/>
            </a:ext>
          </a:extLst>
        </xdr:cNvPr>
        <xdr:cNvSpPr txBox="1"/>
      </xdr:nvSpPr>
      <xdr:spPr>
        <a:xfrm>
          <a:off x="20199427" y="14791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5" name="正方形/長方形 684">
          <a:extLst>
            <a:ext uri="{FF2B5EF4-FFF2-40B4-BE49-F238E27FC236}">
              <a16:creationId xmlns:a16="http://schemas.microsoft.com/office/drawing/2014/main" id="{00000000-0008-0000-0200-0000AD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6" name="正方形/長方形 685">
          <a:extLst>
            <a:ext uri="{FF2B5EF4-FFF2-40B4-BE49-F238E27FC236}">
              <a16:creationId xmlns:a16="http://schemas.microsoft.com/office/drawing/2014/main" id="{00000000-0008-0000-0200-0000AE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7" name="正方形/長方形 686">
          <a:extLst>
            <a:ext uri="{FF2B5EF4-FFF2-40B4-BE49-F238E27FC236}">
              <a16:creationId xmlns:a16="http://schemas.microsoft.com/office/drawing/2014/main" id="{00000000-0008-0000-0200-0000AF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8" name="正方形/長方形 687">
          <a:extLst>
            <a:ext uri="{FF2B5EF4-FFF2-40B4-BE49-F238E27FC236}">
              <a16:creationId xmlns:a16="http://schemas.microsoft.com/office/drawing/2014/main" id="{00000000-0008-0000-0200-0000B0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9" name="正方形/長方形 688">
          <a:extLst>
            <a:ext uri="{FF2B5EF4-FFF2-40B4-BE49-F238E27FC236}">
              <a16:creationId xmlns:a16="http://schemas.microsoft.com/office/drawing/2014/main" id="{00000000-0008-0000-0200-0000B1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0" name="正方形/長方形 689">
          <a:extLst>
            <a:ext uri="{FF2B5EF4-FFF2-40B4-BE49-F238E27FC236}">
              <a16:creationId xmlns:a16="http://schemas.microsoft.com/office/drawing/2014/main" id="{00000000-0008-0000-0200-0000B2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1" name="正方形/長方形 690">
          <a:extLst>
            <a:ext uri="{FF2B5EF4-FFF2-40B4-BE49-F238E27FC236}">
              <a16:creationId xmlns:a16="http://schemas.microsoft.com/office/drawing/2014/main" id="{00000000-0008-0000-0200-0000B3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2" name="正方形/長方形 691">
          <a:extLst>
            <a:ext uri="{FF2B5EF4-FFF2-40B4-BE49-F238E27FC236}">
              <a16:creationId xmlns:a16="http://schemas.microsoft.com/office/drawing/2014/main" id="{00000000-0008-0000-0200-0000B4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3" name="テキスト ボックス 692">
          <a:extLst>
            <a:ext uri="{FF2B5EF4-FFF2-40B4-BE49-F238E27FC236}">
              <a16:creationId xmlns:a16="http://schemas.microsoft.com/office/drawing/2014/main" id="{00000000-0008-0000-0200-0000B5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4" name="直線コネクタ 693">
          <a:extLst>
            <a:ext uri="{FF2B5EF4-FFF2-40B4-BE49-F238E27FC236}">
              <a16:creationId xmlns:a16="http://schemas.microsoft.com/office/drawing/2014/main" id="{00000000-0008-0000-0200-0000B6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95" name="直線コネクタ 694">
          <a:extLst>
            <a:ext uri="{FF2B5EF4-FFF2-40B4-BE49-F238E27FC236}">
              <a16:creationId xmlns:a16="http://schemas.microsoft.com/office/drawing/2014/main" id="{00000000-0008-0000-0200-0000B7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96" name="テキスト ボックス 695">
          <a:extLst>
            <a:ext uri="{FF2B5EF4-FFF2-40B4-BE49-F238E27FC236}">
              <a16:creationId xmlns:a16="http://schemas.microsoft.com/office/drawing/2014/main" id="{00000000-0008-0000-0200-0000B8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97" name="直線コネクタ 696">
          <a:extLst>
            <a:ext uri="{FF2B5EF4-FFF2-40B4-BE49-F238E27FC236}">
              <a16:creationId xmlns:a16="http://schemas.microsoft.com/office/drawing/2014/main" id="{00000000-0008-0000-0200-0000B9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98" name="テキスト ボックス 697">
          <a:extLst>
            <a:ext uri="{FF2B5EF4-FFF2-40B4-BE49-F238E27FC236}">
              <a16:creationId xmlns:a16="http://schemas.microsoft.com/office/drawing/2014/main" id="{00000000-0008-0000-0200-0000BA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9" name="直線コネクタ 698">
          <a:extLst>
            <a:ext uri="{FF2B5EF4-FFF2-40B4-BE49-F238E27FC236}">
              <a16:creationId xmlns:a16="http://schemas.microsoft.com/office/drawing/2014/main" id="{00000000-0008-0000-0200-0000BB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00" name="テキスト ボックス 699">
          <a:extLst>
            <a:ext uri="{FF2B5EF4-FFF2-40B4-BE49-F238E27FC236}">
              <a16:creationId xmlns:a16="http://schemas.microsoft.com/office/drawing/2014/main" id="{00000000-0008-0000-0200-0000BC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01" name="直線コネクタ 700">
          <a:extLst>
            <a:ext uri="{FF2B5EF4-FFF2-40B4-BE49-F238E27FC236}">
              <a16:creationId xmlns:a16="http://schemas.microsoft.com/office/drawing/2014/main" id="{00000000-0008-0000-0200-0000BD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02" name="テキスト ボックス 701">
          <a:extLst>
            <a:ext uri="{FF2B5EF4-FFF2-40B4-BE49-F238E27FC236}">
              <a16:creationId xmlns:a16="http://schemas.microsoft.com/office/drawing/2014/main" id="{00000000-0008-0000-0200-0000BE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03" name="直線コネクタ 702">
          <a:extLst>
            <a:ext uri="{FF2B5EF4-FFF2-40B4-BE49-F238E27FC236}">
              <a16:creationId xmlns:a16="http://schemas.microsoft.com/office/drawing/2014/main" id="{00000000-0008-0000-0200-0000BF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04" name="テキスト ボックス 703">
          <a:extLst>
            <a:ext uri="{FF2B5EF4-FFF2-40B4-BE49-F238E27FC236}">
              <a16:creationId xmlns:a16="http://schemas.microsoft.com/office/drawing/2014/main" id="{00000000-0008-0000-0200-0000C0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05" name="直線コネクタ 704">
          <a:extLst>
            <a:ext uri="{FF2B5EF4-FFF2-40B4-BE49-F238E27FC236}">
              <a16:creationId xmlns:a16="http://schemas.microsoft.com/office/drawing/2014/main" id="{00000000-0008-0000-0200-0000C1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06" name="テキスト ボックス 705">
          <a:extLst>
            <a:ext uri="{FF2B5EF4-FFF2-40B4-BE49-F238E27FC236}">
              <a16:creationId xmlns:a16="http://schemas.microsoft.com/office/drawing/2014/main" id="{00000000-0008-0000-0200-0000C2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7" name="直線コネクタ 706">
          <a:extLst>
            <a:ext uri="{FF2B5EF4-FFF2-40B4-BE49-F238E27FC236}">
              <a16:creationId xmlns:a16="http://schemas.microsoft.com/office/drawing/2014/main" id="{00000000-0008-0000-0200-0000C3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8" name="テキスト ボックス 707">
          <a:extLst>
            <a:ext uri="{FF2B5EF4-FFF2-40B4-BE49-F238E27FC236}">
              <a16:creationId xmlns:a16="http://schemas.microsoft.com/office/drawing/2014/main" id="{00000000-0008-0000-0200-0000C4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9" name="【庁舎】&#10;有形固定資産減価償却率グラフ枠">
          <a:extLst>
            <a:ext uri="{FF2B5EF4-FFF2-40B4-BE49-F238E27FC236}">
              <a16:creationId xmlns:a16="http://schemas.microsoft.com/office/drawing/2014/main" id="{00000000-0008-0000-0200-0000C5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125186</xdr:rowOff>
    </xdr:from>
    <xdr:to>
      <xdr:col>85</xdr:col>
      <xdr:colOff>126364</xdr:colOff>
      <xdr:row>108</xdr:row>
      <xdr:rowOff>112123</xdr:rowOff>
    </xdr:to>
    <xdr:cxnSp macro="">
      <xdr:nvCxnSpPr>
        <xdr:cNvPr id="710" name="直線コネクタ 709">
          <a:extLst>
            <a:ext uri="{FF2B5EF4-FFF2-40B4-BE49-F238E27FC236}">
              <a16:creationId xmlns:a16="http://schemas.microsoft.com/office/drawing/2014/main" id="{00000000-0008-0000-0200-0000C6020000}"/>
            </a:ext>
          </a:extLst>
        </xdr:cNvPr>
        <xdr:cNvCxnSpPr/>
      </xdr:nvCxnSpPr>
      <xdr:spPr>
        <a:xfrm flipV="1">
          <a:off x="16318864" y="17098736"/>
          <a:ext cx="0" cy="1529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115950</xdr:rowOff>
    </xdr:from>
    <xdr:ext cx="340478" cy="259045"/>
    <xdr:sp macro="" textlink="">
      <xdr:nvSpPr>
        <xdr:cNvPr id="711" name="【庁舎】&#10;有形固定資産減価償却率最小値テキスト">
          <a:extLst>
            <a:ext uri="{FF2B5EF4-FFF2-40B4-BE49-F238E27FC236}">
              <a16:creationId xmlns:a16="http://schemas.microsoft.com/office/drawing/2014/main" id="{00000000-0008-0000-0200-0000C7020000}"/>
            </a:ext>
          </a:extLst>
        </xdr:cNvPr>
        <xdr:cNvSpPr txBox="1"/>
      </xdr:nvSpPr>
      <xdr:spPr>
        <a:xfrm>
          <a:off x="16357600" y="1863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112123</xdr:rowOff>
    </xdr:from>
    <xdr:to>
      <xdr:col>86</xdr:col>
      <xdr:colOff>25400</xdr:colOff>
      <xdr:row>108</xdr:row>
      <xdr:rowOff>112123</xdr:rowOff>
    </xdr:to>
    <xdr:cxnSp macro="">
      <xdr:nvCxnSpPr>
        <xdr:cNvPr id="712" name="直線コネクタ 711">
          <a:extLst>
            <a:ext uri="{FF2B5EF4-FFF2-40B4-BE49-F238E27FC236}">
              <a16:creationId xmlns:a16="http://schemas.microsoft.com/office/drawing/2014/main" id="{00000000-0008-0000-0200-0000C8020000}"/>
            </a:ext>
          </a:extLst>
        </xdr:cNvPr>
        <xdr:cNvCxnSpPr/>
      </xdr:nvCxnSpPr>
      <xdr:spPr>
        <a:xfrm>
          <a:off x="16230600" y="1862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71863</xdr:rowOff>
    </xdr:from>
    <xdr:ext cx="405111" cy="259045"/>
    <xdr:sp macro="" textlink="">
      <xdr:nvSpPr>
        <xdr:cNvPr id="713" name="【庁舎】&#10;有形固定資産減価償却率最大値テキスト">
          <a:extLst>
            <a:ext uri="{FF2B5EF4-FFF2-40B4-BE49-F238E27FC236}">
              <a16:creationId xmlns:a16="http://schemas.microsoft.com/office/drawing/2014/main" id="{00000000-0008-0000-0200-0000C9020000}"/>
            </a:ext>
          </a:extLst>
        </xdr:cNvPr>
        <xdr:cNvSpPr txBox="1"/>
      </xdr:nvSpPr>
      <xdr:spPr>
        <a:xfrm>
          <a:off x="16357600" y="1687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125186</xdr:rowOff>
    </xdr:from>
    <xdr:to>
      <xdr:col>86</xdr:col>
      <xdr:colOff>25400</xdr:colOff>
      <xdr:row>99</xdr:row>
      <xdr:rowOff>125186</xdr:rowOff>
    </xdr:to>
    <xdr:cxnSp macro="">
      <xdr:nvCxnSpPr>
        <xdr:cNvPr id="714" name="直線コネクタ 713">
          <a:extLst>
            <a:ext uri="{FF2B5EF4-FFF2-40B4-BE49-F238E27FC236}">
              <a16:creationId xmlns:a16="http://schemas.microsoft.com/office/drawing/2014/main" id="{00000000-0008-0000-0200-0000CA020000}"/>
            </a:ext>
          </a:extLst>
        </xdr:cNvPr>
        <xdr:cNvCxnSpPr/>
      </xdr:nvCxnSpPr>
      <xdr:spPr>
        <a:xfrm>
          <a:off x="16230600" y="17098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5459</xdr:rowOff>
    </xdr:from>
    <xdr:ext cx="405111" cy="259045"/>
    <xdr:sp macro="" textlink="">
      <xdr:nvSpPr>
        <xdr:cNvPr id="715" name="【庁舎】&#10;有形固定資産減価償却率平均値テキスト">
          <a:extLst>
            <a:ext uri="{FF2B5EF4-FFF2-40B4-BE49-F238E27FC236}">
              <a16:creationId xmlns:a16="http://schemas.microsoft.com/office/drawing/2014/main" id="{00000000-0008-0000-0200-0000CB020000}"/>
            </a:ext>
          </a:extLst>
        </xdr:cNvPr>
        <xdr:cNvSpPr txBox="1"/>
      </xdr:nvSpPr>
      <xdr:spPr>
        <a:xfrm>
          <a:off x="16357600" y="1766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27032</xdr:rowOff>
    </xdr:from>
    <xdr:to>
      <xdr:col>85</xdr:col>
      <xdr:colOff>177800</xdr:colOff>
      <xdr:row>103</xdr:row>
      <xdr:rowOff>128632</xdr:rowOff>
    </xdr:to>
    <xdr:sp macro="" textlink="">
      <xdr:nvSpPr>
        <xdr:cNvPr id="716" name="フローチャート: 判断 715">
          <a:extLst>
            <a:ext uri="{FF2B5EF4-FFF2-40B4-BE49-F238E27FC236}">
              <a16:creationId xmlns:a16="http://schemas.microsoft.com/office/drawing/2014/main" id="{00000000-0008-0000-0200-0000CC020000}"/>
            </a:ext>
          </a:extLst>
        </xdr:cNvPr>
        <xdr:cNvSpPr/>
      </xdr:nvSpPr>
      <xdr:spPr>
        <a:xfrm>
          <a:off x="16268700" y="1768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44994</xdr:rowOff>
    </xdr:from>
    <xdr:to>
      <xdr:col>81</xdr:col>
      <xdr:colOff>101600</xdr:colOff>
      <xdr:row>103</xdr:row>
      <xdr:rowOff>146594</xdr:rowOff>
    </xdr:to>
    <xdr:sp macro="" textlink="">
      <xdr:nvSpPr>
        <xdr:cNvPr id="717" name="フローチャート: 判断 716">
          <a:extLst>
            <a:ext uri="{FF2B5EF4-FFF2-40B4-BE49-F238E27FC236}">
              <a16:creationId xmlns:a16="http://schemas.microsoft.com/office/drawing/2014/main" id="{00000000-0008-0000-0200-0000CD020000}"/>
            </a:ext>
          </a:extLst>
        </xdr:cNvPr>
        <xdr:cNvSpPr/>
      </xdr:nvSpPr>
      <xdr:spPr>
        <a:xfrm>
          <a:off x="15430500" y="177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137721</xdr:rowOff>
    </xdr:from>
    <xdr:ext cx="405111" cy="259045"/>
    <xdr:sp macro="" textlink="">
      <xdr:nvSpPr>
        <xdr:cNvPr id="718" name="n_1aveValue【庁舎】&#10;有形固定資産減価償却率">
          <a:extLst>
            <a:ext uri="{FF2B5EF4-FFF2-40B4-BE49-F238E27FC236}">
              <a16:creationId xmlns:a16="http://schemas.microsoft.com/office/drawing/2014/main" id="{00000000-0008-0000-0200-0000CE020000}"/>
            </a:ext>
          </a:extLst>
        </xdr:cNvPr>
        <xdr:cNvSpPr txBox="1"/>
      </xdr:nvSpPr>
      <xdr:spPr>
        <a:xfrm>
          <a:off x="15266044" y="17797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10705</xdr:rowOff>
    </xdr:from>
    <xdr:to>
      <xdr:col>76</xdr:col>
      <xdr:colOff>165100</xdr:colOff>
      <xdr:row>103</xdr:row>
      <xdr:rowOff>112305</xdr:rowOff>
    </xdr:to>
    <xdr:sp macro="" textlink="">
      <xdr:nvSpPr>
        <xdr:cNvPr id="719" name="フローチャート: 判断 718">
          <a:extLst>
            <a:ext uri="{FF2B5EF4-FFF2-40B4-BE49-F238E27FC236}">
              <a16:creationId xmlns:a16="http://schemas.microsoft.com/office/drawing/2014/main" id="{00000000-0008-0000-0200-0000CF020000}"/>
            </a:ext>
          </a:extLst>
        </xdr:cNvPr>
        <xdr:cNvSpPr/>
      </xdr:nvSpPr>
      <xdr:spPr>
        <a:xfrm>
          <a:off x="1454150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103432</xdr:rowOff>
    </xdr:from>
    <xdr:ext cx="405111" cy="259045"/>
    <xdr:sp macro="" textlink="">
      <xdr:nvSpPr>
        <xdr:cNvPr id="720" name="n_2aveValue【庁舎】&#10;有形固定資産減価償却率">
          <a:extLst>
            <a:ext uri="{FF2B5EF4-FFF2-40B4-BE49-F238E27FC236}">
              <a16:creationId xmlns:a16="http://schemas.microsoft.com/office/drawing/2014/main" id="{00000000-0008-0000-0200-0000D0020000}"/>
            </a:ext>
          </a:extLst>
        </xdr:cNvPr>
        <xdr:cNvSpPr txBox="1"/>
      </xdr:nvSpPr>
      <xdr:spPr>
        <a:xfrm>
          <a:off x="14389744" y="1776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67855</xdr:rowOff>
    </xdr:from>
    <xdr:to>
      <xdr:col>72</xdr:col>
      <xdr:colOff>38100</xdr:colOff>
      <xdr:row>103</xdr:row>
      <xdr:rowOff>169455</xdr:rowOff>
    </xdr:to>
    <xdr:sp macro="" textlink="">
      <xdr:nvSpPr>
        <xdr:cNvPr id="721" name="フローチャート: 判断 720">
          <a:extLst>
            <a:ext uri="{FF2B5EF4-FFF2-40B4-BE49-F238E27FC236}">
              <a16:creationId xmlns:a16="http://schemas.microsoft.com/office/drawing/2014/main" id="{00000000-0008-0000-0200-0000D1020000}"/>
            </a:ext>
          </a:extLst>
        </xdr:cNvPr>
        <xdr:cNvSpPr/>
      </xdr:nvSpPr>
      <xdr:spPr>
        <a:xfrm>
          <a:off x="13652500" y="1772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14532</xdr:rowOff>
    </xdr:from>
    <xdr:ext cx="405111" cy="259045"/>
    <xdr:sp macro="" textlink="">
      <xdr:nvSpPr>
        <xdr:cNvPr id="722" name="n_3aveValue【庁舎】&#10;有形固定資産減価償却率">
          <a:extLst>
            <a:ext uri="{FF2B5EF4-FFF2-40B4-BE49-F238E27FC236}">
              <a16:creationId xmlns:a16="http://schemas.microsoft.com/office/drawing/2014/main" id="{00000000-0008-0000-0200-0000D2020000}"/>
            </a:ext>
          </a:extLst>
        </xdr:cNvPr>
        <xdr:cNvSpPr txBox="1"/>
      </xdr:nvSpPr>
      <xdr:spPr>
        <a:xfrm>
          <a:off x="13500744" y="1750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723" name="テキスト ボックス 722">
          <a:extLst>
            <a:ext uri="{FF2B5EF4-FFF2-40B4-BE49-F238E27FC236}">
              <a16:creationId xmlns:a16="http://schemas.microsoft.com/office/drawing/2014/main" id="{00000000-0008-0000-0200-0000D3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4" name="テキスト ボックス 723">
          <a:extLst>
            <a:ext uri="{FF2B5EF4-FFF2-40B4-BE49-F238E27FC236}">
              <a16:creationId xmlns:a16="http://schemas.microsoft.com/office/drawing/2014/main" id="{00000000-0008-0000-0200-0000D4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5" name="テキスト ボックス 724">
          <a:extLst>
            <a:ext uri="{FF2B5EF4-FFF2-40B4-BE49-F238E27FC236}">
              <a16:creationId xmlns:a16="http://schemas.microsoft.com/office/drawing/2014/main" id="{00000000-0008-0000-0200-0000D5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id="{00000000-0008-0000-0200-0000D6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00000000-0008-0000-0200-0000D7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69487</xdr:rowOff>
    </xdr:from>
    <xdr:to>
      <xdr:col>81</xdr:col>
      <xdr:colOff>101600</xdr:colOff>
      <xdr:row>102</xdr:row>
      <xdr:rowOff>171087</xdr:rowOff>
    </xdr:to>
    <xdr:sp macro="" textlink="">
      <xdr:nvSpPr>
        <xdr:cNvPr id="728" name="楕円 727">
          <a:extLst>
            <a:ext uri="{FF2B5EF4-FFF2-40B4-BE49-F238E27FC236}">
              <a16:creationId xmlns:a16="http://schemas.microsoft.com/office/drawing/2014/main" id="{00000000-0008-0000-0200-0000D8020000}"/>
            </a:ext>
          </a:extLst>
        </xdr:cNvPr>
        <xdr:cNvSpPr/>
      </xdr:nvSpPr>
      <xdr:spPr>
        <a:xfrm>
          <a:off x="15430500" y="1755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92348</xdr:rowOff>
    </xdr:from>
    <xdr:to>
      <xdr:col>76</xdr:col>
      <xdr:colOff>165100</xdr:colOff>
      <xdr:row>103</xdr:row>
      <xdr:rowOff>22498</xdr:rowOff>
    </xdr:to>
    <xdr:sp macro="" textlink="">
      <xdr:nvSpPr>
        <xdr:cNvPr id="729" name="楕円 728">
          <a:extLst>
            <a:ext uri="{FF2B5EF4-FFF2-40B4-BE49-F238E27FC236}">
              <a16:creationId xmlns:a16="http://schemas.microsoft.com/office/drawing/2014/main" id="{00000000-0008-0000-0200-0000D9020000}"/>
            </a:ext>
          </a:extLst>
        </xdr:cNvPr>
        <xdr:cNvSpPr/>
      </xdr:nvSpPr>
      <xdr:spPr>
        <a:xfrm>
          <a:off x="14541500" y="1758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120287</xdr:rowOff>
    </xdr:from>
    <xdr:to>
      <xdr:col>81</xdr:col>
      <xdr:colOff>50800</xdr:colOff>
      <xdr:row>102</xdr:row>
      <xdr:rowOff>143148</xdr:rowOff>
    </xdr:to>
    <xdr:cxnSp macro="">
      <xdr:nvCxnSpPr>
        <xdr:cNvPr id="730" name="直線コネクタ 729">
          <a:extLst>
            <a:ext uri="{FF2B5EF4-FFF2-40B4-BE49-F238E27FC236}">
              <a16:creationId xmlns:a16="http://schemas.microsoft.com/office/drawing/2014/main" id="{00000000-0008-0000-0200-0000DA020000}"/>
            </a:ext>
          </a:extLst>
        </xdr:cNvPr>
        <xdr:cNvCxnSpPr/>
      </xdr:nvCxnSpPr>
      <xdr:spPr>
        <a:xfrm flipV="1">
          <a:off x="14592300" y="17608187"/>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16164</xdr:rowOff>
    </xdr:from>
    <xdr:ext cx="405111" cy="259045"/>
    <xdr:sp macro="" textlink="">
      <xdr:nvSpPr>
        <xdr:cNvPr id="731" name="n_1mainValue【庁舎】&#10;有形固定資産減価償却率">
          <a:extLst>
            <a:ext uri="{FF2B5EF4-FFF2-40B4-BE49-F238E27FC236}">
              <a16:creationId xmlns:a16="http://schemas.microsoft.com/office/drawing/2014/main" id="{00000000-0008-0000-0200-0000DB020000}"/>
            </a:ext>
          </a:extLst>
        </xdr:cNvPr>
        <xdr:cNvSpPr txBox="1"/>
      </xdr:nvSpPr>
      <xdr:spPr>
        <a:xfrm>
          <a:off x="15266044" y="1733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39025</xdr:rowOff>
    </xdr:from>
    <xdr:ext cx="405111" cy="259045"/>
    <xdr:sp macro="" textlink="">
      <xdr:nvSpPr>
        <xdr:cNvPr id="732" name="n_2mainValue【庁舎】&#10;有形固定資産減価償却率">
          <a:extLst>
            <a:ext uri="{FF2B5EF4-FFF2-40B4-BE49-F238E27FC236}">
              <a16:creationId xmlns:a16="http://schemas.microsoft.com/office/drawing/2014/main" id="{00000000-0008-0000-0200-0000DC020000}"/>
            </a:ext>
          </a:extLst>
        </xdr:cNvPr>
        <xdr:cNvSpPr txBox="1"/>
      </xdr:nvSpPr>
      <xdr:spPr>
        <a:xfrm>
          <a:off x="14389744" y="17355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3" name="正方形/長方形 732">
          <a:extLst>
            <a:ext uri="{FF2B5EF4-FFF2-40B4-BE49-F238E27FC236}">
              <a16:creationId xmlns:a16="http://schemas.microsoft.com/office/drawing/2014/main" id="{00000000-0008-0000-0200-0000DD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4" name="正方形/長方形 733">
          <a:extLst>
            <a:ext uri="{FF2B5EF4-FFF2-40B4-BE49-F238E27FC236}">
              <a16:creationId xmlns:a16="http://schemas.microsoft.com/office/drawing/2014/main" id="{00000000-0008-0000-0200-0000DE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5" name="正方形/長方形 734">
          <a:extLst>
            <a:ext uri="{FF2B5EF4-FFF2-40B4-BE49-F238E27FC236}">
              <a16:creationId xmlns:a16="http://schemas.microsoft.com/office/drawing/2014/main" id="{00000000-0008-0000-0200-0000DF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6" name="正方形/長方形 735">
          <a:extLst>
            <a:ext uri="{FF2B5EF4-FFF2-40B4-BE49-F238E27FC236}">
              <a16:creationId xmlns:a16="http://schemas.microsoft.com/office/drawing/2014/main" id="{00000000-0008-0000-0200-0000E0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7" name="正方形/長方形 736">
          <a:extLst>
            <a:ext uri="{FF2B5EF4-FFF2-40B4-BE49-F238E27FC236}">
              <a16:creationId xmlns:a16="http://schemas.microsoft.com/office/drawing/2014/main" id="{00000000-0008-0000-0200-0000E1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8" name="正方形/長方形 737">
          <a:extLst>
            <a:ext uri="{FF2B5EF4-FFF2-40B4-BE49-F238E27FC236}">
              <a16:creationId xmlns:a16="http://schemas.microsoft.com/office/drawing/2014/main" id="{00000000-0008-0000-0200-0000E2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9" name="正方形/長方形 738">
          <a:extLst>
            <a:ext uri="{FF2B5EF4-FFF2-40B4-BE49-F238E27FC236}">
              <a16:creationId xmlns:a16="http://schemas.microsoft.com/office/drawing/2014/main" id="{00000000-0008-0000-0200-0000E3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0" name="正方形/長方形 739">
          <a:extLst>
            <a:ext uri="{FF2B5EF4-FFF2-40B4-BE49-F238E27FC236}">
              <a16:creationId xmlns:a16="http://schemas.microsoft.com/office/drawing/2014/main" id="{00000000-0008-0000-0200-0000E4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1" name="テキスト ボックス 740">
          <a:extLst>
            <a:ext uri="{FF2B5EF4-FFF2-40B4-BE49-F238E27FC236}">
              <a16:creationId xmlns:a16="http://schemas.microsoft.com/office/drawing/2014/main" id="{00000000-0008-0000-0200-0000E5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2" name="直線コネクタ 741">
          <a:extLst>
            <a:ext uri="{FF2B5EF4-FFF2-40B4-BE49-F238E27FC236}">
              <a16:creationId xmlns:a16="http://schemas.microsoft.com/office/drawing/2014/main" id="{00000000-0008-0000-0200-0000E6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43" name="直線コネクタ 742">
          <a:extLst>
            <a:ext uri="{FF2B5EF4-FFF2-40B4-BE49-F238E27FC236}">
              <a16:creationId xmlns:a16="http://schemas.microsoft.com/office/drawing/2014/main" id="{00000000-0008-0000-0200-0000E7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44" name="テキスト ボックス 743">
          <a:extLst>
            <a:ext uri="{FF2B5EF4-FFF2-40B4-BE49-F238E27FC236}">
              <a16:creationId xmlns:a16="http://schemas.microsoft.com/office/drawing/2014/main" id="{00000000-0008-0000-0200-0000E8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45" name="直線コネクタ 744">
          <a:extLst>
            <a:ext uri="{FF2B5EF4-FFF2-40B4-BE49-F238E27FC236}">
              <a16:creationId xmlns:a16="http://schemas.microsoft.com/office/drawing/2014/main" id="{00000000-0008-0000-0200-0000E9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46" name="テキスト ボックス 745">
          <a:extLst>
            <a:ext uri="{FF2B5EF4-FFF2-40B4-BE49-F238E27FC236}">
              <a16:creationId xmlns:a16="http://schemas.microsoft.com/office/drawing/2014/main" id="{00000000-0008-0000-0200-0000EA02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47" name="直線コネクタ 746">
          <a:extLst>
            <a:ext uri="{FF2B5EF4-FFF2-40B4-BE49-F238E27FC236}">
              <a16:creationId xmlns:a16="http://schemas.microsoft.com/office/drawing/2014/main" id="{00000000-0008-0000-0200-0000EB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48" name="テキスト ボックス 747">
          <a:extLst>
            <a:ext uri="{FF2B5EF4-FFF2-40B4-BE49-F238E27FC236}">
              <a16:creationId xmlns:a16="http://schemas.microsoft.com/office/drawing/2014/main" id="{00000000-0008-0000-0200-0000EC02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49" name="直線コネクタ 748">
          <a:extLst>
            <a:ext uri="{FF2B5EF4-FFF2-40B4-BE49-F238E27FC236}">
              <a16:creationId xmlns:a16="http://schemas.microsoft.com/office/drawing/2014/main" id="{00000000-0008-0000-0200-0000ED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50" name="テキスト ボックス 749">
          <a:extLst>
            <a:ext uri="{FF2B5EF4-FFF2-40B4-BE49-F238E27FC236}">
              <a16:creationId xmlns:a16="http://schemas.microsoft.com/office/drawing/2014/main" id="{00000000-0008-0000-0200-0000EE02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1" name="直線コネクタ 750">
          <a:extLst>
            <a:ext uri="{FF2B5EF4-FFF2-40B4-BE49-F238E27FC236}">
              <a16:creationId xmlns:a16="http://schemas.microsoft.com/office/drawing/2014/main" id="{00000000-0008-0000-0200-0000EF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2" name="テキスト ボックス 751">
          <a:extLst>
            <a:ext uri="{FF2B5EF4-FFF2-40B4-BE49-F238E27FC236}">
              <a16:creationId xmlns:a16="http://schemas.microsoft.com/office/drawing/2014/main" id="{00000000-0008-0000-0200-0000F0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3" name="【庁舎】&#10;一人当たり面積グラフ枠">
          <a:extLst>
            <a:ext uri="{FF2B5EF4-FFF2-40B4-BE49-F238E27FC236}">
              <a16:creationId xmlns:a16="http://schemas.microsoft.com/office/drawing/2014/main" id="{00000000-0008-0000-0200-0000F1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23622</xdr:rowOff>
    </xdr:from>
    <xdr:to>
      <xdr:col>116</xdr:col>
      <xdr:colOff>62864</xdr:colOff>
      <xdr:row>108</xdr:row>
      <xdr:rowOff>19050</xdr:rowOff>
    </xdr:to>
    <xdr:cxnSp macro="">
      <xdr:nvCxnSpPr>
        <xdr:cNvPr id="754" name="直線コネクタ 753">
          <a:extLst>
            <a:ext uri="{FF2B5EF4-FFF2-40B4-BE49-F238E27FC236}">
              <a16:creationId xmlns:a16="http://schemas.microsoft.com/office/drawing/2014/main" id="{00000000-0008-0000-0200-0000F2020000}"/>
            </a:ext>
          </a:extLst>
        </xdr:cNvPr>
        <xdr:cNvCxnSpPr/>
      </xdr:nvCxnSpPr>
      <xdr:spPr>
        <a:xfrm flipV="1">
          <a:off x="22160864" y="17168622"/>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22877</xdr:rowOff>
    </xdr:from>
    <xdr:ext cx="469744" cy="259045"/>
    <xdr:sp macro="" textlink="">
      <xdr:nvSpPr>
        <xdr:cNvPr id="755" name="【庁舎】&#10;一人当たり面積最小値テキスト">
          <a:extLst>
            <a:ext uri="{FF2B5EF4-FFF2-40B4-BE49-F238E27FC236}">
              <a16:creationId xmlns:a16="http://schemas.microsoft.com/office/drawing/2014/main" id="{00000000-0008-0000-0200-0000F3020000}"/>
            </a:ext>
          </a:extLst>
        </xdr:cNvPr>
        <xdr:cNvSpPr txBox="1"/>
      </xdr:nvSpPr>
      <xdr:spPr>
        <a:xfrm>
          <a:off x="22199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19050</xdr:rowOff>
    </xdr:from>
    <xdr:to>
      <xdr:col>116</xdr:col>
      <xdr:colOff>152400</xdr:colOff>
      <xdr:row>108</xdr:row>
      <xdr:rowOff>19050</xdr:rowOff>
    </xdr:to>
    <xdr:cxnSp macro="">
      <xdr:nvCxnSpPr>
        <xdr:cNvPr id="756" name="直線コネクタ 755">
          <a:extLst>
            <a:ext uri="{FF2B5EF4-FFF2-40B4-BE49-F238E27FC236}">
              <a16:creationId xmlns:a16="http://schemas.microsoft.com/office/drawing/2014/main" id="{00000000-0008-0000-0200-0000F4020000}"/>
            </a:ext>
          </a:extLst>
        </xdr:cNvPr>
        <xdr:cNvCxnSpPr/>
      </xdr:nvCxnSpPr>
      <xdr:spPr>
        <a:xfrm>
          <a:off x="22072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141749</xdr:rowOff>
    </xdr:from>
    <xdr:ext cx="469744" cy="259045"/>
    <xdr:sp macro="" textlink="">
      <xdr:nvSpPr>
        <xdr:cNvPr id="757" name="【庁舎】&#10;一人当たり面積最大値テキスト">
          <a:extLst>
            <a:ext uri="{FF2B5EF4-FFF2-40B4-BE49-F238E27FC236}">
              <a16:creationId xmlns:a16="http://schemas.microsoft.com/office/drawing/2014/main" id="{00000000-0008-0000-0200-0000F5020000}"/>
            </a:ext>
          </a:extLst>
        </xdr:cNvPr>
        <xdr:cNvSpPr txBox="1"/>
      </xdr:nvSpPr>
      <xdr:spPr>
        <a:xfrm>
          <a:off x="22199600" y="16943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23622</xdr:rowOff>
    </xdr:from>
    <xdr:to>
      <xdr:col>116</xdr:col>
      <xdr:colOff>152400</xdr:colOff>
      <xdr:row>100</xdr:row>
      <xdr:rowOff>23622</xdr:rowOff>
    </xdr:to>
    <xdr:cxnSp macro="">
      <xdr:nvCxnSpPr>
        <xdr:cNvPr id="758" name="直線コネクタ 757">
          <a:extLst>
            <a:ext uri="{FF2B5EF4-FFF2-40B4-BE49-F238E27FC236}">
              <a16:creationId xmlns:a16="http://schemas.microsoft.com/office/drawing/2014/main" id="{00000000-0008-0000-0200-0000F6020000}"/>
            </a:ext>
          </a:extLst>
        </xdr:cNvPr>
        <xdr:cNvCxnSpPr/>
      </xdr:nvCxnSpPr>
      <xdr:spPr>
        <a:xfrm>
          <a:off x="22072600" y="17168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131842</xdr:rowOff>
    </xdr:from>
    <xdr:ext cx="469744" cy="259045"/>
    <xdr:sp macro="" textlink="">
      <xdr:nvSpPr>
        <xdr:cNvPr id="759" name="【庁舎】&#10;一人当たり面積平均値テキスト">
          <a:extLst>
            <a:ext uri="{FF2B5EF4-FFF2-40B4-BE49-F238E27FC236}">
              <a16:creationId xmlns:a16="http://schemas.microsoft.com/office/drawing/2014/main" id="{00000000-0008-0000-0200-0000F7020000}"/>
            </a:ext>
          </a:extLst>
        </xdr:cNvPr>
        <xdr:cNvSpPr txBox="1"/>
      </xdr:nvSpPr>
      <xdr:spPr>
        <a:xfrm>
          <a:off x="22199600" y="179626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153415</xdr:rowOff>
    </xdr:from>
    <xdr:to>
      <xdr:col>116</xdr:col>
      <xdr:colOff>114300</xdr:colOff>
      <xdr:row>105</xdr:row>
      <xdr:rowOff>83565</xdr:rowOff>
    </xdr:to>
    <xdr:sp macro="" textlink="">
      <xdr:nvSpPr>
        <xdr:cNvPr id="760" name="フローチャート: 判断 759">
          <a:extLst>
            <a:ext uri="{FF2B5EF4-FFF2-40B4-BE49-F238E27FC236}">
              <a16:creationId xmlns:a16="http://schemas.microsoft.com/office/drawing/2014/main" id="{00000000-0008-0000-0200-0000F8020000}"/>
            </a:ext>
          </a:extLst>
        </xdr:cNvPr>
        <xdr:cNvSpPr/>
      </xdr:nvSpPr>
      <xdr:spPr>
        <a:xfrm>
          <a:off x="221107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153415</xdr:rowOff>
    </xdr:from>
    <xdr:to>
      <xdr:col>112</xdr:col>
      <xdr:colOff>38100</xdr:colOff>
      <xdr:row>105</xdr:row>
      <xdr:rowOff>83565</xdr:rowOff>
    </xdr:to>
    <xdr:sp macro="" textlink="">
      <xdr:nvSpPr>
        <xdr:cNvPr id="761" name="フローチャート: 判断 760">
          <a:extLst>
            <a:ext uri="{FF2B5EF4-FFF2-40B4-BE49-F238E27FC236}">
              <a16:creationId xmlns:a16="http://schemas.microsoft.com/office/drawing/2014/main" id="{00000000-0008-0000-0200-0000F9020000}"/>
            </a:ext>
          </a:extLst>
        </xdr:cNvPr>
        <xdr:cNvSpPr/>
      </xdr:nvSpPr>
      <xdr:spPr>
        <a:xfrm>
          <a:off x="212725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100092</xdr:rowOff>
    </xdr:from>
    <xdr:ext cx="469744" cy="259045"/>
    <xdr:sp macro="" textlink="">
      <xdr:nvSpPr>
        <xdr:cNvPr id="762" name="n_1aveValue【庁舎】&#10;一人当たり面積">
          <a:extLst>
            <a:ext uri="{FF2B5EF4-FFF2-40B4-BE49-F238E27FC236}">
              <a16:creationId xmlns:a16="http://schemas.microsoft.com/office/drawing/2014/main" id="{00000000-0008-0000-0200-0000FA020000}"/>
            </a:ext>
          </a:extLst>
        </xdr:cNvPr>
        <xdr:cNvSpPr txBox="1"/>
      </xdr:nvSpPr>
      <xdr:spPr>
        <a:xfrm>
          <a:off x="21075727" y="1775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104</xdr:row>
      <xdr:rowOff>41402</xdr:rowOff>
    </xdr:from>
    <xdr:to>
      <xdr:col>107</xdr:col>
      <xdr:colOff>101600</xdr:colOff>
      <xdr:row>104</xdr:row>
      <xdr:rowOff>143002</xdr:rowOff>
    </xdr:to>
    <xdr:sp macro="" textlink="">
      <xdr:nvSpPr>
        <xdr:cNvPr id="763" name="フローチャート: 判断 762">
          <a:extLst>
            <a:ext uri="{FF2B5EF4-FFF2-40B4-BE49-F238E27FC236}">
              <a16:creationId xmlns:a16="http://schemas.microsoft.com/office/drawing/2014/main" id="{00000000-0008-0000-0200-0000FB020000}"/>
            </a:ext>
          </a:extLst>
        </xdr:cNvPr>
        <xdr:cNvSpPr/>
      </xdr:nvSpPr>
      <xdr:spPr>
        <a:xfrm>
          <a:off x="20383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102</xdr:row>
      <xdr:rowOff>159529</xdr:rowOff>
    </xdr:from>
    <xdr:ext cx="469744" cy="259045"/>
    <xdr:sp macro="" textlink="">
      <xdr:nvSpPr>
        <xdr:cNvPr id="764" name="n_2aveValue【庁舎】&#10;一人当たり面積">
          <a:extLst>
            <a:ext uri="{FF2B5EF4-FFF2-40B4-BE49-F238E27FC236}">
              <a16:creationId xmlns:a16="http://schemas.microsoft.com/office/drawing/2014/main" id="{00000000-0008-0000-0200-0000FC020000}"/>
            </a:ext>
          </a:extLst>
        </xdr:cNvPr>
        <xdr:cNvSpPr txBox="1"/>
      </xdr:nvSpPr>
      <xdr:spPr>
        <a:xfrm>
          <a:off x="20199427" y="1764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104</xdr:row>
      <xdr:rowOff>87122</xdr:rowOff>
    </xdr:from>
    <xdr:to>
      <xdr:col>102</xdr:col>
      <xdr:colOff>165100</xdr:colOff>
      <xdr:row>105</xdr:row>
      <xdr:rowOff>17272</xdr:rowOff>
    </xdr:to>
    <xdr:sp macro="" textlink="">
      <xdr:nvSpPr>
        <xdr:cNvPr id="765" name="フローチャート: 判断 764">
          <a:extLst>
            <a:ext uri="{FF2B5EF4-FFF2-40B4-BE49-F238E27FC236}">
              <a16:creationId xmlns:a16="http://schemas.microsoft.com/office/drawing/2014/main" id="{00000000-0008-0000-0200-0000FD020000}"/>
            </a:ext>
          </a:extLst>
        </xdr:cNvPr>
        <xdr:cNvSpPr/>
      </xdr:nvSpPr>
      <xdr:spPr>
        <a:xfrm>
          <a:off x="19494500" y="1791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103</xdr:row>
      <xdr:rowOff>33799</xdr:rowOff>
    </xdr:from>
    <xdr:ext cx="469744" cy="259045"/>
    <xdr:sp macro="" textlink="">
      <xdr:nvSpPr>
        <xdr:cNvPr id="766" name="n_3aveValue【庁舎】&#10;一人当たり面積">
          <a:extLst>
            <a:ext uri="{FF2B5EF4-FFF2-40B4-BE49-F238E27FC236}">
              <a16:creationId xmlns:a16="http://schemas.microsoft.com/office/drawing/2014/main" id="{00000000-0008-0000-0200-0000FE020000}"/>
            </a:ext>
          </a:extLst>
        </xdr:cNvPr>
        <xdr:cNvSpPr txBox="1"/>
      </xdr:nvSpPr>
      <xdr:spPr>
        <a:xfrm>
          <a:off x="19310427" y="1769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00000000-0008-0000-0200-0000FF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00000000-0008-0000-0200-000000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00000000-0008-0000-0200-000001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00000000-0008-0000-0200-000002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00000000-0008-0000-0200-000003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59689</xdr:rowOff>
    </xdr:from>
    <xdr:to>
      <xdr:col>112</xdr:col>
      <xdr:colOff>38100</xdr:colOff>
      <xdr:row>105</xdr:row>
      <xdr:rowOff>161289</xdr:rowOff>
    </xdr:to>
    <xdr:sp macro="" textlink="">
      <xdr:nvSpPr>
        <xdr:cNvPr id="772" name="楕円 771">
          <a:extLst>
            <a:ext uri="{FF2B5EF4-FFF2-40B4-BE49-F238E27FC236}">
              <a16:creationId xmlns:a16="http://schemas.microsoft.com/office/drawing/2014/main" id="{00000000-0008-0000-0200-000004030000}"/>
            </a:ext>
          </a:extLst>
        </xdr:cNvPr>
        <xdr:cNvSpPr/>
      </xdr:nvSpPr>
      <xdr:spPr>
        <a:xfrm>
          <a:off x="21272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66548</xdr:rowOff>
    </xdr:from>
    <xdr:to>
      <xdr:col>107</xdr:col>
      <xdr:colOff>101600</xdr:colOff>
      <xdr:row>105</xdr:row>
      <xdr:rowOff>168148</xdr:rowOff>
    </xdr:to>
    <xdr:sp macro="" textlink="">
      <xdr:nvSpPr>
        <xdr:cNvPr id="773" name="楕円 772">
          <a:extLst>
            <a:ext uri="{FF2B5EF4-FFF2-40B4-BE49-F238E27FC236}">
              <a16:creationId xmlns:a16="http://schemas.microsoft.com/office/drawing/2014/main" id="{00000000-0008-0000-0200-000005030000}"/>
            </a:ext>
          </a:extLst>
        </xdr:cNvPr>
        <xdr:cNvSpPr/>
      </xdr:nvSpPr>
      <xdr:spPr>
        <a:xfrm>
          <a:off x="20383500" y="1806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110489</xdr:rowOff>
    </xdr:from>
    <xdr:to>
      <xdr:col>111</xdr:col>
      <xdr:colOff>177800</xdr:colOff>
      <xdr:row>105</xdr:row>
      <xdr:rowOff>117348</xdr:rowOff>
    </xdr:to>
    <xdr:cxnSp macro="">
      <xdr:nvCxnSpPr>
        <xdr:cNvPr id="774" name="直線コネクタ 773">
          <a:extLst>
            <a:ext uri="{FF2B5EF4-FFF2-40B4-BE49-F238E27FC236}">
              <a16:creationId xmlns:a16="http://schemas.microsoft.com/office/drawing/2014/main" id="{00000000-0008-0000-0200-000006030000}"/>
            </a:ext>
          </a:extLst>
        </xdr:cNvPr>
        <xdr:cNvCxnSpPr/>
      </xdr:nvCxnSpPr>
      <xdr:spPr>
        <a:xfrm flipV="1">
          <a:off x="20434300" y="18112739"/>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152416</xdr:rowOff>
    </xdr:from>
    <xdr:ext cx="469744" cy="259045"/>
    <xdr:sp macro="" textlink="">
      <xdr:nvSpPr>
        <xdr:cNvPr id="775" name="n_1mainValue【庁舎】&#10;一人当たり面積">
          <a:extLst>
            <a:ext uri="{FF2B5EF4-FFF2-40B4-BE49-F238E27FC236}">
              <a16:creationId xmlns:a16="http://schemas.microsoft.com/office/drawing/2014/main" id="{00000000-0008-0000-0200-000007030000}"/>
            </a:ext>
          </a:extLst>
        </xdr:cNvPr>
        <xdr:cNvSpPr txBox="1"/>
      </xdr:nvSpPr>
      <xdr:spPr>
        <a:xfrm>
          <a:off x="210757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159275</xdr:rowOff>
    </xdr:from>
    <xdr:ext cx="469744" cy="259045"/>
    <xdr:sp macro="" textlink="">
      <xdr:nvSpPr>
        <xdr:cNvPr id="776" name="n_2mainValue【庁舎】&#10;一人当たり面積">
          <a:extLst>
            <a:ext uri="{FF2B5EF4-FFF2-40B4-BE49-F238E27FC236}">
              <a16:creationId xmlns:a16="http://schemas.microsoft.com/office/drawing/2014/main" id="{00000000-0008-0000-0200-000008030000}"/>
            </a:ext>
          </a:extLst>
        </xdr:cNvPr>
        <xdr:cNvSpPr txBox="1"/>
      </xdr:nvSpPr>
      <xdr:spPr>
        <a:xfrm>
          <a:off x="20199427" y="18161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7" name="正方形/長方形 776">
          <a:extLst>
            <a:ext uri="{FF2B5EF4-FFF2-40B4-BE49-F238E27FC236}">
              <a16:creationId xmlns:a16="http://schemas.microsoft.com/office/drawing/2014/main" id="{00000000-0008-0000-0200-000009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8" name="正方形/長方形 777">
          <a:extLst>
            <a:ext uri="{FF2B5EF4-FFF2-40B4-BE49-F238E27FC236}">
              <a16:creationId xmlns:a16="http://schemas.microsoft.com/office/drawing/2014/main" id="{00000000-0008-0000-0200-00000A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9" name="テキスト ボックス 778">
          <a:extLst>
            <a:ext uri="{FF2B5EF4-FFF2-40B4-BE49-F238E27FC236}">
              <a16:creationId xmlns:a16="http://schemas.microsoft.com/office/drawing/2014/main" id="{00000000-0008-0000-0200-00000B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市民会館については、有形固定資産減価償却率が全国平均よりも高く、一人当たり面積が低い状況であるが、現在整備を進めている新文化交流施設が完成すると、有形固定資産減価償却率は下がり、一人当たり面積も大きくなる見込みで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066;&#30010;&#26449;&#25903;&#25588;&#35506;/&#12288;&#36001;&#25919;&#20418;/03&#12288;&#27770;&#31639;&#32113;&#35336;&#65288;&#22320;&#26041;&#36001;&#25919;&#29366;&#27841;&#35519;&#26619;&#65289;/01&#26222;&#36890;&#20250;&#35336;/&#9733;H30&#27770;&#31639;&#32113;&#35336;&#65288;R01&#65289;/200813%20&#24179;&#25104;30&#24180;&#24230;&#36001;&#25919;&#36039;&#26009;&#38598;&#12398;&#20316;&#25104;&#12395;&#12388;&#12356;&#12390;&#65288;&#65298;&#22238;&#30446;&#65289;/03%20&#24066;&#30010;&#26449;&#12363;&#12425;&#22238;&#31572;/&#12304;&#36001;&#25919;&#29366;&#27841;&#36039;&#26009;&#38598;&#12305;_162051_&#27703;&#35211;&#24066;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CF51">
            <v>87.8</v>
          </cell>
          <cell r="CN51">
            <v>83.3</v>
          </cell>
        </row>
        <row r="53">
          <cell r="CF53">
            <v>54.3</v>
          </cell>
          <cell r="CN53">
            <v>55.9</v>
          </cell>
        </row>
        <row r="55">
          <cell r="AN55" t="str">
            <v>類似団体内平均値</v>
          </cell>
          <cell r="CF55">
            <v>52.3</v>
          </cell>
          <cell r="CN55">
            <v>55.4</v>
          </cell>
        </row>
        <row r="57">
          <cell r="CF57">
            <v>57.1</v>
          </cell>
          <cell r="CN57">
            <v>58.7</v>
          </cell>
        </row>
        <row r="72">
          <cell r="BP72" t="str">
            <v>H26</v>
          </cell>
          <cell r="BX72" t="str">
            <v>H27</v>
          </cell>
          <cell r="CF72" t="str">
            <v>H28</v>
          </cell>
          <cell r="CN72" t="str">
            <v>H29</v>
          </cell>
          <cell r="CV72" t="str">
            <v>H30</v>
          </cell>
        </row>
        <row r="73">
          <cell r="AN73" t="str">
            <v>当該団体値</v>
          </cell>
          <cell r="BP73">
            <v>106.5</v>
          </cell>
          <cell r="BX73">
            <v>87.4</v>
          </cell>
          <cell r="CF73">
            <v>87.8</v>
          </cell>
          <cell r="CN73">
            <v>83.3</v>
          </cell>
          <cell r="CV73">
            <v>65.900000000000006</v>
          </cell>
        </row>
        <row r="75">
          <cell r="BP75">
            <v>14.2</v>
          </cell>
          <cell r="BX75">
            <v>12.1</v>
          </cell>
          <cell r="CF75">
            <v>11.5</v>
          </cell>
          <cell r="CN75">
            <v>11.1</v>
          </cell>
          <cell r="CV75">
            <v>11.2</v>
          </cell>
        </row>
        <row r="77">
          <cell r="AN77" t="str">
            <v>類似団体内平均値</v>
          </cell>
          <cell r="BP77">
            <v>45.9</v>
          </cell>
          <cell r="BX77">
            <v>56.8</v>
          </cell>
          <cell r="CF77">
            <v>52.3</v>
          </cell>
          <cell r="CN77">
            <v>55.4</v>
          </cell>
          <cell r="CV77">
            <v>52.7</v>
          </cell>
        </row>
        <row r="79">
          <cell r="BP79">
            <v>8.8000000000000007</v>
          </cell>
          <cell r="BX79">
            <v>10.199999999999999</v>
          </cell>
          <cell r="CF79">
            <v>10</v>
          </cell>
          <cell r="CN79">
            <v>9.6999999999999993</v>
          </cell>
          <cell r="CV79">
            <v>9.5</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00" t="s">
        <v>80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01" t="s">
        <v>82</v>
      </c>
      <c r="C3" s="402"/>
      <c r="D3" s="402"/>
      <c r="E3" s="403"/>
      <c r="F3" s="403"/>
      <c r="G3" s="403"/>
      <c r="H3" s="403"/>
      <c r="I3" s="403"/>
      <c r="J3" s="403"/>
      <c r="K3" s="403"/>
      <c r="L3" s="403" t="s">
        <v>83</v>
      </c>
      <c r="M3" s="403"/>
      <c r="N3" s="403"/>
      <c r="O3" s="403"/>
      <c r="P3" s="403"/>
      <c r="Q3" s="403"/>
      <c r="R3" s="410"/>
      <c r="S3" s="410"/>
      <c r="T3" s="410"/>
      <c r="U3" s="410"/>
      <c r="V3" s="411"/>
      <c r="W3" s="385" t="s">
        <v>84</v>
      </c>
      <c r="X3" s="386"/>
      <c r="Y3" s="386"/>
      <c r="Z3" s="386"/>
      <c r="AA3" s="386"/>
      <c r="AB3" s="402"/>
      <c r="AC3" s="410" t="s">
        <v>85</v>
      </c>
      <c r="AD3" s="386"/>
      <c r="AE3" s="386"/>
      <c r="AF3" s="386"/>
      <c r="AG3" s="386"/>
      <c r="AH3" s="386"/>
      <c r="AI3" s="386"/>
      <c r="AJ3" s="386"/>
      <c r="AK3" s="386"/>
      <c r="AL3" s="387"/>
      <c r="AM3" s="385" t="s">
        <v>86</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87</v>
      </c>
      <c r="BO3" s="386"/>
      <c r="BP3" s="386"/>
      <c r="BQ3" s="386"/>
      <c r="BR3" s="386"/>
      <c r="BS3" s="386"/>
      <c r="BT3" s="386"/>
      <c r="BU3" s="387"/>
      <c r="BV3" s="385" t="s">
        <v>88</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89</v>
      </c>
      <c r="CU3" s="386"/>
      <c r="CV3" s="386"/>
      <c r="CW3" s="386"/>
      <c r="CX3" s="386"/>
      <c r="CY3" s="386"/>
      <c r="CZ3" s="386"/>
      <c r="DA3" s="387"/>
      <c r="DB3" s="385" t="s">
        <v>90</v>
      </c>
      <c r="DC3" s="386"/>
      <c r="DD3" s="386"/>
      <c r="DE3" s="386"/>
      <c r="DF3" s="386"/>
      <c r="DG3" s="386"/>
      <c r="DH3" s="386"/>
      <c r="DI3" s="387"/>
      <c r="DJ3" s="185"/>
      <c r="DK3" s="185"/>
      <c r="DL3" s="185"/>
      <c r="DM3" s="185"/>
      <c r="DN3" s="185"/>
      <c r="DO3" s="185"/>
    </row>
    <row r="4" spans="1:119" ht="18.75" customHeight="1" x14ac:dyDescent="0.15">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91</v>
      </c>
      <c r="AZ4" s="389"/>
      <c r="BA4" s="389"/>
      <c r="BB4" s="389"/>
      <c r="BC4" s="389"/>
      <c r="BD4" s="389"/>
      <c r="BE4" s="389"/>
      <c r="BF4" s="389"/>
      <c r="BG4" s="389"/>
      <c r="BH4" s="389"/>
      <c r="BI4" s="389"/>
      <c r="BJ4" s="389"/>
      <c r="BK4" s="389"/>
      <c r="BL4" s="389"/>
      <c r="BM4" s="390"/>
      <c r="BN4" s="391">
        <v>21854600</v>
      </c>
      <c r="BO4" s="392"/>
      <c r="BP4" s="392"/>
      <c r="BQ4" s="392"/>
      <c r="BR4" s="392"/>
      <c r="BS4" s="392"/>
      <c r="BT4" s="392"/>
      <c r="BU4" s="393"/>
      <c r="BV4" s="391">
        <v>21582431</v>
      </c>
      <c r="BW4" s="392"/>
      <c r="BX4" s="392"/>
      <c r="BY4" s="392"/>
      <c r="BZ4" s="392"/>
      <c r="CA4" s="392"/>
      <c r="CB4" s="392"/>
      <c r="CC4" s="393"/>
      <c r="CD4" s="394" t="s">
        <v>92</v>
      </c>
      <c r="CE4" s="395"/>
      <c r="CF4" s="395"/>
      <c r="CG4" s="395"/>
      <c r="CH4" s="395"/>
      <c r="CI4" s="395"/>
      <c r="CJ4" s="395"/>
      <c r="CK4" s="395"/>
      <c r="CL4" s="395"/>
      <c r="CM4" s="395"/>
      <c r="CN4" s="395"/>
      <c r="CO4" s="395"/>
      <c r="CP4" s="395"/>
      <c r="CQ4" s="395"/>
      <c r="CR4" s="395"/>
      <c r="CS4" s="396"/>
      <c r="CT4" s="397">
        <v>7.2</v>
      </c>
      <c r="CU4" s="398"/>
      <c r="CV4" s="398"/>
      <c r="CW4" s="398"/>
      <c r="CX4" s="398"/>
      <c r="CY4" s="398"/>
      <c r="CZ4" s="398"/>
      <c r="DA4" s="399"/>
      <c r="DB4" s="397">
        <v>6.9</v>
      </c>
      <c r="DC4" s="398"/>
      <c r="DD4" s="398"/>
      <c r="DE4" s="398"/>
      <c r="DF4" s="398"/>
      <c r="DG4" s="398"/>
      <c r="DH4" s="398"/>
      <c r="DI4" s="399"/>
      <c r="DJ4" s="185"/>
      <c r="DK4" s="185"/>
      <c r="DL4" s="185"/>
      <c r="DM4" s="185"/>
      <c r="DN4" s="185"/>
      <c r="DO4" s="185"/>
    </row>
    <row r="5" spans="1:119" ht="18.75" customHeight="1" x14ac:dyDescent="0.15">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93</v>
      </c>
      <c r="AN5" s="458"/>
      <c r="AO5" s="458"/>
      <c r="AP5" s="458"/>
      <c r="AQ5" s="458"/>
      <c r="AR5" s="458"/>
      <c r="AS5" s="458"/>
      <c r="AT5" s="459"/>
      <c r="AU5" s="460" t="s">
        <v>94</v>
      </c>
      <c r="AV5" s="461"/>
      <c r="AW5" s="461"/>
      <c r="AX5" s="461"/>
      <c r="AY5" s="462" t="s">
        <v>95</v>
      </c>
      <c r="AZ5" s="463"/>
      <c r="BA5" s="463"/>
      <c r="BB5" s="463"/>
      <c r="BC5" s="463"/>
      <c r="BD5" s="463"/>
      <c r="BE5" s="463"/>
      <c r="BF5" s="463"/>
      <c r="BG5" s="463"/>
      <c r="BH5" s="463"/>
      <c r="BI5" s="463"/>
      <c r="BJ5" s="463"/>
      <c r="BK5" s="463"/>
      <c r="BL5" s="463"/>
      <c r="BM5" s="464"/>
      <c r="BN5" s="428">
        <v>20942178</v>
      </c>
      <c r="BO5" s="429"/>
      <c r="BP5" s="429"/>
      <c r="BQ5" s="429"/>
      <c r="BR5" s="429"/>
      <c r="BS5" s="429"/>
      <c r="BT5" s="429"/>
      <c r="BU5" s="430"/>
      <c r="BV5" s="428">
        <v>20687009</v>
      </c>
      <c r="BW5" s="429"/>
      <c r="BX5" s="429"/>
      <c r="BY5" s="429"/>
      <c r="BZ5" s="429"/>
      <c r="CA5" s="429"/>
      <c r="CB5" s="429"/>
      <c r="CC5" s="430"/>
      <c r="CD5" s="431" t="s">
        <v>96</v>
      </c>
      <c r="CE5" s="432"/>
      <c r="CF5" s="432"/>
      <c r="CG5" s="432"/>
      <c r="CH5" s="432"/>
      <c r="CI5" s="432"/>
      <c r="CJ5" s="432"/>
      <c r="CK5" s="432"/>
      <c r="CL5" s="432"/>
      <c r="CM5" s="432"/>
      <c r="CN5" s="432"/>
      <c r="CO5" s="432"/>
      <c r="CP5" s="432"/>
      <c r="CQ5" s="432"/>
      <c r="CR5" s="432"/>
      <c r="CS5" s="433"/>
      <c r="CT5" s="425">
        <v>89.6</v>
      </c>
      <c r="CU5" s="426"/>
      <c r="CV5" s="426"/>
      <c r="CW5" s="426"/>
      <c r="CX5" s="426"/>
      <c r="CY5" s="426"/>
      <c r="CZ5" s="426"/>
      <c r="DA5" s="427"/>
      <c r="DB5" s="425">
        <v>88</v>
      </c>
      <c r="DC5" s="426"/>
      <c r="DD5" s="426"/>
      <c r="DE5" s="426"/>
      <c r="DF5" s="426"/>
      <c r="DG5" s="426"/>
      <c r="DH5" s="426"/>
      <c r="DI5" s="427"/>
      <c r="DJ5" s="185"/>
      <c r="DK5" s="185"/>
      <c r="DL5" s="185"/>
      <c r="DM5" s="185"/>
      <c r="DN5" s="185"/>
      <c r="DO5" s="185"/>
    </row>
    <row r="6" spans="1:119" ht="18.75" customHeight="1" x14ac:dyDescent="0.15">
      <c r="A6" s="186"/>
      <c r="B6" s="434" t="s">
        <v>97</v>
      </c>
      <c r="C6" s="435"/>
      <c r="D6" s="435"/>
      <c r="E6" s="436"/>
      <c r="F6" s="436"/>
      <c r="G6" s="436"/>
      <c r="H6" s="436"/>
      <c r="I6" s="436"/>
      <c r="J6" s="436"/>
      <c r="K6" s="436"/>
      <c r="L6" s="436" t="s">
        <v>98</v>
      </c>
      <c r="M6" s="436"/>
      <c r="N6" s="436"/>
      <c r="O6" s="436"/>
      <c r="P6" s="436"/>
      <c r="Q6" s="436"/>
      <c r="R6" s="440"/>
      <c r="S6" s="440"/>
      <c r="T6" s="440"/>
      <c r="U6" s="440"/>
      <c r="V6" s="441"/>
      <c r="W6" s="444" t="s">
        <v>99</v>
      </c>
      <c r="X6" s="445"/>
      <c r="Y6" s="445"/>
      <c r="Z6" s="445"/>
      <c r="AA6" s="445"/>
      <c r="AB6" s="435"/>
      <c r="AC6" s="448" t="s">
        <v>100</v>
      </c>
      <c r="AD6" s="449"/>
      <c r="AE6" s="449"/>
      <c r="AF6" s="449"/>
      <c r="AG6" s="449"/>
      <c r="AH6" s="449"/>
      <c r="AI6" s="449"/>
      <c r="AJ6" s="449"/>
      <c r="AK6" s="449"/>
      <c r="AL6" s="450"/>
      <c r="AM6" s="457" t="s">
        <v>101</v>
      </c>
      <c r="AN6" s="458"/>
      <c r="AO6" s="458"/>
      <c r="AP6" s="458"/>
      <c r="AQ6" s="458"/>
      <c r="AR6" s="458"/>
      <c r="AS6" s="458"/>
      <c r="AT6" s="459"/>
      <c r="AU6" s="460" t="s">
        <v>94</v>
      </c>
      <c r="AV6" s="461"/>
      <c r="AW6" s="461"/>
      <c r="AX6" s="461"/>
      <c r="AY6" s="462" t="s">
        <v>102</v>
      </c>
      <c r="AZ6" s="463"/>
      <c r="BA6" s="463"/>
      <c r="BB6" s="463"/>
      <c r="BC6" s="463"/>
      <c r="BD6" s="463"/>
      <c r="BE6" s="463"/>
      <c r="BF6" s="463"/>
      <c r="BG6" s="463"/>
      <c r="BH6" s="463"/>
      <c r="BI6" s="463"/>
      <c r="BJ6" s="463"/>
      <c r="BK6" s="463"/>
      <c r="BL6" s="463"/>
      <c r="BM6" s="464"/>
      <c r="BN6" s="428">
        <v>912422</v>
      </c>
      <c r="BO6" s="429"/>
      <c r="BP6" s="429"/>
      <c r="BQ6" s="429"/>
      <c r="BR6" s="429"/>
      <c r="BS6" s="429"/>
      <c r="BT6" s="429"/>
      <c r="BU6" s="430"/>
      <c r="BV6" s="428">
        <v>895422</v>
      </c>
      <c r="BW6" s="429"/>
      <c r="BX6" s="429"/>
      <c r="BY6" s="429"/>
      <c r="BZ6" s="429"/>
      <c r="CA6" s="429"/>
      <c r="CB6" s="429"/>
      <c r="CC6" s="430"/>
      <c r="CD6" s="431" t="s">
        <v>103</v>
      </c>
      <c r="CE6" s="432"/>
      <c r="CF6" s="432"/>
      <c r="CG6" s="432"/>
      <c r="CH6" s="432"/>
      <c r="CI6" s="432"/>
      <c r="CJ6" s="432"/>
      <c r="CK6" s="432"/>
      <c r="CL6" s="432"/>
      <c r="CM6" s="432"/>
      <c r="CN6" s="432"/>
      <c r="CO6" s="432"/>
      <c r="CP6" s="432"/>
      <c r="CQ6" s="432"/>
      <c r="CR6" s="432"/>
      <c r="CS6" s="433"/>
      <c r="CT6" s="465">
        <v>94.5</v>
      </c>
      <c r="CU6" s="466"/>
      <c r="CV6" s="466"/>
      <c r="CW6" s="466"/>
      <c r="CX6" s="466"/>
      <c r="CY6" s="466"/>
      <c r="CZ6" s="466"/>
      <c r="DA6" s="467"/>
      <c r="DB6" s="465">
        <v>92.8</v>
      </c>
      <c r="DC6" s="466"/>
      <c r="DD6" s="466"/>
      <c r="DE6" s="466"/>
      <c r="DF6" s="466"/>
      <c r="DG6" s="466"/>
      <c r="DH6" s="466"/>
      <c r="DI6" s="467"/>
      <c r="DJ6" s="185"/>
      <c r="DK6" s="185"/>
      <c r="DL6" s="185"/>
      <c r="DM6" s="185"/>
      <c r="DN6" s="185"/>
      <c r="DO6" s="185"/>
    </row>
    <row r="7" spans="1:119" ht="18.75" customHeight="1" x14ac:dyDescent="0.15">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104</v>
      </c>
      <c r="AN7" s="458"/>
      <c r="AO7" s="458"/>
      <c r="AP7" s="458"/>
      <c r="AQ7" s="458"/>
      <c r="AR7" s="458"/>
      <c r="AS7" s="458"/>
      <c r="AT7" s="459"/>
      <c r="AU7" s="460" t="s">
        <v>105</v>
      </c>
      <c r="AV7" s="461"/>
      <c r="AW7" s="461"/>
      <c r="AX7" s="461"/>
      <c r="AY7" s="462" t="s">
        <v>106</v>
      </c>
      <c r="AZ7" s="463"/>
      <c r="BA7" s="463"/>
      <c r="BB7" s="463"/>
      <c r="BC7" s="463"/>
      <c r="BD7" s="463"/>
      <c r="BE7" s="463"/>
      <c r="BF7" s="463"/>
      <c r="BG7" s="463"/>
      <c r="BH7" s="463"/>
      <c r="BI7" s="463"/>
      <c r="BJ7" s="463"/>
      <c r="BK7" s="463"/>
      <c r="BL7" s="463"/>
      <c r="BM7" s="464"/>
      <c r="BN7" s="428">
        <v>38073</v>
      </c>
      <c r="BO7" s="429"/>
      <c r="BP7" s="429"/>
      <c r="BQ7" s="429"/>
      <c r="BR7" s="429"/>
      <c r="BS7" s="429"/>
      <c r="BT7" s="429"/>
      <c r="BU7" s="430"/>
      <c r="BV7" s="428">
        <v>36386</v>
      </c>
      <c r="BW7" s="429"/>
      <c r="BX7" s="429"/>
      <c r="BY7" s="429"/>
      <c r="BZ7" s="429"/>
      <c r="CA7" s="429"/>
      <c r="CB7" s="429"/>
      <c r="CC7" s="430"/>
      <c r="CD7" s="431" t="s">
        <v>107</v>
      </c>
      <c r="CE7" s="432"/>
      <c r="CF7" s="432"/>
      <c r="CG7" s="432"/>
      <c r="CH7" s="432"/>
      <c r="CI7" s="432"/>
      <c r="CJ7" s="432"/>
      <c r="CK7" s="432"/>
      <c r="CL7" s="432"/>
      <c r="CM7" s="432"/>
      <c r="CN7" s="432"/>
      <c r="CO7" s="432"/>
      <c r="CP7" s="432"/>
      <c r="CQ7" s="432"/>
      <c r="CR7" s="432"/>
      <c r="CS7" s="433"/>
      <c r="CT7" s="428">
        <v>12150454</v>
      </c>
      <c r="CU7" s="429"/>
      <c r="CV7" s="429"/>
      <c r="CW7" s="429"/>
      <c r="CX7" s="429"/>
      <c r="CY7" s="429"/>
      <c r="CZ7" s="429"/>
      <c r="DA7" s="430"/>
      <c r="DB7" s="428">
        <v>12443842</v>
      </c>
      <c r="DC7" s="429"/>
      <c r="DD7" s="429"/>
      <c r="DE7" s="429"/>
      <c r="DF7" s="429"/>
      <c r="DG7" s="429"/>
      <c r="DH7" s="429"/>
      <c r="DI7" s="430"/>
      <c r="DJ7" s="185"/>
      <c r="DK7" s="185"/>
      <c r="DL7" s="185"/>
      <c r="DM7" s="185"/>
      <c r="DN7" s="185"/>
      <c r="DO7" s="185"/>
    </row>
    <row r="8" spans="1:119" ht="18.75" customHeight="1" thickBot="1" x14ac:dyDescent="0.2">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108</v>
      </c>
      <c r="AN8" s="458"/>
      <c r="AO8" s="458"/>
      <c r="AP8" s="458"/>
      <c r="AQ8" s="458"/>
      <c r="AR8" s="458"/>
      <c r="AS8" s="458"/>
      <c r="AT8" s="459"/>
      <c r="AU8" s="460" t="s">
        <v>105</v>
      </c>
      <c r="AV8" s="461"/>
      <c r="AW8" s="461"/>
      <c r="AX8" s="461"/>
      <c r="AY8" s="462" t="s">
        <v>109</v>
      </c>
      <c r="AZ8" s="463"/>
      <c r="BA8" s="463"/>
      <c r="BB8" s="463"/>
      <c r="BC8" s="463"/>
      <c r="BD8" s="463"/>
      <c r="BE8" s="463"/>
      <c r="BF8" s="463"/>
      <c r="BG8" s="463"/>
      <c r="BH8" s="463"/>
      <c r="BI8" s="463"/>
      <c r="BJ8" s="463"/>
      <c r="BK8" s="463"/>
      <c r="BL8" s="463"/>
      <c r="BM8" s="464"/>
      <c r="BN8" s="428">
        <v>874349</v>
      </c>
      <c r="BO8" s="429"/>
      <c r="BP8" s="429"/>
      <c r="BQ8" s="429"/>
      <c r="BR8" s="429"/>
      <c r="BS8" s="429"/>
      <c r="BT8" s="429"/>
      <c r="BU8" s="430"/>
      <c r="BV8" s="428">
        <v>859036</v>
      </c>
      <c r="BW8" s="429"/>
      <c r="BX8" s="429"/>
      <c r="BY8" s="429"/>
      <c r="BZ8" s="429"/>
      <c r="CA8" s="429"/>
      <c r="CB8" s="429"/>
      <c r="CC8" s="430"/>
      <c r="CD8" s="431" t="s">
        <v>110</v>
      </c>
      <c r="CE8" s="432"/>
      <c r="CF8" s="432"/>
      <c r="CG8" s="432"/>
      <c r="CH8" s="432"/>
      <c r="CI8" s="432"/>
      <c r="CJ8" s="432"/>
      <c r="CK8" s="432"/>
      <c r="CL8" s="432"/>
      <c r="CM8" s="432"/>
      <c r="CN8" s="432"/>
      <c r="CO8" s="432"/>
      <c r="CP8" s="432"/>
      <c r="CQ8" s="432"/>
      <c r="CR8" s="432"/>
      <c r="CS8" s="433"/>
      <c r="CT8" s="468">
        <v>0.46</v>
      </c>
      <c r="CU8" s="469"/>
      <c r="CV8" s="469"/>
      <c r="CW8" s="469"/>
      <c r="CX8" s="469"/>
      <c r="CY8" s="469"/>
      <c r="CZ8" s="469"/>
      <c r="DA8" s="470"/>
      <c r="DB8" s="468">
        <v>0.45</v>
      </c>
      <c r="DC8" s="469"/>
      <c r="DD8" s="469"/>
      <c r="DE8" s="469"/>
      <c r="DF8" s="469"/>
      <c r="DG8" s="469"/>
      <c r="DH8" s="469"/>
      <c r="DI8" s="470"/>
      <c r="DJ8" s="185"/>
      <c r="DK8" s="185"/>
      <c r="DL8" s="185"/>
      <c r="DM8" s="185"/>
      <c r="DN8" s="185"/>
      <c r="DO8" s="185"/>
    </row>
    <row r="9" spans="1:119" ht="18.75" customHeight="1" thickBot="1" x14ac:dyDescent="0.2">
      <c r="A9" s="186"/>
      <c r="B9" s="422" t="s">
        <v>111</v>
      </c>
      <c r="C9" s="423"/>
      <c r="D9" s="423"/>
      <c r="E9" s="423"/>
      <c r="F9" s="423"/>
      <c r="G9" s="423"/>
      <c r="H9" s="423"/>
      <c r="I9" s="423"/>
      <c r="J9" s="423"/>
      <c r="K9" s="471"/>
      <c r="L9" s="472" t="s">
        <v>112</v>
      </c>
      <c r="M9" s="473"/>
      <c r="N9" s="473"/>
      <c r="O9" s="473"/>
      <c r="P9" s="473"/>
      <c r="Q9" s="474"/>
      <c r="R9" s="475">
        <v>47992</v>
      </c>
      <c r="S9" s="476"/>
      <c r="T9" s="476"/>
      <c r="U9" s="476"/>
      <c r="V9" s="477"/>
      <c r="W9" s="385" t="s">
        <v>113</v>
      </c>
      <c r="X9" s="386"/>
      <c r="Y9" s="386"/>
      <c r="Z9" s="386"/>
      <c r="AA9" s="386"/>
      <c r="AB9" s="386"/>
      <c r="AC9" s="386"/>
      <c r="AD9" s="386"/>
      <c r="AE9" s="386"/>
      <c r="AF9" s="386"/>
      <c r="AG9" s="386"/>
      <c r="AH9" s="386"/>
      <c r="AI9" s="386"/>
      <c r="AJ9" s="386"/>
      <c r="AK9" s="386"/>
      <c r="AL9" s="387"/>
      <c r="AM9" s="457" t="s">
        <v>114</v>
      </c>
      <c r="AN9" s="458"/>
      <c r="AO9" s="458"/>
      <c r="AP9" s="458"/>
      <c r="AQ9" s="458"/>
      <c r="AR9" s="458"/>
      <c r="AS9" s="458"/>
      <c r="AT9" s="459"/>
      <c r="AU9" s="460" t="s">
        <v>115</v>
      </c>
      <c r="AV9" s="461"/>
      <c r="AW9" s="461"/>
      <c r="AX9" s="461"/>
      <c r="AY9" s="462" t="s">
        <v>116</v>
      </c>
      <c r="AZ9" s="463"/>
      <c r="BA9" s="463"/>
      <c r="BB9" s="463"/>
      <c r="BC9" s="463"/>
      <c r="BD9" s="463"/>
      <c r="BE9" s="463"/>
      <c r="BF9" s="463"/>
      <c r="BG9" s="463"/>
      <c r="BH9" s="463"/>
      <c r="BI9" s="463"/>
      <c r="BJ9" s="463"/>
      <c r="BK9" s="463"/>
      <c r="BL9" s="463"/>
      <c r="BM9" s="464"/>
      <c r="BN9" s="428">
        <v>15313</v>
      </c>
      <c r="BO9" s="429"/>
      <c r="BP9" s="429"/>
      <c r="BQ9" s="429"/>
      <c r="BR9" s="429"/>
      <c r="BS9" s="429"/>
      <c r="BT9" s="429"/>
      <c r="BU9" s="430"/>
      <c r="BV9" s="428">
        <v>149438</v>
      </c>
      <c r="BW9" s="429"/>
      <c r="BX9" s="429"/>
      <c r="BY9" s="429"/>
      <c r="BZ9" s="429"/>
      <c r="CA9" s="429"/>
      <c r="CB9" s="429"/>
      <c r="CC9" s="430"/>
      <c r="CD9" s="431" t="s">
        <v>117</v>
      </c>
      <c r="CE9" s="432"/>
      <c r="CF9" s="432"/>
      <c r="CG9" s="432"/>
      <c r="CH9" s="432"/>
      <c r="CI9" s="432"/>
      <c r="CJ9" s="432"/>
      <c r="CK9" s="432"/>
      <c r="CL9" s="432"/>
      <c r="CM9" s="432"/>
      <c r="CN9" s="432"/>
      <c r="CO9" s="432"/>
      <c r="CP9" s="432"/>
      <c r="CQ9" s="432"/>
      <c r="CR9" s="432"/>
      <c r="CS9" s="433"/>
      <c r="CT9" s="425">
        <v>15.5</v>
      </c>
      <c r="CU9" s="426"/>
      <c r="CV9" s="426"/>
      <c r="CW9" s="426"/>
      <c r="CX9" s="426"/>
      <c r="CY9" s="426"/>
      <c r="CZ9" s="426"/>
      <c r="DA9" s="427"/>
      <c r="DB9" s="425">
        <v>16.3</v>
      </c>
      <c r="DC9" s="426"/>
      <c r="DD9" s="426"/>
      <c r="DE9" s="426"/>
      <c r="DF9" s="426"/>
      <c r="DG9" s="426"/>
      <c r="DH9" s="426"/>
      <c r="DI9" s="427"/>
      <c r="DJ9" s="185"/>
      <c r="DK9" s="185"/>
      <c r="DL9" s="185"/>
      <c r="DM9" s="185"/>
      <c r="DN9" s="185"/>
      <c r="DO9" s="185"/>
    </row>
    <row r="10" spans="1:119" ht="18.75" customHeight="1" thickBot="1" x14ac:dyDescent="0.2">
      <c r="A10" s="186"/>
      <c r="B10" s="422"/>
      <c r="C10" s="423"/>
      <c r="D10" s="423"/>
      <c r="E10" s="423"/>
      <c r="F10" s="423"/>
      <c r="G10" s="423"/>
      <c r="H10" s="423"/>
      <c r="I10" s="423"/>
      <c r="J10" s="423"/>
      <c r="K10" s="471"/>
      <c r="L10" s="478" t="s">
        <v>118</v>
      </c>
      <c r="M10" s="458"/>
      <c r="N10" s="458"/>
      <c r="O10" s="458"/>
      <c r="P10" s="458"/>
      <c r="Q10" s="459"/>
      <c r="R10" s="479">
        <v>51726</v>
      </c>
      <c r="S10" s="480"/>
      <c r="T10" s="480"/>
      <c r="U10" s="480"/>
      <c r="V10" s="481"/>
      <c r="W10" s="416"/>
      <c r="X10" s="417"/>
      <c r="Y10" s="417"/>
      <c r="Z10" s="417"/>
      <c r="AA10" s="417"/>
      <c r="AB10" s="417"/>
      <c r="AC10" s="417"/>
      <c r="AD10" s="417"/>
      <c r="AE10" s="417"/>
      <c r="AF10" s="417"/>
      <c r="AG10" s="417"/>
      <c r="AH10" s="417"/>
      <c r="AI10" s="417"/>
      <c r="AJ10" s="417"/>
      <c r="AK10" s="417"/>
      <c r="AL10" s="420"/>
      <c r="AM10" s="457" t="s">
        <v>119</v>
      </c>
      <c r="AN10" s="458"/>
      <c r="AO10" s="458"/>
      <c r="AP10" s="458"/>
      <c r="AQ10" s="458"/>
      <c r="AR10" s="458"/>
      <c r="AS10" s="458"/>
      <c r="AT10" s="459"/>
      <c r="AU10" s="460" t="s">
        <v>120</v>
      </c>
      <c r="AV10" s="461"/>
      <c r="AW10" s="461"/>
      <c r="AX10" s="461"/>
      <c r="AY10" s="462" t="s">
        <v>121</v>
      </c>
      <c r="AZ10" s="463"/>
      <c r="BA10" s="463"/>
      <c r="BB10" s="463"/>
      <c r="BC10" s="463"/>
      <c r="BD10" s="463"/>
      <c r="BE10" s="463"/>
      <c r="BF10" s="463"/>
      <c r="BG10" s="463"/>
      <c r="BH10" s="463"/>
      <c r="BI10" s="463"/>
      <c r="BJ10" s="463"/>
      <c r="BK10" s="463"/>
      <c r="BL10" s="463"/>
      <c r="BM10" s="464"/>
      <c r="BN10" s="428">
        <v>435215</v>
      </c>
      <c r="BO10" s="429"/>
      <c r="BP10" s="429"/>
      <c r="BQ10" s="429"/>
      <c r="BR10" s="429"/>
      <c r="BS10" s="429"/>
      <c r="BT10" s="429"/>
      <c r="BU10" s="430"/>
      <c r="BV10" s="428">
        <v>355125</v>
      </c>
      <c r="BW10" s="429"/>
      <c r="BX10" s="429"/>
      <c r="BY10" s="429"/>
      <c r="BZ10" s="429"/>
      <c r="CA10" s="429"/>
      <c r="CB10" s="429"/>
      <c r="CC10" s="430"/>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22"/>
      <c r="C11" s="423"/>
      <c r="D11" s="423"/>
      <c r="E11" s="423"/>
      <c r="F11" s="423"/>
      <c r="G11" s="423"/>
      <c r="H11" s="423"/>
      <c r="I11" s="423"/>
      <c r="J11" s="423"/>
      <c r="K11" s="471"/>
      <c r="L11" s="482" t="s">
        <v>123</v>
      </c>
      <c r="M11" s="483"/>
      <c r="N11" s="483"/>
      <c r="O11" s="483"/>
      <c r="P11" s="483"/>
      <c r="Q11" s="484"/>
      <c r="R11" s="485" t="s">
        <v>124</v>
      </c>
      <c r="S11" s="486"/>
      <c r="T11" s="486"/>
      <c r="U11" s="486"/>
      <c r="V11" s="487"/>
      <c r="W11" s="416"/>
      <c r="X11" s="417"/>
      <c r="Y11" s="417"/>
      <c r="Z11" s="417"/>
      <c r="AA11" s="417"/>
      <c r="AB11" s="417"/>
      <c r="AC11" s="417"/>
      <c r="AD11" s="417"/>
      <c r="AE11" s="417"/>
      <c r="AF11" s="417"/>
      <c r="AG11" s="417"/>
      <c r="AH11" s="417"/>
      <c r="AI11" s="417"/>
      <c r="AJ11" s="417"/>
      <c r="AK11" s="417"/>
      <c r="AL11" s="420"/>
      <c r="AM11" s="457" t="s">
        <v>125</v>
      </c>
      <c r="AN11" s="458"/>
      <c r="AO11" s="458"/>
      <c r="AP11" s="458"/>
      <c r="AQ11" s="458"/>
      <c r="AR11" s="458"/>
      <c r="AS11" s="458"/>
      <c r="AT11" s="459"/>
      <c r="AU11" s="460" t="s">
        <v>126</v>
      </c>
      <c r="AV11" s="461"/>
      <c r="AW11" s="461"/>
      <c r="AX11" s="461"/>
      <c r="AY11" s="462" t="s">
        <v>127</v>
      </c>
      <c r="AZ11" s="463"/>
      <c r="BA11" s="463"/>
      <c r="BB11" s="463"/>
      <c r="BC11" s="463"/>
      <c r="BD11" s="463"/>
      <c r="BE11" s="463"/>
      <c r="BF11" s="463"/>
      <c r="BG11" s="463"/>
      <c r="BH11" s="463"/>
      <c r="BI11" s="463"/>
      <c r="BJ11" s="463"/>
      <c r="BK11" s="463"/>
      <c r="BL11" s="463"/>
      <c r="BM11" s="464"/>
      <c r="BN11" s="428">
        <v>37442</v>
      </c>
      <c r="BO11" s="429"/>
      <c r="BP11" s="429"/>
      <c r="BQ11" s="429"/>
      <c r="BR11" s="429"/>
      <c r="BS11" s="429"/>
      <c r="BT11" s="429"/>
      <c r="BU11" s="430"/>
      <c r="BV11" s="428">
        <v>0</v>
      </c>
      <c r="BW11" s="429"/>
      <c r="BX11" s="429"/>
      <c r="BY11" s="429"/>
      <c r="BZ11" s="429"/>
      <c r="CA11" s="429"/>
      <c r="CB11" s="429"/>
      <c r="CC11" s="430"/>
      <c r="CD11" s="431" t="s">
        <v>128</v>
      </c>
      <c r="CE11" s="432"/>
      <c r="CF11" s="432"/>
      <c r="CG11" s="432"/>
      <c r="CH11" s="432"/>
      <c r="CI11" s="432"/>
      <c r="CJ11" s="432"/>
      <c r="CK11" s="432"/>
      <c r="CL11" s="432"/>
      <c r="CM11" s="432"/>
      <c r="CN11" s="432"/>
      <c r="CO11" s="432"/>
      <c r="CP11" s="432"/>
      <c r="CQ11" s="432"/>
      <c r="CR11" s="432"/>
      <c r="CS11" s="433"/>
      <c r="CT11" s="468" t="s">
        <v>129</v>
      </c>
      <c r="CU11" s="469"/>
      <c r="CV11" s="469"/>
      <c r="CW11" s="469"/>
      <c r="CX11" s="469"/>
      <c r="CY11" s="469"/>
      <c r="CZ11" s="469"/>
      <c r="DA11" s="470"/>
      <c r="DB11" s="468" t="s">
        <v>129</v>
      </c>
      <c r="DC11" s="469"/>
      <c r="DD11" s="469"/>
      <c r="DE11" s="469"/>
      <c r="DF11" s="469"/>
      <c r="DG11" s="469"/>
      <c r="DH11" s="469"/>
      <c r="DI11" s="470"/>
      <c r="DJ11" s="185"/>
      <c r="DK11" s="185"/>
      <c r="DL11" s="185"/>
      <c r="DM11" s="185"/>
      <c r="DN11" s="185"/>
      <c r="DO11" s="185"/>
    </row>
    <row r="12" spans="1:119" ht="18.75" customHeight="1" x14ac:dyDescent="0.15">
      <c r="A12" s="186"/>
      <c r="B12" s="488" t="s">
        <v>130</v>
      </c>
      <c r="C12" s="489"/>
      <c r="D12" s="489"/>
      <c r="E12" s="489"/>
      <c r="F12" s="489"/>
      <c r="G12" s="489"/>
      <c r="H12" s="489"/>
      <c r="I12" s="489"/>
      <c r="J12" s="489"/>
      <c r="K12" s="490"/>
      <c r="L12" s="497" t="s">
        <v>131</v>
      </c>
      <c r="M12" s="498"/>
      <c r="N12" s="498"/>
      <c r="O12" s="498"/>
      <c r="P12" s="498"/>
      <c r="Q12" s="499"/>
      <c r="R12" s="500">
        <v>47535</v>
      </c>
      <c r="S12" s="501"/>
      <c r="T12" s="501"/>
      <c r="U12" s="501"/>
      <c r="V12" s="502"/>
      <c r="W12" s="503" t="s">
        <v>1</v>
      </c>
      <c r="X12" s="461"/>
      <c r="Y12" s="461"/>
      <c r="Z12" s="461"/>
      <c r="AA12" s="461"/>
      <c r="AB12" s="504"/>
      <c r="AC12" s="460" t="s">
        <v>132</v>
      </c>
      <c r="AD12" s="461"/>
      <c r="AE12" s="461"/>
      <c r="AF12" s="461"/>
      <c r="AG12" s="504"/>
      <c r="AH12" s="460" t="s">
        <v>133</v>
      </c>
      <c r="AI12" s="461"/>
      <c r="AJ12" s="461"/>
      <c r="AK12" s="461"/>
      <c r="AL12" s="505"/>
      <c r="AM12" s="457" t="s">
        <v>134</v>
      </c>
      <c r="AN12" s="458"/>
      <c r="AO12" s="458"/>
      <c r="AP12" s="458"/>
      <c r="AQ12" s="458"/>
      <c r="AR12" s="458"/>
      <c r="AS12" s="458"/>
      <c r="AT12" s="459"/>
      <c r="AU12" s="460" t="s">
        <v>135</v>
      </c>
      <c r="AV12" s="461"/>
      <c r="AW12" s="461"/>
      <c r="AX12" s="461"/>
      <c r="AY12" s="462" t="s">
        <v>136</v>
      </c>
      <c r="AZ12" s="463"/>
      <c r="BA12" s="463"/>
      <c r="BB12" s="463"/>
      <c r="BC12" s="463"/>
      <c r="BD12" s="463"/>
      <c r="BE12" s="463"/>
      <c r="BF12" s="463"/>
      <c r="BG12" s="463"/>
      <c r="BH12" s="463"/>
      <c r="BI12" s="463"/>
      <c r="BJ12" s="463"/>
      <c r="BK12" s="463"/>
      <c r="BL12" s="463"/>
      <c r="BM12" s="464"/>
      <c r="BN12" s="428">
        <v>450000</v>
      </c>
      <c r="BO12" s="429"/>
      <c r="BP12" s="429"/>
      <c r="BQ12" s="429"/>
      <c r="BR12" s="429"/>
      <c r="BS12" s="429"/>
      <c r="BT12" s="429"/>
      <c r="BU12" s="430"/>
      <c r="BV12" s="428">
        <v>401000</v>
      </c>
      <c r="BW12" s="429"/>
      <c r="BX12" s="429"/>
      <c r="BY12" s="429"/>
      <c r="BZ12" s="429"/>
      <c r="CA12" s="429"/>
      <c r="CB12" s="429"/>
      <c r="CC12" s="430"/>
      <c r="CD12" s="431" t="s">
        <v>137</v>
      </c>
      <c r="CE12" s="432"/>
      <c r="CF12" s="432"/>
      <c r="CG12" s="432"/>
      <c r="CH12" s="432"/>
      <c r="CI12" s="432"/>
      <c r="CJ12" s="432"/>
      <c r="CK12" s="432"/>
      <c r="CL12" s="432"/>
      <c r="CM12" s="432"/>
      <c r="CN12" s="432"/>
      <c r="CO12" s="432"/>
      <c r="CP12" s="432"/>
      <c r="CQ12" s="432"/>
      <c r="CR12" s="432"/>
      <c r="CS12" s="433"/>
      <c r="CT12" s="468" t="s">
        <v>129</v>
      </c>
      <c r="CU12" s="469"/>
      <c r="CV12" s="469"/>
      <c r="CW12" s="469"/>
      <c r="CX12" s="469"/>
      <c r="CY12" s="469"/>
      <c r="CZ12" s="469"/>
      <c r="DA12" s="470"/>
      <c r="DB12" s="468" t="s">
        <v>129</v>
      </c>
      <c r="DC12" s="469"/>
      <c r="DD12" s="469"/>
      <c r="DE12" s="469"/>
      <c r="DF12" s="469"/>
      <c r="DG12" s="469"/>
      <c r="DH12" s="469"/>
      <c r="DI12" s="470"/>
      <c r="DJ12" s="185"/>
      <c r="DK12" s="185"/>
      <c r="DL12" s="185"/>
      <c r="DM12" s="185"/>
      <c r="DN12" s="185"/>
      <c r="DO12" s="185"/>
    </row>
    <row r="13" spans="1:119" ht="18.75" customHeight="1" x14ac:dyDescent="0.15">
      <c r="A13" s="186"/>
      <c r="B13" s="491"/>
      <c r="C13" s="492"/>
      <c r="D13" s="492"/>
      <c r="E13" s="492"/>
      <c r="F13" s="492"/>
      <c r="G13" s="492"/>
      <c r="H13" s="492"/>
      <c r="I13" s="492"/>
      <c r="J13" s="492"/>
      <c r="K13" s="493"/>
      <c r="L13" s="196"/>
      <c r="M13" s="516" t="s">
        <v>138</v>
      </c>
      <c r="N13" s="517"/>
      <c r="O13" s="517"/>
      <c r="P13" s="517"/>
      <c r="Q13" s="518"/>
      <c r="R13" s="509">
        <v>47048</v>
      </c>
      <c r="S13" s="510"/>
      <c r="T13" s="510"/>
      <c r="U13" s="510"/>
      <c r="V13" s="511"/>
      <c r="W13" s="444" t="s">
        <v>139</v>
      </c>
      <c r="X13" s="445"/>
      <c r="Y13" s="445"/>
      <c r="Z13" s="445"/>
      <c r="AA13" s="445"/>
      <c r="AB13" s="435"/>
      <c r="AC13" s="479">
        <v>1030</v>
      </c>
      <c r="AD13" s="480"/>
      <c r="AE13" s="480"/>
      <c r="AF13" s="480"/>
      <c r="AG13" s="519"/>
      <c r="AH13" s="479">
        <v>1216</v>
      </c>
      <c r="AI13" s="480"/>
      <c r="AJ13" s="480"/>
      <c r="AK13" s="480"/>
      <c r="AL13" s="481"/>
      <c r="AM13" s="457" t="s">
        <v>140</v>
      </c>
      <c r="AN13" s="458"/>
      <c r="AO13" s="458"/>
      <c r="AP13" s="458"/>
      <c r="AQ13" s="458"/>
      <c r="AR13" s="458"/>
      <c r="AS13" s="458"/>
      <c r="AT13" s="459"/>
      <c r="AU13" s="460" t="s">
        <v>120</v>
      </c>
      <c r="AV13" s="461"/>
      <c r="AW13" s="461"/>
      <c r="AX13" s="461"/>
      <c r="AY13" s="462" t="s">
        <v>141</v>
      </c>
      <c r="AZ13" s="463"/>
      <c r="BA13" s="463"/>
      <c r="BB13" s="463"/>
      <c r="BC13" s="463"/>
      <c r="BD13" s="463"/>
      <c r="BE13" s="463"/>
      <c r="BF13" s="463"/>
      <c r="BG13" s="463"/>
      <c r="BH13" s="463"/>
      <c r="BI13" s="463"/>
      <c r="BJ13" s="463"/>
      <c r="BK13" s="463"/>
      <c r="BL13" s="463"/>
      <c r="BM13" s="464"/>
      <c r="BN13" s="428">
        <v>37970</v>
      </c>
      <c r="BO13" s="429"/>
      <c r="BP13" s="429"/>
      <c r="BQ13" s="429"/>
      <c r="BR13" s="429"/>
      <c r="BS13" s="429"/>
      <c r="BT13" s="429"/>
      <c r="BU13" s="430"/>
      <c r="BV13" s="428">
        <v>103563</v>
      </c>
      <c r="BW13" s="429"/>
      <c r="BX13" s="429"/>
      <c r="BY13" s="429"/>
      <c r="BZ13" s="429"/>
      <c r="CA13" s="429"/>
      <c r="CB13" s="429"/>
      <c r="CC13" s="430"/>
      <c r="CD13" s="431" t="s">
        <v>142</v>
      </c>
      <c r="CE13" s="432"/>
      <c r="CF13" s="432"/>
      <c r="CG13" s="432"/>
      <c r="CH13" s="432"/>
      <c r="CI13" s="432"/>
      <c r="CJ13" s="432"/>
      <c r="CK13" s="432"/>
      <c r="CL13" s="432"/>
      <c r="CM13" s="432"/>
      <c r="CN13" s="432"/>
      <c r="CO13" s="432"/>
      <c r="CP13" s="432"/>
      <c r="CQ13" s="432"/>
      <c r="CR13" s="432"/>
      <c r="CS13" s="433"/>
      <c r="CT13" s="425">
        <v>11.2</v>
      </c>
      <c r="CU13" s="426"/>
      <c r="CV13" s="426"/>
      <c r="CW13" s="426"/>
      <c r="CX13" s="426"/>
      <c r="CY13" s="426"/>
      <c r="CZ13" s="426"/>
      <c r="DA13" s="427"/>
      <c r="DB13" s="425">
        <v>11.1</v>
      </c>
      <c r="DC13" s="426"/>
      <c r="DD13" s="426"/>
      <c r="DE13" s="426"/>
      <c r="DF13" s="426"/>
      <c r="DG13" s="426"/>
      <c r="DH13" s="426"/>
      <c r="DI13" s="427"/>
      <c r="DJ13" s="185"/>
      <c r="DK13" s="185"/>
      <c r="DL13" s="185"/>
      <c r="DM13" s="185"/>
      <c r="DN13" s="185"/>
      <c r="DO13" s="185"/>
    </row>
    <row r="14" spans="1:119" ht="18.75" customHeight="1" thickBot="1" x14ac:dyDescent="0.2">
      <c r="A14" s="186"/>
      <c r="B14" s="491"/>
      <c r="C14" s="492"/>
      <c r="D14" s="492"/>
      <c r="E14" s="492"/>
      <c r="F14" s="492"/>
      <c r="G14" s="492"/>
      <c r="H14" s="492"/>
      <c r="I14" s="492"/>
      <c r="J14" s="492"/>
      <c r="K14" s="493"/>
      <c r="L14" s="506" t="s">
        <v>143</v>
      </c>
      <c r="M14" s="507"/>
      <c r="N14" s="507"/>
      <c r="O14" s="507"/>
      <c r="P14" s="507"/>
      <c r="Q14" s="508"/>
      <c r="R14" s="509">
        <v>48410</v>
      </c>
      <c r="S14" s="510"/>
      <c r="T14" s="510"/>
      <c r="U14" s="510"/>
      <c r="V14" s="511"/>
      <c r="W14" s="418"/>
      <c r="X14" s="419"/>
      <c r="Y14" s="419"/>
      <c r="Z14" s="419"/>
      <c r="AA14" s="419"/>
      <c r="AB14" s="408"/>
      <c r="AC14" s="512">
        <v>4.4000000000000004</v>
      </c>
      <c r="AD14" s="513"/>
      <c r="AE14" s="513"/>
      <c r="AF14" s="513"/>
      <c r="AG14" s="514"/>
      <c r="AH14" s="512">
        <v>4.9000000000000004</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144</v>
      </c>
      <c r="CE14" s="521"/>
      <c r="CF14" s="521"/>
      <c r="CG14" s="521"/>
      <c r="CH14" s="521"/>
      <c r="CI14" s="521"/>
      <c r="CJ14" s="521"/>
      <c r="CK14" s="521"/>
      <c r="CL14" s="521"/>
      <c r="CM14" s="521"/>
      <c r="CN14" s="521"/>
      <c r="CO14" s="521"/>
      <c r="CP14" s="521"/>
      <c r="CQ14" s="521"/>
      <c r="CR14" s="521"/>
      <c r="CS14" s="522"/>
      <c r="CT14" s="523">
        <v>65.900000000000006</v>
      </c>
      <c r="CU14" s="524"/>
      <c r="CV14" s="524"/>
      <c r="CW14" s="524"/>
      <c r="CX14" s="524"/>
      <c r="CY14" s="524"/>
      <c r="CZ14" s="524"/>
      <c r="DA14" s="525"/>
      <c r="DB14" s="523">
        <v>83.3</v>
      </c>
      <c r="DC14" s="524"/>
      <c r="DD14" s="524"/>
      <c r="DE14" s="524"/>
      <c r="DF14" s="524"/>
      <c r="DG14" s="524"/>
      <c r="DH14" s="524"/>
      <c r="DI14" s="525"/>
      <c r="DJ14" s="185"/>
      <c r="DK14" s="185"/>
      <c r="DL14" s="185"/>
      <c r="DM14" s="185"/>
      <c r="DN14" s="185"/>
      <c r="DO14" s="185"/>
    </row>
    <row r="15" spans="1:119" ht="18.75" customHeight="1" x14ac:dyDescent="0.15">
      <c r="A15" s="186"/>
      <c r="B15" s="491"/>
      <c r="C15" s="492"/>
      <c r="D15" s="492"/>
      <c r="E15" s="492"/>
      <c r="F15" s="492"/>
      <c r="G15" s="492"/>
      <c r="H15" s="492"/>
      <c r="I15" s="492"/>
      <c r="J15" s="492"/>
      <c r="K15" s="493"/>
      <c r="L15" s="196"/>
      <c r="M15" s="516" t="s">
        <v>145</v>
      </c>
      <c r="N15" s="517"/>
      <c r="O15" s="517"/>
      <c r="P15" s="517"/>
      <c r="Q15" s="518"/>
      <c r="R15" s="509">
        <v>47934</v>
      </c>
      <c r="S15" s="510"/>
      <c r="T15" s="510"/>
      <c r="U15" s="510"/>
      <c r="V15" s="511"/>
      <c r="W15" s="444" t="s">
        <v>146</v>
      </c>
      <c r="X15" s="445"/>
      <c r="Y15" s="445"/>
      <c r="Z15" s="445"/>
      <c r="AA15" s="445"/>
      <c r="AB15" s="435"/>
      <c r="AC15" s="479">
        <v>8060</v>
      </c>
      <c r="AD15" s="480"/>
      <c r="AE15" s="480"/>
      <c r="AF15" s="480"/>
      <c r="AG15" s="519"/>
      <c r="AH15" s="479">
        <v>9166</v>
      </c>
      <c r="AI15" s="480"/>
      <c r="AJ15" s="480"/>
      <c r="AK15" s="480"/>
      <c r="AL15" s="481"/>
      <c r="AM15" s="457"/>
      <c r="AN15" s="458"/>
      <c r="AO15" s="458"/>
      <c r="AP15" s="458"/>
      <c r="AQ15" s="458"/>
      <c r="AR15" s="458"/>
      <c r="AS15" s="458"/>
      <c r="AT15" s="459"/>
      <c r="AU15" s="460"/>
      <c r="AV15" s="461"/>
      <c r="AW15" s="461"/>
      <c r="AX15" s="461"/>
      <c r="AY15" s="388" t="s">
        <v>147</v>
      </c>
      <c r="AZ15" s="389"/>
      <c r="BA15" s="389"/>
      <c r="BB15" s="389"/>
      <c r="BC15" s="389"/>
      <c r="BD15" s="389"/>
      <c r="BE15" s="389"/>
      <c r="BF15" s="389"/>
      <c r="BG15" s="389"/>
      <c r="BH15" s="389"/>
      <c r="BI15" s="389"/>
      <c r="BJ15" s="389"/>
      <c r="BK15" s="389"/>
      <c r="BL15" s="389"/>
      <c r="BM15" s="390"/>
      <c r="BN15" s="391">
        <v>4898717</v>
      </c>
      <c r="BO15" s="392"/>
      <c r="BP15" s="392"/>
      <c r="BQ15" s="392"/>
      <c r="BR15" s="392"/>
      <c r="BS15" s="392"/>
      <c r="BT15" s="392"/>
      <c r="BU15" s="393"/>
      <c r="BV15" s="391">
        <v>4878374</v>
      </c>
      <c r="BW15" s="392"/>
      <c r="BX15" s="392"/>
      <c r="BY15" s="392"/>
      <c r="BZ15" s="392"/>
      <c r="CA15" s="392"/>
      <c r="CB15" s="392"/>
      <c r="CC15" s="393"/>
      <c r="CD15" s="526" t="s">
        <v>148</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491"/>
      <c r="C16" s="492"/>
      <c r="D16" s="492"/>
      <c r="E16" s="492"/>
      <c r="F16" s="492"/>
      <c r="G16" s="492"/>
      <c r="H16" s="492"/>
      <c r="I16" s="492"/>
      <c r="J16" s="492"/>
      <c r="K16" s="493"/>
      <c r="L16" s="506" t="s">
        <v>149</v>
      </c>
      <c r="M16" s="537"/>
      <c r="N16" s="537"/>
      <c r="O16" s="537"/>
      <c r="P16" s="537"/>
      <c r="Q16" s="538"/>
      <c r="R16" s="529" t="s">
        <v>150</v>
      </c>
      <c r="S16" s="530"/>
      <c r="T16" s="530"/>
      <c r="U16" s="530"/>
      <c r="V16" s="531"/>
      <c r="W16" s="418"/>
      <c r="X16" s="419"/>
      <c r="Y16" s="419"/>
      <c r="Z16" s="419"/>
      <c r="AA16" s="419"/>
      <c r="AB16" s="408"/>
      <c r="AC16" s="512">
        <v>34.799999999999997</v>
      </c>
      <c r="AD16" s="513"/>
      <c r="AE16" s="513"/>
      <c r="AF16" s="513"/>
      <c r="AG16" s="514"/>
      <c r="AH16" s="512">
        <v>37</v>
      </c>
      <c r="AI16" s="513"/>
      <c r="AJ16" s="513"/>
      <c r="AK16" s="513"/>
      <c r="AL16" s="515"/>
      <c r="AM16" s="457"/>
      <c r="AN16" s="458"/>
      <c r="AO16" s="458"/>
      <c r="AP16" s="458"/>
      <c r="AQ16" s="458"/>
      <c r="AR16" s="458"/>
      <c r="AS16" s="458"/>
      <c r="AT16" s="459"/>
      <c r="AU16" s="460"/>
      <c r="AV16" s="461"/>
      <c r="AW16" s="461"/>
      <c r="AX16" s="461"/>
      <c r="AY16" s="462" t="s">
        <v>151</v>
      </c>
      <c r="AZ16" s="463"/>
      <c r="BA16" s="463"/>
      <c r="BB16" s="463"/>
      <c r="BC16" s="463"/>
      <c r="BD16" s="463"/>
      <c r="BE16" s="463"/>
      <c r="BF16" s="463"/>
      <c r="BG16" s="463"/>
      <c r="BH16" s="463"/>
      <c r="BI16" s="463"/>
      <c r="BJ16" s="463"/>
      <c r="BK16" s="463"/>
      <c r="BL16" s="463"/>
      <c r="BM16" s="464"/>
      <c r="BN16" s="428">
        <v>10290398</v>
      </c>
      <c r="BO16" s="429"/>
      <c r="BP16" s="429"/>
      <c r="BQ16" s="429"/>
      <c r="BR16" s="429"/>
      <c r="BS16" s="429"/>
      <c r="BT16" s="429"/>
      <c r="BU16" s="430"/>
      <c r="BV16" s="428">
        <v>10531370</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
      <c r="A17" s="186"/>
      <c r="B17" s="494"/>
      <c r="C17" s="495"/>
      <c r="D17" s="495"/>
      <c r="E17" s="495"/>
      <c r="F17" s="495"/>
      <c r="G17" s="495"/>
      <c r="H17" s="495"/>
      <c r="I17" s="495"/>
      <c r="J17" s="495"/>
      <c r="K17" s="496"/>
      <c r="L17" s="201"/>
      <c r="M17" s="532" t="s">
        <v>152</v>
      </c>
      <c r="N17" s="533"/>
      <c r="O17" s="533"/>
      <c r="P17" s="533"/>
      <c r="Q17" s="534"/>
      <c r="R17" s="529" t="s">
        <v>150</v>
      </c>
      <c r="S17" s="530"/>
      <c r="T17" s="530"/>
      <c r="U17" s="530"/>
      <c r="V17" s="531"/>
      <c r="W17" s="444" t="s">
        <v>153</v>
      </c>
      <c r="X17" s="445"/>
      <c r="Y17" s="445"/>
      <c r="Z17" s="445"/>
      <c r="AA17" s="445"/>
      <c r="AB17" s="435"/>
      <c r="AC17" s="479">
        <v>14094</v>
      </c>
      <c r="AD17" s="480"/>
      <c r="AE17" s="480"/>
      <c r="AF17" s="480"/>
      <c r="AG17" s="519"/>
      <c r="AH17" s="479">
        <v>14417</v>
      </c>
      <c r="AI17" s="480"/>
      <c r="AJ17" s="480"/>
      <c r="AK17" s="480"/>
      <c r="AL17" s="481"/>
      <c r="AM17" s="457"/>
      <c r="AN17" s="458"/>
      <c r="AO17" s="458"/>
      <c r="AP17" s="458"/>
      <c r="AQ17" s="458"/>
      <c r="AR17" s="458"/>
      <c r="AS17" s="458"/>
      <c r="AT17" s="459"/>
      <c r="AU17" s="460"/>
      <c r="AV17" s="461"/>
      <c r="AW17" s="461"/>
      <c r="AX17" s="461"/>
      <c r="AY17" s="462" t="s">
        <v>154</v>
      </c>
      <c r="AZ17" s="463"/>
      <c r="BA17" s="463"/>
      <c r="BB17" s="463"/>
      <c r="BC17" s="463"/>
      <c r="BD17" s="463"/>
      <c r="BE17" s="463"/>
      <c r="BF17" s="463"/>
      <c r="BG17" s="463"/>
      <c r="BH17" s="463"/>
      <c r="BI17" s="463"/>
      <c r="BJ17" s="463"/>
      <c r="BK17" s="463"/>
      <c r="BL17" s="463"/>
      <c r="BM17" s="464"/>
      <c r="BN17" s="428">
        <v>6147725</v>
      </c>
      <c r="BO17" s="429"/>
      <c r="BP17" s="429"/>
      <c r="BQ17" s="429"/>
      <c r="BR17" s="429"/>
      <c r="BS17" s="429"/>
      <c r="BT17" s="429"/>
      <c r="BU17" s="430"/>
      <c r="BV17" s="428">
        <v>6121140</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
      <c r="A18" s="186"/>
      <c r="B18" s="539" t="s">
        <v>155</v>
      </c>
      <c r="C18" s="471"/>
      <c r="D18" s="471"/>
      <c r="E18" s="540"/>
      <c r="F18" s="540"/>
      <c r="G18" s="540"/>
      <c r="H18" s="540"/>
      <c r="I18" s="540"/>
      <c r="J18" s="540"/>
      <c r="K18" s="540"/>
      <c r="L18" s="541">
        <v>230.56</v>
      </c>
      <c r="M18" s="541"/>
      <c r="N18" s="541"/>
      <c r="O18" s="541"/>
      <c r="P18" s="541"/>
      <c r="Q18" s="541"/>
      <c r="R18" s="542"/>
      <c r="S18" s="542"/>
      <c r="T18" s="542"/>
      <c r="U18" s="542"/>
      <c r="V18" s="543"/>
      <c r="W18" s="446"/>
      <c r="X18" s="447"/>
      <c r="Y18" s="447"/>
      <c r="Z18" s="447"/>
      <c r="AA18" s="447"/>
      <c r="AB18" s="438"/>
      <c r="AC18" s="544">
        <v>60.8</v>
      </c>
      <c r="AD18" s="545"/>
      <c r="AE18" s="545"/>
      <c r="AF18" s="545"/>
      <c r="AG18" s="546"/>
      <c r="AH18" s="544">
        <v>58.1</v>
      </c>
      <c r="AI18" s="545"/>
      <c r="AJ18" s="545"/>
      <c r="AK18" s="545"/>
      <c r="AL18" s="547"/>
      <c r="AM18" s="457"/>
      <c r="AN18" s="458"/>
      <c r="AO18" s="458"/>
      <c r="AP18" s="458"/>
      <c r="AQ18" s="458"/>
      <c r="AR18" s="458"/>
      <c r="AS18" s="458"/>
      <c r="AT18" s="459"/>
      <c r="AU18" s="460"/>
      <c r="AV18" s="461"/>
      <c r="AW18" s="461"/>
      <c r="AX18" s="461"/>
      <c r="AY18" s="462" t="s">
        <v>156</v>
      </c>
      <c r="AZ18" s="463"/>
      <c r="BA18" s="463"/>
      <c r="BB18" s="463"/>
      <c r="BC18" s="463"/>
      <c r="BD18" s="463"/>
      <c r="BE18" s="463"/>
      <c r="BF18" s="463"/>
      <c r="BG18" s="463"/>
      <c r="BH18" s="463"/>
      <c r="BI18" s="463"/>
      <c r="BJ18" s="463"/>
      <c r="BK18" s="463"/>
      <c r="BL18" s="463"/>
      <c r="BM18" s="464"/>
      <c r="BN18" s="428">
        <v>11308934</v>
      </c>
      <c r="BO18" s="429"/>
      <c r="BP18" s="429"/>
      <c r="BQ18" s="429"/>
      <c r="BR18" s="429"/>
      <c r="BS18" s="429"/>
      <c r="BT18" s="429"/>
      <c r="BU18" s="430"/>
      <c r="BV18" s="428">
        <v>11357920</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
      <c r="A19" s="186"/>
      <c r="B19" s="539" t="s">
        <v>157</v>
      </c>
      <c r="C19" s="471"/>
      <c r="D19" s="471"/>
      <c r="E19" s="540"/>
      <c r="F19" s="540"/>
      <c r="G19" s="540"/>
      <c r="H19" s="540"/>
      <c r="I19" s="540"/>
      <c r="J19" s="540"/>
      <c r="K19" s="540"/>
      <c r="L19" s="548">
        <v>208</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158</v>
      </c>
      <c r="AZ19" s="463"/>
      <c r="BA19" s="463"/>
      <c r="BB19" s="463"/>
      <c r="BC19" s="463"/>
      <c r="BD19" s="463"/>
      <c r="BE19" s="463"/>
      <c r="BF19" s="463"/>
      <c r="BG19" s="463"/>
      <c r="BH19" s="463"/>
      <c r="BI19" s="463"/>
      <c r="BJ19" s="463"/>
      <c r="BK19" s="463"/>
      <c r="BL19" s="463"/>
      <c r="BM19" s="464"/>
      <c r="BN19" s="428">
        <v>15186750</v>
      </c>
      <c r="BO19" s="429"/>
      <c r="BP19" s="429"/>
      <c r="BQ19" s="429"/>
      <c r="BR19" s="429"/>
      <c r="BS19" s="429"/>
      <c r="BT19" s="429"/>
      <c r="BU19" s="430"/>
      <c r="BV19" s="428">
        <v>15117685</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
      <c r="A20" s="186"/>
      <c r="B20" s="539" t="s">
        <v>159</v>
      </c>
      <c r="C20" s="471"/>
      <c r="D20" s="471"/>
      <c r="E20" s="540"/>
      <c r="F20" s="540"/>
      <c r="G20" s="540"/>
      <c r="H20" s="540"/>
      <c r="I20" s="540"/>
      <c r="J20" s="540"/>
      <c r="K20" s="540"/>
      <c r="L20" s="548">
        <v>16096</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15">
      <c r="A21" s="186"/>
      <c r="B21" s="559" t="s">
        <v>160</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
      <c r="A22" s="186"/>
      <c r="B22" s="562" t="s">
        <v>161</v>
      </c>
      <c r="C22" s="563"/>
      <c r="D22" s="564"/>
      <c r="E22" s="440" t="s">
        <v>1</v>
      </c>
      <c r="F22" s="445"/>
      <c r="G22" s="445"/>
      <c r="H22" s="445"/>
      <c r="I22" s="445"/>
      <c r="J22" s="445"/>
      <c r="K22" s="435"/>
      <c r="L22" s="440" t="s">
        <v>162</v>
      </c>
      <c r="M22" s="445"/>
      <c r="N22" s="445"/>
      <c r="O22" s="445"/>
      <c r="P22" s="435"/>
      <c r="Q22" s="571" t="s">
        <v>163</v>
      </c>
      <c r="R22" s="572"/>
      <c r="S22" s="572"/>
      <c r="T22" s="572"/>
      <c r="U22" s="572"/>
      <c r="V22" s="573"/>
      <c r="W22" s="577" t="s">
        <v>164</v>
      </c>
      <c r="X22" s="563"/>
      <c r="Y22" s="564"/>
      <c r="Z22" s="440" t="s">
        <v>1</v>
      </c>
      <c r="AA22" s="445"/>
      <c r="AB22" s="445"/>
      <c r="AC22" s="445"/>
      <c r="AD22" s="445"/>
      <c r="AE22" s="445"/>
      <c r="AF22" s="445"/>
      <c r="AG22" s="435"/>
      <c r="AH22" s="590" t="s">
        <v>165</v>
      </c>
      <c r="AI22" s="445"/>
      <c r="AJ22" s="445"/>
      <c r="AK22" s="445"/>
      <c r="AL22" s="435"/>
      <c r="AM22" s="590" t="s">
        <v>166</v>
      </c>
      <c r="AN22" s="591"/>
      <c r="AO22" s="591"/>
      <c r="AP22" s="591"/>
      <c r="AQ22" s="591"/>
      <c r="AR22" s="592"/>
      <c r="AS22" s="571" t="s">
        <v>163</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15">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167</v>
      </c>
      <c r="AZ23" s="389"/>
      <c r="BA23" s="389"/>
      <c r="BB23" s="389"/>
      <c r="BC23" s="389"/>
      <c r="BD23" s="389"/>
      <c r="BE23" s="389"/>
      <c r="BF23" s="389"/>
      <c r="BG23" s="389"/>
      <c r="BH23" s="389"/>
      <c r="BI23" s="389"/>
      <c r="BJ23" s="389"/>
      <c r="BK23" s="389"/>
      <c r="BL23" s="389"/>
      <c r="BM23" s="390"/>
      <c r="BN23" s="428">
        <v>22591516</v>
      </c>
      <c r="BO23" s="429"/>
      <c r="BP23" s="429"/>
      <c r="BQ23" s="429"/>
      <c r="BR23" s="429"/>
      <c r="BS23" s="429"/>
      <c r="BT23" s="429"/>
      <c r="BU23" s="430"/>
      <c r="BV23" s="428">
        <v>23017399</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
      <c r="A24" s="186"/>
      <c r="B24" s="565"/>
      <c r="C24" s="566"/>
      <c r="D24" s="567"/>
      <c r="E24" s="478" t="s">
        <v>168</v>
      </c>
      <c r="F24" s="458"/>
      <c r="G24" s="458"/>
      <c r="H24" s="458"/>
      <c r="I24" s="458"/>
      <c r="J24" s="458"/>
      <c r="K24" s="459"/>
      <c r="L24" s="479">
        <v>1</v>
      </c>
      <c r="M24" s="480"/>
      <c r="N24" s="480"/>
      <c r="O24" s="480"/>
      <c r="P24" s="519"/>
      <c r="Q24" s="479">
        <v>8100</v>
      </c>
      <c r="R24" s="480"/>
      <c r="S24" s="480"/>
      <c r="T24" s="480"/>
      <c r="U24" s="480"/>
      <c r="V24" s="519"/>
      <c r="W24" s="578"/>
      <c r="X24" s="566"/>
      <c r="Y24" s="567"/>
      <c r="Z24" s="478" t="s">
        <v>169</v>
      </c>
      <c r="AA24" s="458"/>
      <c r="AB24" s="458"/>
      <c r="AC24" s="458"/>
      <c r="AD24" s="458"/>
      <c r="AE24" s="458"/>
      <c r="AF24" s="458"/>
      <c r="AG24" s="459"/>
      <c r="AH24" s="479">
        <v>347</v>
      </c>
      <c r="AI24" s="480"/>
      <c r="AJ24" s="480"/>
      <c r="AK24" s="480"/>
      <c r="AL24" s="519"/>
      <c r="AM24" s="479">
        <v>1106583</v>
      </c>
      <c r="AN24" s="480"/>
      <c r="AO24" s="480"/>
      <c r="AP24" s="480"/>
      <c r="AQ24" s="480"/>
      <c r="AR24" s="519"/>
      <c r="AS24" s="479">
        <v>3189</v>
      </c>
      <c r="AT24" s="480"/>
      <c r="AU24" s="480"/>
      <c r="AV24" s="480"/>
      <c r="AW24" s="480"/>
      <c r="AX24" s="481"/>
      <c r="AY24" s="598" t="s">
        <v>170</v>
      </c>
      <c r="AZ24" s="599"/>
      <c r="BA24" s="599"/>
      <c r="BB24" s="599"/>
      <c r="BC24" s="599"/>
      <c r="BD24" s="599"/>
      <c r="BE24" s="599"/>
      <c r="BF24" s="599"/>
      <c r="BG24" s="599"/>
      <c r="BH24" s="599"/>
      <c r="BI24" s="599"/>
      <c r="BJ24" s="599"/>
      <c r="BK24" s="599"/>
      <c r="BL24" s="599"/>
      <c r="BM24" s="600"/>
      <c r="BN24" s="428">
        <v>20039198</v>
      </c>
      <c r="BO24" s="429"/>
      <c r="BP24" s="429"/>
      <c r="BQ24" s="429"/>
      <c r="BR24" s="429"/>
      <c r="BS24" s="429"/>
      <c r="BT24" s="429"/>
      <c r="BU24" s="430"/>
      <c r="BV24" s="428">
        <v>20198483</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15">
      <c r="A25" s="186"/>
      <c r="B25" s="565"/>
      <c r="C25" s="566"/>
      <c r="D25" s="567"/>
      <c r="E25" s="478" t="s">
        <v>171</v>
      </c>
      <c r="F25" s="458"/>
      <c r="G25" s="458"/>
      <c r="H25" s="458"/>
      <c r="I25" s="458"/>
      <c r="J25" s="458"/>
      <c r="K25" s="459"/>
      <c r="L25" s="479">
        <v>1</v>
      </c>
      <c r="M25" s="480"/>
      <c r="N25" s="480"/>
      <c r="O25" s="480"/>
      <c r="P25" s="519"/>
      <c r="Q25" s="479">
        <v>6700</v>
      </c>
      <c r="R25" s="480"/>
      <c r="S25" s="480"/>
      <c r="T25" s="480"/>
      <c r="U25" s="480"/>
      <c r="V25" s="519"/>
      <c r="W25" s="578"/>
      <c r="X25" s="566"/>
      <c r="Y25" s="567"/>
      <c r="Z25" s="478" t="s">
        <v>172</v>
      </c>
      <c r="AA25" s="458"/>
      <c r="AB25" s="458"/>
      <c r="AC25" s="458"/>
      <c r="AD25" s="458"/>
      <c r="AE25" s="458"/>
      <c r="AF25" s="458"/>
      <c r="AG25" s="459"/>
      <c r="AH25" s="479">
        <v>56</v>
      </c>
      <c r="AI25" s="480"/>
      <c r="AJ25" s="480"/>
      <c r="AK25" s="480"/>
      <c r="AL25" s="519"/>
      <c r="AM25" s="479">
        <v>166880</v>
      </c>
      <c r="AN25" s="480"/>
      <c r="AO25" s="480"/>
      <c r="AP25" s="480"/>
      <c r="AQ25" s="480"/>
      <c r="AR25" s="519"/>
      <c r="AS25" s="479">
        <v>2980</v>
      </c>
      <c r="AT25" s="480"/>
      <c r="AU25" s="480"/>
      <c r="AV25" s="480"/>
      <c r="AW25" s="480"/>
      <c r="AX25" s="481"/>
      <c r="AY25" s="388" t="s">
        <v>173</v>
      </c>
      <c r="AZ25" s="389"/>
      <c r="BA25" s="389"/>
      <c r="BB25" s="389"/>
      <c r="BC25" s="389"/>
      <c r="BD25" s="389"/>
      <c r="BE25" s="389"/>
      <c r="BF25" s="389"/>
      <c r="BG25" s="389"/>
      <c r="BH25" s="389"/>
      <c r="BI25" s="389"/>
      <c r="BJ25" s="389"/>
      <c r="BK25" s="389"/>
      <c r="BL25" s="389"/>
      <c r="BM25" s="390"/>
      <c r="BN25" s="391">
        <v>1327248</v>
      </c>
      <c r="BO25" s="392"/>
      <c r="BP25" s="392"/>
      <c r="BQ25" s="392"/>
      <c r="BR25" s="392"/>
      <c r="BS25" s="392"/>
      <c r="BT25" s="392"/>
      <c r="BU25" s="393"/>
      <c r="BV25" s="391">
        <v>2054583</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15">
      <c r="A26" s="186"/>
      <c r="B26" s="565"/>
      <c r="C26" s="566"/>
      <c r="D26" s="567"/>
      <c r="E26" s="478" t="s">
        <v>174</v>
      </c>
      <c r="F26" s="458"/>
      <c r="G26" s="458"/>
      <c r="H26" s="458"/>
      <c r="I26" s="458"/>
      <c r="J26" s="458"/>
      <c r="K26" s="459"/>
      <c r="L26" s="479">
        <v>1</v>
      </c>
      <c r="M26" s="480"/>
      <c r="N26" s="480"/>
      <c r="O26" s="480"/>
      <c r="P26" s="519"/>
      <c r="Q26" s="479">
        <v>5800</v>
      </c>
      <c r="R26" s="480"/>
      <c r="S26" s="480"/>
      <c r="T26" s="480"/>
      <c r="U26" s="480"/>
      <c r="V26" s="519"/>
      <c r="W26" s="578"/>
      <c r="X26" s="566"/>
      <c r="Y26" s="567"/>
      <c r="Z26" s="478" t="s">
        <v>175</v>
      </c>
      <c r="AA26" s="588"/>
      <c r="AB26" s="588"/>
      <c r="AC26" s="588"/>
      <c r="AD26" s="588"/>
      <c r="AE26" s="588"/>
      <c r="AF26" s="588"/>
      <c r="AG26" s="589"/>
      <c r="AH26" s="479">
        <v>29</v>
      </c>
      <c r="AI26" s="480"/>
      <c r="AJ26" s="480"/>
      <c r="AK26" s="480"/>
      <c r="AL26" s="519"/>
      <c r="AM26" s="479">
        <v>86304</v>
      </c>
      <c r="AN26" s="480"/>
      <c r="AO26" s="480"/>
      <c r="AP26" s="480"/>
      <c r="AQ26" s="480"/>
      <c r="AR26" s="519"/>
      <c r="AS26" s="479">
        <v>2976</v>
      </c>
      <c r="AT26" s="480"/>
      <c r="AU26" s="480"/>
      <c r="AV26" s="480"/>
      <c r="AW26" s="480"/>
      <c r="AX26" s="481"/>
      <c r="AY26" s="431" t="s">
        <v>176</v>
      </c>
      <c r="AZ26" s="432"/>
      <c r="BA26" s="432"/>
      <c r="BB26" s="432"/>
      <c r="BC26" s="432"/>
      <c r="BD26" s="432"/>
      <c r="BE26" s="432"/>
      <c r="BF26" s="432"/>
      <c r="BG26" s="432"/>
      <c r="BH26" s="432"/>
      <c r="BI26" s="432"/>
      <c r="BJ26" s="432"/>
      <c r="BK26" s="432"/>
      <c r="BL26" s="432"/>
      <c r="BM26" s="433"/>
      <c r="BN26" s="428" t="s">
        <v>177</v>
      </c>
      <c r="BO26" s="429"/>
      <c r="BP26" s="429"/>
      <c r="BQ26" s="429"/>
      <c r="BR26" s="429"/>
      <c r="BS26" s="429"/>
      <c r="BT26" s="429"/>
      <c r="BU26" s="430"/>
      <c r="BV26" s="428" t="s">
        <v>178</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
      <c r="A27" s="186"/>
      <c r="B27" s="565"/>
      <c r="C27" s="566"/>
      <c r="D27" s="567"/>
      <c r="E27" s="478" t="s">
        <v>179</v>
      </c>
      <c r="F27" s="458"/>
      <c r="G27" s="458"/>
      <c r="H27" s="458"/>
      <c r="I27" s="458"/>
      <c r="J27" s="458"/>
      <c r="K27" s="459"/>
      <c r="L27" s="479">
        <v>1</v>
      </c>
      <c r="M27" s="480"/>
      <c r="N27" s="480"/>
      <c r="O27" s="480"/>
      <c r="P27" s="519"/>
      <c r="Q27" s="479">
        <v>4950</v>
      </c>
      <c r="R27" s="480"/>
      <c r="S27" s="480"/>
      <c r="T27" s="480"/>
      <c r="U27" s="480"/>
      <c r="V27" s="519"/>
      <c r="W27" s="578"/>
      <c r="X27" s="566"/>
      <c r="Y27" s="567"/>
      <c r="Z27" s="478" t="s">
        <v>180</v>
      </c>
      <c r="AA27" s="458"/>
      <c r="AB27" s="458"/>
      <c r="AC27" s="458"/>
      <c r="AD27" s="458"/>
      <c r="AE27" s="458"/>
      <c r="AF27" s="458"/>
      <c r="AG27" s="459"/>
      <c r="AH27" s="479">
        <v>2</v>
      </c>
      <c r="AI27" s="480"/>
      <c r="AJ27" s="480"/>
      <c r="AK27" s="480"/>
      <c r="AL27" s="519"/>
      <c r="AM27" s="479" t="s">
        <v>181</v>
      </c>
      <c r="AN27" s="480"/>
      <c r="AO27" s="480"/>
      <c r="AP27" s="480"/>
      <c r="AQ27" s="480"/>
      <c r="AR27" s="519"/>
      <c r="AS27" s="479" t="s">
        <v>181</v>
      </c>
      <c r="AT27" s="480"/>
      <c r="AU27" s="480"/>
      <c r="AV27" s="480"/>
      <c r="AW27" s="480"/>
      <c r="AX27" s="481"/>
      <c r="AY27" s="520" t="s">
        <v>182</v>
      </c>
      <c r="AZ27" s="521"/>
      <c r="BA27" s="521"/>
      <c r="BB27" s="521"/>
      <c r="BC27" s="521"/>
      <c r="BD27" s="521"/>
      <c r="BE27" s="521"/>
      <c r="BF27" s="521"/>
      <c r="BG27" s="521"/>
      <c r="BH27" s="521"/>
      <c r="BI27" s="521"/>
      <c r="BJ27" s="521"/>
      <c r="BK27" s="521"/>
      <c r="BL27" s="521"/>
      <c r="BM27" s="522"/>
      <c r="BN27" s="601" t="s">
        <v>177</v>
      </c>
      <c r="BO27" s="602"/>
      <c r="BP27" s="602"/>
      <c r="BQ27" s="602"/>
      <c r="BR27" s="602"/>
      <c r="BS27" s="602"/>
      <c r="BT27" s="602"/>
      <c r="BU27" s="603"/>
      <c r="BV27" s="601" t="s">
        <v>177</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15">
      <c r="A28" s="186"/>
      <c r="B28" s="565"/>
      <c r="C28" s="566"/>
      <c r="D28" s="567"/>
      <c r="E28" s="478" t="s">
        <v>183</v>
      </c>
      <c r="F28" s="458"/>
      <c r="G28" s="458"/>
      <c r="H28" s="458"/>
      <c r="I28" s="458"/>
      <c r="J28" s="458"/>
      <c r="K28" s="459"/>
      <c r="L28" s="479">
        <v>1</v>
      </c>
      <c r="M28" s="480"/>
      <c r="N28" s="480"/>
      <c r="O28" s="480"/>
      <c r="P28" s="519"/>
      <c r="Q28" s="479">
        <v>4400</v>
      </c>
      <c r="R28" s="480"/>
      <c r="S28" s="480"/>
      <c r="T28" s="480"/>
      <c r="U28" s="480"/>
      <c r="V28" s="519"/>
      <c r="W28" s="578"/>
      <c r="X28" s="566"/>
      <c r="Y28" s="567"/>
      <c r="Z28" s="478" t="s">
        <v>184</v>
      </c>
      <c r="AA28" s="458"/>
      <c r="AB28" s="458"/>
      <c r="AC28" s="458"/>
      <c r="AD28" s="458"/>
      <c r="AE28" s="458"/>
      <c r="AF28" s="458"/>
      <c r="AG28" s="459"/>
      <c r="AH28" s="479">
        <v>1</v>
      </c>
      <c r="AI28" s="480"/>
      <c r="AJ28" s="480"/>
      <c r="AK28" s="480"/>
      <c r="AL28" s="519"/>
      <c r="AM28" s="479" t="s">
        <v>181</v>
      </c>
      <c r="AN28" s="480"/>
      <c r="AO28" s="480"/>
      <c r="AP28" s="480"/>
      <c r="AQ28" s="480"/>
      <c r="AR28" s="519"/>
      <c r="AS28" s="479" t="s">
        <v>181</v>
      </c>
      <c r="AT28" s="480"/>
      <c r="AU28" s="480"/>
      <c r="AV28" s="480"/>
      <c r="AW28" s="480"/>
      <c r="AX28" s="481"/>
      <c r="AY28" s="604" t="s">
        <v>185</v>
      </c>
      <c r="AZ28" s="605"/>
      <c r="BA28" s="605"/>
      <c r="BB28" s="606"/>
      <c r="BC28" s="388" t="s">
        <v>48</v>
      </c>
      <c r="BD28" s="389"/>
      <c r="BE28" s="389"/>
      <c r="BF28" s="389"/>
      <c r="BG28" s="389"/>
      <c r="BH28" s="389"/>
      <c r="BI28" s="389"/>
      <c r="BJ28" s="389"/>
      <c r="BK28" s="389"/>
      <c r="BL28" s="389"/>
      <c r="BM28" s="390"/>
      <c r="BN28" s="391">
        <v>2743966</v>
      </c>
      <c r="BO28" s="392"/>
      <c r="BP28" s="392"/>
      <c r="BQ28" s="392"/>
      <c r="BR28" s="392"/>
      <c r="BS28" s="392"/>
      <c r="BT28" s="392"/>
      <c r="BU28" s="393"/>
      <c r="BV28" s="391">
        <v>2758751</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15">
      <c r="A29" s="186"/>
      <c r="B29" s="565"/>
      <c r="C29" s="566"/>
      <c r="D29" s="567"/>
      <c r="E29" s="478" t="s">
        <v>186</v>
      </c>
      <c r="F29" s="458"/>
      <c r="G29" s="458"/>
      <c r="H29" s="458"/>
      <c r="I29" s="458"/>
      <c r="J29" s="458"/>
      <c r="K29" s="459"/>
      <c r="L29" s="479">
        <v>15</v>
      </c>
      <c r="M29" s="480"/>
      <c r="N29" s="480"/>
      <c r="O29" s="480"/>
      <c r="P29" s="519"/>
      <c r="Q29" s="479">
        <v>4200</v>
      </c>
      <c r="R29" s="480"/>
      <c r="S29" s="480"/>
      <c r="T29" s="480"/>
      <c r="U29" s="480"/>
      <c r="V29" s="519"/>
      <c r="W29" s="579"/>
      <c r="X29" s="580"/>
      <c r="Y29" s="581"/>
      <c r="Z29" s="478" t="s">
        <v>187</v>
      </c>
      <c r="AA29" s="458"/>
      <c r="AB29" s="458"/>
      <c r="AC29" s="458"/>
      <c r="AD29" s="458"/>
      <c r="AE29" s="458"/>
      <c r="AF29" s="458"/>
      <c r="AG29" s="459"/>
      <c r="AH29" s="479">
        <v>350</v>
      </c>
      <c r="AI29" s="480"/>
      <c r="AJ29" s="480"/>
      <c r="AK29" s="480"/>
      <c r="AL29" s="519"/>
      <c r="AM29" s="479">
        <v>1118255</v>
      </c>
      <c r="AN29" s="480"/>
      <c r="AO29" s="480"/>
      <c r="AP29" s="480"/>
      <c r="AQ29" s="480"/>
      <c r="AR29" s="519"/>
      <c r="AS29" s="479">
        <v>3195</v>
      </c>
      <c r="AT29" s="480"/>
      <c r="AU29" s="480"/>
      <c r="AV29" s="480"/>
      <c r="AW29" s="480"/>
      <c r="AX29" s="481"/>
      <c r="AY29" s="607"/>
      <c r="AZ29" s="608"/>
      <c r="BA29" s="608"/>
      <c r="BB29" s="609"/>
      <c r="BC29" s="462" t="s">
        <v>188</v>
      </c>
      <c r="BD29" s="463"/>
      <c r="BE29" s="463"/>
      <c r="BF29" s="463"/>
      <c r="BG29" s="463"/>
      <c r="BH29" s="463"/>
      <c r="BI29" s="463"/>
      <c r="BJ29" s="463"/>
      <c r="BK29" s="463"/>
      <c r="BL29" s="463"/>
      <c r="BM29" s="464"/>
      <c r="BN29" s="428">
        <v>1213251</v>
      </c>
      <c r="BO29" s="429"/>
      <c r="BP29" s="429"/>
      <c r="BQ29" s="429"/>
      <c r="BR29" s="429"/>
      <c r="BS29" s="429"/>
      <c r="BT29" s="429"/>
      <c r="BU29" s="430"/>
      <c r="BV29" s="428">
        <v>1409110</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189</v>
      </c>
      <c r="X30" s="586"/>
      <c r="Y30" s="586"/>
      <c r="Z30" s="586"/>
      <c r="AA30" s="586"/>
      <c r="AB30" s="586"/>
      <c r="AC30" s="586"/>
      <c r="AD30" s="586"/>
      <c r="AE30" s="586"/>
      <c r="AF30" s="586"/>
      <c r="AG30" s="587"/>
      <c r="AH30" s="544">
        <v>98</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50</v>
      </c>
      <c r="BD30" s="599"/>
      <c r="BE30" s="599"/>
      <c r="BF30" s="599"/>
      <c r="BG30" s="599"/>
      <c r="BH30" s="599"/>
      <c r="BI30" s="599"/>
      <c r="BJ30" s="599"/>
      <c r="BK30" s="599"/>
      <c r="BL30" s="599"/>
      <c r="BM30" s="600"/>
      <c r="BN30" s="601">
        <v>2445735</v>
      </c>
      <c r="BO30" s="602"/>
      <c r="BP30" s="602"/>
      <c r="BQ30" s="602"/>
      <c r="BR30" s="602"/>
      <c r="BS30" s="602"/>
      <c r="BT30" s="602"/>
      <c r="BU30" s="603"/>
      <c r="BV30" s="601">
        <v>2055295</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52" t="s">
        <v>196</v>
      </c>
      <c r="D33" s="452"/>
      <c r="E33" s="417" t="s">
        <v>197</v>
      </c>
      <c r="F33" s="417"/>
      <c r="G33" s="417"/>
      <c r="H33" s="417"/>
      <c r="I33" s="417"/>
      <c r="J33" s="417"/>
      <c r="K33" s="417"/>
      <c r="L33" s="417"/>
      <c r="M33" s="417"/>
      <c r="N33" s="417"/>
      <c r="O33" s="417"/>
      <c r="P33" s="417"/>
      <c r="Q33" s="417"/>
      <c r="R33" s="417"/>
      <c r="S33" s="417"/>
      <c r="T33" s="215"/>
      <c r="U33" s="452" t="s">
        <v>196</v>
      </c>
      <c r="V33" s="452"/>
      <c r="W33" s="417" t="s">
        <v>198</v>
      </c>
      <c r="X33" s="417"/>
      <c r="Y33" s="417"/>
      <c r="Z33" s="417"/>
      <c r="AA33" s="417"/>
      <c r="AB33" s="417"/>
      <c r="AC33" s="417"/>
      <c r="AD33" s="417"/>
      <c r="AE33" s="417"/>
      <c r="AF33" s="417"/>
      <c r="AG33" s="417"/>
      <c r="AH33" s="417"/>
      <c r="AI33" s="417"/>
      <c r="AJ33" s="417"/>
      <c r="AK33" s="417"/>
      <c r="AL33" s="215"/>
      <c r="AM33" s="452" t="s">
        <v>196</v>
      </c>
      <c r="AN33" s="452"/>
      <c r="AO33" s="417" t="s">
        <v>197</v>
      </c>
      <c r="AP33" s="417"/>
      <c r="AQ33" s="417"/>
      <c r="AR33" s="417"/>
      <c r="AS33" s="417"/>
      <c r="AT33" s="417"/>
      <c r="AU33" s="417"/>
      <c r="AV33" s="417"/>
      <c r="AW33" s="417"/>
      <c r="AX33" s="417"/>
      <c r="AY33" s="417"/>
      <c r="AZ33" s="417"/>
      <c r="BA33" s="417"/>
      <c r="BB33" s="417"/>
      <c r="BC33" s="417"/>
      <c r="BD33" s="216"/>
      <c r="BE33" s="417" t="s">
        <v>199</v>
      </c>
      <c r="BF33" s="417"/>
      <c r="BG33" s="417" t="s">
        <v>200</v>
      </c>
      <c r="BH33" s="417"/>
      <c r="BI33" s="417"/>
      <c r="BJ33" s="417"/>
      <c r="BK33" s="417"/>
      <c r="BL33" s="417"/>
      <c r="BM33" s="417"/>
      <c r="BN33" s="417"/>
      <c r="BO33" s="417"/>
      <c r="BP33" s="417"/>
      <c r="BQ33" s="417"/>
      <c r="BR33" s="417"/>
      <c r="BS33" s="417"/>
      <c r="BT33" s="417"/>
      <c r="BU33" s="417"/>
      <c r="BV33" s="216"/>
      <c r="BW33" s="452" t="s">
        <v>199</v>
      </c>
      <c r="BX33" s="452"/>
      <c r="BY33" s="417" t="s">
        <v>201</v>
      </c>
      <c r="BZ33" s="417"/>
      <c r="CA33" s="417"/>
      <c r="CB33" s="417"/>
      <c r="CC33" s="417"/>
      <c r="CD33" s="417"/>
      <c r="CE33" s="417"/>
      <c r="CF33" s="417"/>
      <c r="CG33" s="417"/>
      <c r="CH33" s="417"/>
      <c r="CI33" s="417"/>
      <c r="CJ33" s="417"/>
      <c r="CK33" s="417"/>
      <c r="CL33" s="417"/>
      <c r="CM33" s="417"/>
      <c r="CN33" s="215"/>
      <c r="CO33" s="452" t="s">
        <v>196</v>
      </c>
      <c r="CP33" s="452"/>
      <c r="CQ33" s="417" t="s">
        <v>202</v>
      </c>
      <c r="CR33" s="417"/>
      <c r="CS33" s="417"/>
      <c r="CT33" s="417"/>
      <c r="CU33" s="417"/>
      <c r="CV33" s="417"/>
      <c r="CW33" s="417"/>
      <c r="CX33" s="417"/>
      <c r="CY33" s="417"/>
      <c r="CZ33" s="417"/>
      <c r="DA33" s="417"/>
      <c r="DB33" s="417"/>
      <c r="DC33" s="417"/>
      <c r="DD33" s="417"/>
      <c r="DE33" s="417"/>
      <c r="DF33" s="215"/>
      <c r="DG33" s="613" t="s">
        <v>203</v>
      </c>
      <c r="DH33" s="613"/>
      <c r="DI33" s="217"/>
      <c r="DJ33" s="185"/>
      <c r="DK33" s="185"/>
      <c r="DL33" s="185"/>
      <c r="DM33" s="185"/>
      <c r="DN33" s="185"/>
      <c r="DO33" s="185"/>
    </row>
    <row r="34" spans="1:119" ht="32.25" customHeight="1" x14ac:dyDescent="0.15">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3</v>
      </c>
      <c r="V34" s="614"/>
      <c r="W34" s="615" t="str">
        <f>IF('各会計、関係団体の財政状況及び健全化判断比率'!B28="","",'各会計、関係団体の財政状況及び健全化判断比率'!B28)</f>
        <v>国民健康保険特別会計</v>
      </c>
      <c r="X34" s="615"/>
      <c r="Y34" s="615"/>
      <c r="Z34" s="615"/>
      <c r="AA34" s="615"/>
      <c r="AB34" s="615"/>
      <c r="AC34" s="615"/>
      <c r="AD34" s="615"/>
      <c r="AE34" s="615"/>
      <c r="AF34" s="615"/>
      <c r="AG34" s="615"/>
      <c r="AH34" s="615"/>
      <c r="AI34" s="615"/>
      <c r="AJ34" s="615"/>
      <c r="AK34" s="615"/>
      <c r="AL34" s="213"/>
      <c r="AM34" s="614">
        <f>IF(AO34="","",MAX(C34:D43,U34:V43)+1)</f>
        <v>7</v>
      </c>
      <c r="AN34" s="614"/>
      <c r="AO34" s="615" t="str">
        <f>IF('各会計、関係団体の財政状況及び健全化判断比率'!B32="","",'各会計、関係団体の財政状況及び健全化判断比率'!B32)</f>
        <v>氷見市水道事業会計</v>
      </c>
      <c r="AP34" s="615"/>
      <c r="AQ34" s="615"/>
      <c r="AR34" s="615"/>
      <c r="AS34" s="615"/>
      <c r="AT34" s="615"/>
      <c r="AU34" s="615"/>
      <c r="AV34" s="615"/>
      <c r="AW34" s="615"/>
      <c r="AX34" s="615"/>
      <c r="AY34" s="615"/>
      <c r="AZ34" s="615"/>
      <c r="BA34" s="615"/>
      <c r="BB34" s="615"/>
      <c r="BC34" s="615"/>
      <c r="BD34" s="213"/>
      <c r="BE34" s="614">
        <f>IF(BG34="","",MAX(C34:D43,U34:V43,AM34:AN43)+1)</f>
        <v>9</v>
      </c>
      <c r="BF34" s="614"/>
      <c r="BG34" s="615" t="str">
        <f>IF('各会計、関係団体の財政状況及び健全化判断比率'!B34="","",'各会計、関係団体の財政状況及び健全化判断比率'!B34)</f>
        <v>氷見市下水道特別会計</v>
      </c>
      <c r="BH34" s="615"/>
      <c r="BI34" s="615"/>
      <c r="BJ34" s="615"/>
      <c r="BK34" s="615"/>
      <c r="BL34" s="615"/>
      <c r="BM34" s="615"/>
      <c r="BN34" s="615"/>
      <c r="BO34" s="615"/>
      <c r="BP34" s="615"/>
      <c r="BQ34" s="615"/>
      <c r="BR34" s="615"/>
      <c r="BS34" s="615"/>
      <c r="BT34" s="615"/>
      <c r="BU34" s="615"/>
      <c r="BV34" s="213"/>
      <c r="BW34" s="614">
        <f>IF(BY34="","",MAX(C34:D43,U34:V43,AM34:AN43,BE34:BF43)+1)</f>
        <v>10</v>
      </c>
      <c r="BX34" s="614"/>
      <c r="BY34" s="615" t="str">
        <f>IF('各会計、関係団体の財政状況及び健全化判断比率'!B68="","",'各会計、関係団体の財政状況及び健全化判断比率'!B68)</f>
        <v>高岡地区広域圏事務組合</v>
      </c>
      <c r="BZ34" s="615"/>
      <c r="CA34" s="615"/>
      <c r="CB34" s="615"/>
      <c r="CC34" s="615"/>
      <c r="CD34" s="615"/>
      <c r="CE34" s="615"/>
      <c r="CF34" s="615"/>
      <c r="CG34" s="615"/>
      <c r="CH34" s="615"/>
      <c r="CI34" s="615"/>
      <c r="CJ34" s="615"/>
      <c r="CK34" s="615"/>
      <c r="CL34" s="615"/>
      <c r="CM34" s="615"/>
      <c r="CN34" s="213"/>
      <c r="CO34" s="614">
        <f>IF(CQ34="","",MAX(C34:D43,U34:V43,AM34:AN43,BE34:BF43,BW34:BX43)+1)</f>
        <v>15</v>
      </c>
      <c r="CP34" s="614"/>
      <c r="CQ34" s="615" t="str">
        <f>IF('各会計、関係団体の財政状況及び健全化判断比率'!BS7="","",'各会計、関係団体の財政状況及び健全化判断比率'!BS7)</f>
        <v>氷見市花と緑のまちづくり協会</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x14ac:dyDescent="0.15">
      <c r="A35" s="186"/>
      <c r="B35" s="212"/>
      <c r="C35" s="614">
        <f>IF(E35="","",C34+1)</f>
        <v>2</v>
      </c>
      <c r="D35" s="614"/>
      <c r="E35" s="615" t="str">
        <f>IF('各会計、関係団体の財政状況及び健全化判断比率'!B8="","",'各会計、関係団体の財政状況及び健全化判断比率'!B8)</f>
        <v>育英資金特別会計</v>
      </c>
      <c r="F35" s="615"/>
      <c r="G35" s="615"/>
      <c r="H35" s="615"/>
      <c r="I35" s="615"/>
      <c r="J35" s="615"/>
      <c r="K35" s="615"/>
      <c r="L35" s="615"/>
      <c r="M35" s="615"/>
      <c r="N35" s="615"/>
      <c r="O35" s="615"/>
      <c r="P35" s="615"/>
      <c r="Q35" s="615"/>
      <c r="R35" s="615"/>
      <c r="S35" s="615"/>
      <c r="T35" s="213"/>
      <c r="U35" s="614">
        <f>IF(W35="","",U34+1)</f>
        <v>4</v>
      </c>
      <c r="V35" s="614"/>
      <c r="W35" s="615" t="str">
        <f>IF('各会計、関係団体の財政状況及び健全化判断比率'!B29="","",'各会計、関係団体の財政状況及び健全化判断比率'!B29)</f>
        <v>介護保険特別会計（保険事業勘定）</v>
      </c>
      <c r="X35" s="615"/>
      <c r="Y35" s="615"/>
      <c r="Z35" s="615"/>
      <c r="AA35" s="615"/>
      <c r="AB35" s="615"/>
      <c r="AC35" s="615"/>
      <c r="AD35" s="615"/>
      <c r="AE35" s="615"/>
      <c r="AF35" s="615"/>
      <c r="AG35" s="615"/>
      <c r="AH35" s="615"/>
      <c r="AI35" s="615"/>
      <c r="AJ35" s="615"/>
      <c r="AK35" s="615"/>
      <c r="AL35" s="213"/>
      <c r="AM35" s="614">
        <f t="shared" ref="AM35:AM43" si="0">IF(AO35="","",AM34+1)</f>
        <v>8</v>
      </c>
      <c r="AN35" s="614"/>
      <c r="AO35" s="615" t="str">
        <f>IF('各会計、関係団体の財政状況及び健全化判断比率'!B33="","",'各会計、関係団体の財政状況及び健全化判断比率'!B33)</f>
        <v>氷見市病院事業会計</v>
      </c>
      <c r="AP35" s="615"/>
      <c r="AQ35" s="615"/>
      <c r="AR35" s="615"/>
      <c r="AS35" s="615"/>
      <c r="AT35" s="615"/>
      <c r="AU35" s="615"/>
      <c r="AV35" s="615"/>
      <c r="AW35" s="615"/>
      <c r="AX35" s="615"/>
      <c r="AY35" s="615"/>
      <c r="AZ35" s="615"/>
      <c r="BA35" s="615"/>
      <c r="BB35" s="615"/>
      <c r="BC35" s="615"/>
      <c r="BD35" s="213"/>
      <c r="BE35" s="614" t="str">
        <f t="shared" ref="BE35:BE43" si="1">IF(BG35="","",BE34+1)</f>
        <v/>
      </c>
      <c r="BF35" s="614"/>
      <c r="BG35" s="615"/>
      <c r="BH35" s="615"/>
      <c r="BI35" s="615"/>
      <c r="BJ35" s="615"/>
      <c r="BK35" s="615"/>
      <c r="BL35" s="615"/>
      <c r="BM35" s="615"/>
      <c r="BN35" s="615"/>
      <c r="BO35" s="615"/>
      <c r="BP35" s="615"/>
      <c r="BQ35" s="615"/>
      <c r="BR35" s="615"/>
      <c r="BS35" s="615"/>
      <c r="BT35" s="615"/>
      <c r="BU35" s="615"/>
      <c r="BV35" s="213"/>
      <c r="BW35" s="614">
        <f t="shared" ref="BW35:BW43" si="2">IF(BY35="","",BW34+1)</f>
        <v>11</v>
      </c>
      <c r="BX35" s="614"/>
      <c r="BY35" s="615" t="str">
        <f>IF('各会計、関係団体の財政状況及び健全化判断比率'!B69="","",'各会計、関係団体の財政状況及び健全化判断比率'!B69)</f>
        <v>富山県市町村管理組合</v>
      </c>
      <c r="BZ35" s="615"/>
      <c r="CA35" s="615"/>
      <c r="CB35" s="615"/>
      <c r="CC35" s="615"/>
      <c r="CD35" s="615"/>
      <c r="CE35" s="615"/>
      <c r="CF35" s="615"/>
      <c r="CG35" s="615"/>
      <c r="CH35" s="615"/>
      <c r="CI35" s="615"/>
      <c r="CJ35" s="615"/>
      <c r="CK35" s="615"/>
      <c r="CL35" s="615"/>
      <c r="CM35" s="615"/>
      <c r="CN35" s="213"/>
      <c r="CO35" s="614">
        <f t="shared" ref="CO35:CO43" si="3">IF(CQ35="","",CO34+1)</f>
        <v>16</v>
      </c>
      <c r="CP35" s="614"/>
      <c r="CQ35" s="615" t="str">
        <f>IF('各会計、関係団体の財政状況及び健全化判断比率'!BS8="","",'各会計、関係団体の財政状況及び健全化判断比率'!BS8)</f>
        <v>氷見市体育協会</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x14ac:dyDescent="0.15">
      <c r="A36" s="186"/>
      <c r="B36" s="212"/>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f t="shared" ref="U36:U43" si="4">IF(W36="","",U35+1)</f>
        <v>5</v>
      </c>
      <c r="V36" s="614"/>
      <c r="W36" s="615" t="str">
        <f>IF('各会計、関係団体の財政状況及び健全化判断比率'!B30="","",'各会計、関係団体の財政状況及び健全化判断比率'!B30)</f>
        <v>介護保険特別会計（介護サービス事業勘定）</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t="str">
        <f t="shared" si="1"/>
        <v/>
      </c>
      <c r="BF36" s="614"/>
      <c r="BG36" s="615"/>
      <c r="BH36" s="615"/>
      <c r="BI36" s="615"/>
      <c r="BJ36" s="615"/>
      <c r="BK36" s="615"/>
      <c r="BL36" s="615"/>
      <c r="BM36" s="615"/>
      <c r="BN36" s="615"/>
      <c r="BO36" s="615"/>
      <c r="BP36" s="615"/>
      <c r="BQ36" s="615"/>
      <c r="BR36" s="615"/>
      <c r="BS36" s="615"/>
      <c r="BT36" s="615"/>
      <c r="BU36" s="615"/>
      <c r="BV36" s="213"/>
      <c r="BW36" s="614">
        <f t="shared" si="2"/>
        <v>12</v>
      </c>
      <c r="BX36" s="614"/>
      <c r="BY36" s="615" t="str">
        <f>IF('各会計、関係団体の財政状況及び健全化判断比率'!B70="","",'各会計、関係団体の財政状況及び健全化判断比率'!B70)</f>
        <v>富山県市町村総合事務組合</v>
      </c>
      <c r="BZ36" s="615"/>
      <c r="CA36" s="615"/>
      <c r="CB36" s="615"/>
      <c r="CC36" s="615"/>
      <c r="CD36" s="615"/>
      <c r="CE36" s="615"/>
      <c r="CF36" s="615"/>
      <c r="CG36" s="615"/>
      <c r="CH36" s="615"/>
      <c r="CI36" s="615"/>
      <c r="CJ36" s="615"/>
      <c r="CK36" s="615"/>
      <c r="CL36" s="615"/>
      <c r="CM36" s="615"/>
      <c r="CN36" s="213"/>
      <c r="CO36" s="614">
        <f t="shared" si="3"/>
        <v>17</v>
      </c>
      <c r="CP36" s="614"/>
      <c r="CQ36" s="615" t="str">
        <f>IF('各会計、関係団体の財政状況及び健全化判断比率'!BS9="","",'各会計、関係団体の財政状況及び健全化判断比率'!BS9)</f>
        <v>氷見市土地開発公社</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v>
      </c>
      <c r="DH36" s="616"/>
      <c r="DI36" s="217"/>
      <c r="DJ36" s="185"/>
      <c r="DK36" s="185"/>
      <c r="DL36" s="185"/>
      <c r="DM36" s="185"/>
      <c r="DN36" s="185"/>
      <c r="DO36" s="185"/>
    </row>
    <row r="37" spans="1:119" ht="32.25" customHeight="1" x14ac:dyDescent="0.15">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f t="shared" si="4"/>
        <v>6</v>
      </c>
      <c r="V37" s="614"/>
      <c r="W37" s="615" t="str">
        <f>IF('各会計、関係団体の財政状況及び健全化判断比率'!B31="","",'各会計、関係団体の財政状況及び健全化判断比率'!B31)</f>
        <v>後期高齢者医療事業特別会計</v>
      </c>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13</v>
      </c>
      <c r="BX37" s="614"/>
      <c r="BY37" s="615" t="str">
        <f>IF('各会計、関係団体の財政状況及び健全化判断比率'!B71="","",'各会計、関係団体の財政状況及び健全化判断比率'!B71)</f>
        <v>富山県後期高齢者医療広域連合（一般会計）</v>
      </c>
      <c r="BZ37" s="615"/>
      <c r="CA37" s="615"/>
      <c r="CB37" s="615"/>
      <c r="CC37" s="615"/>
      <c r="CD37" s="615"/>
      <c r="CE37" s="615"/>
      <c r="CF37" s="615"/>
      <c r="CG37" s="615"/>
      <c r="CH37" s="615"/>
      <c r="CI37" s="615"/>
      <c r="CJ37" s="615"/>
      <c r="CK37" s="615"/>
      <c r="CL37" s="615"/>
      <c r="CM37" s="615"/>
      <c r="CN37" s="213"/>
      <c r="CO37" s="614">
        <f t="shared" si="3"/>
        <v>18</v>
      </c>
      <c r="CP37" s="614"/>
      <c r="CQ37" s="615" t="str">
        <f>IF('各会計、関係団体の財政状況及び健全化判断比率'!BS10="","",'各会計、関係団体の財政状況及び健全化判断比率'!BS10)</f>
        <v>氷見市観光協会</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15">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14</v>
      </c>
      <c r="BX38" s="614"/>
      <c r="BY38" s="615" t="str">
        <f>IF('各会計、関係団体の財政状況及び健全化判断比率'!B72="","",'各会計、関係団体の財政状況及び健全化判断比率'!B72)</f>
        <v>富山県後期高齢者医療広域連合（特別会計）</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15">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t="str">
        <f t="shared" si="2"/>
        <v/>
      </c>
      <c r="BX39" s="614"/>
      <c r="BY39" s="615" t="str">
        <f>IF('各会計、関係団体の財政状況及び健全化判断比率'!B73="","",'各会計、関係団体の財政状況及び健全化判断比率'!B73)</f>
        <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15">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t="str">
        <f t="shared" si="2"/>
        <v/>
      </c>
      <c r="BX40" s="614"/>
      <c r="BY40" s="615" t="str">
        <f>IF('各会計、関係団体の財政状況及び健全化判断比率'!B74="","",'各会計、関係団体の財政状況及び健全化判断比率'!B74)</f>
        <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15">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t="str">
        <f t="shared" si="2"/>
        <v/>
      </c>
      <c r="BX41" s="614"/>
      <c r="BY41" s="615" t="str">
        <f>IF('各会計、関係団体の財政状況及び健全化判断比率'!B75="","",'各会計、関係団体の財政状況及び健全化判断比率'!B75)</f>
        <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15">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t="str">
        <f t="shared" si="2"/>
        <v/>
      </c>
      <c r="BX42" s="614"/>
      <c r="BY42" s="615" t="str">
        <f>IF('各会計、関係団体の財政状況及び健全化判断比率'!B76="","",'各会計、関係団体の財政状況及び健全化判断比率'!B76)</f>
        <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15">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t="str">
        <f t="shared" si="2"/>
        <v/>
      </c>
      <c r="BX43" s="614"/>
      <c r="BY43" s="615" t="str">
        <f>IF('各会計、関係団体の財政状況及び健全化判断比率'!B77="","",'各会計、関係団体の財政状況及び健全化判断比率'!B77)</f>
        <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208</v>
      </c>
    </row>
    <row r="50" spans="5:5" x14ac:dyDescent="0.15">
      <c r="E50" s="187" t="s">
        <v>209</v>
      </c>
    </row>
    <row r="51" spans="5:5" x14ac:dyDescent="0.15">
      <c r="E51" s="187" t="s">
        <v>210</v>
      </c>
    </row>
    <row r="52" spans="5:5" x14ac:dyDescent="0.15">
      <c r="E52" s="187" t="s">
        <v>211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h4pMxOiF2o93bKiLGsUGFdzPFdOPWly6tgIH6ceKwONavvmpjHc4PozHIe79mmDexwtN4dSkrBR9oQwK/3RwdQ==" saltValue="lxqebw25LFIcDl0UIskLL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212</v>
      </c>
      <c r="DI1" s="618"/>
      <c r="DJ1" s="618"/>
      <c r="DK1" s="618"/>
      <c r="DL1" s="618"/>
      <c r="DM1" s="618"/>
      <c r="DN1" s="619"/>
      <c r="DO1" s="225"/>
      <c r="DP1" s="617" t="s">
        <v>213</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15">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20" t="s">
        <v>215</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216</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217</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1</v>
      </c>
      <c r="C4" s="621"/>
      <c r="D4" s="621"/>
      <c r="E4" s="621"/>
      <c r="F4" s="621"/>
      <c r="G4" s="621"/>
      <c r="H4" s="621"/>
      <c r="I4" s="621"/>
      <c r="J4" s="621"/>
      <c r="K4" s="621"/>
      <c r="L4" s="621"/>
      <c r="M4" s="621"/>
      <c r="N4" s="621"/>
      <c r="O4" s="621"/>
      <c r="P4" s="621"/>
      <c r="Q4" s="622"/>
      <c r="R4" s="620" t="s">
        <v>218</v>
      </c>
      <c r="S4" s="621"/>
      <c r="T4" s="621"/>
      <c r="U4" s="621"/>
      <c r="V4" s="621"/>
      <c r="W4" s="621"/>
      <c r="X4" s="621"/>
      <c r="Y4" s="622"/>
      <c r="Z4" s="620" t="s">
        <v>219</v>
      </c>
      <c r="AA4" s="621"/>
      <c r="AB4" s="621"/>
      <c r="AC4" s="622"/>
      <c r="AD4" s="620" t="s">
        <v>220</v>
      </c>
      <c r="AE4" s="621"/>
      <c r="AF4" s="621"/>
      <c r="AG4" s="621"/>
      <c r="AH4" s="621"/>
      <c r="AI4" s="621"/>
      <c r="AJ4" s="621"/>
      <c r="AK4" s="622"/>
      <c r="AL4" s="620" t="s">
        <v>219</v>
      </c>
      <c r="AM4" s="621"/>
      <c r="AN4" s="621"/>
      <c r="AO4" s="622"/>
      <c r="AP4" s="626" t="s">
        <v>221</v>
      </c>
      <c r="AQ4" s="626"/>
      <c r="AR4" s="626"/>
      <c r="AS4" s="626"/>
      <c r="AT4" s="626"/>
      <c r="AU4" s="626"/>
      <c r="AV4" s="626"/>
      <c r="AW4" s="626"/>
      <c r="AX4" s="626"/>
      <c r="AY4" s="626"/>
      <c r="AZ4" s="626"/>
      <c r="BA4" s="626"/>
      <c r="BB4" s="626"/>
      <c r="BC4" s="626"/>
      <c r="BD4" s="626"/>
      <c r="BE4" s="626"/>
      <c r="BF4" s="626"/>
      <c r="BG4" s="626" t="s">
        <v>222</v>
      </c>
      <c r="BH4" s="626"/>
      <c r="BI4" s="626"/>
      <c r="BJ4" s="626"/>
      <c r="BK4" s="626"/>
      <c r="BL4" s="626"/>
      <c r="BM4" s="626"/>
      <c r="BN4" s="626"/>
      <c r="BO4" s="626" t="s">
        <v>219</v>
      </c>
      <c r="BP4" s="626"/>
      <c r="BQ4" s="626"/>
      <c r="BR4" s="626"/>
      <c r="BS4" s="626" t="s">
        <v>223</v>
      </c>
      <c r="BT4" s="626"/>
      <c r="BU4" s="626"/>
      <c r="BV4" s="626"/>
      <c r="BW4" s="626"/>
      <c r="BX4" s="626"/>
      <c r="BY4" s="626"/>
      <c r="BZ4" s="626"/>
      <c r="CA4" s="626"/>
      <c r="CB4" s="626"/>
      <c r="CD4" s="623" t="s">
        <v>224</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15">
      <c r="B5" s="627" t="s">
        <v>225</v>
      </c>
      <c r="C5" s="628"/>
      <c r="D5" s="628"/>
      <c r="E5" s="628"/>
      <c r="F5" s="628"/>
      <c r="G5" s="628"/>
      <c r="H5" s="628"/>
      <c r="I5" s="628"/>
      <c r="J5" s="628"/>
      <c r="K5" s="628"/>
      <c r="L5" s="628"/>
      <c r="M5" s="628"/>
      <c r="N5" s="628"/>
      <c r="O5" s="628"/>
      <c r="P5" s="628"/>
      <c r="Q5" s="629"/>
      <c r="R5" s="630">
        <v>5326987</v>
      </c>
      <c r="S5" s="631"/>
      <c r="T5" s="631"/>
      <c r="U5" s="631"/>
      <c r="V5" s="631"/>
      <c r="W5" s="631"/>
      <c r="X5" s="631"/>
      <c r="Y5" s="632"/>
      <c r="Z5" s="633">
        <v>24.4</v>
      </c>
      <c r="AA5" s="633"/>
      <c r="AB5" s="633"/>
      <c r="AC5" s="633"/>
      <c r="AD5" s="634">
        <v>5326987</v>
      </c>
      <c r="AE5" s="634"/>
      <c r="AF5" s="634"/>
      <c r="AG5" s="634"/>
      <c r="AH5" s="634"/>
      <c r="AI5" s="634"/>
      <c r="AJ5" s="634"/>
      <c r="AK5" s="634"/>
      <c r="AL5" s="635">
        <v>44.5</v>
      </c>
      <c r="AM5" s="636"/>
      <c r="AN5" s="636"/>
      <c r="AO5" s="637"/>
      <c r="AP5" s="627" t="s">
        <v>226</v>
      </c>
      <c r="AQ5" s="628"/>
      <c r="AR5" s="628"/>
      <c r="AS5" s="628"/>
      <c r="AT5" s="628"/>
      <c r="AU5" s="628"/>
      <c r="AV5" s="628"/>
      <c r="AW5" s="628"/>
      <c r="AX5" s="628"/>
      <c r="AY5" s="628"/>
      <c r="AZ5" s="628"/>
      <c r="BA5" s="628"/>
      <c r="BB5" s="628"/>
      <c r="BC5" s="628"/>
      <c r="BD5" s="628"/>
      <c r="BE5" s="628"/>
      <c r="BF5" s="629"/>
      <c r="BG5" s="641">
        <v>5297269</v>
      </c>
      <c r="BH5" s="642"/>
      <c r="BI5" s="642"/>
      <c r="BJ5" s="642"/>
      <c r="BK5" s="642"/>
      <c r="BL5" s="642"/>
      <c r="BM5" s="642"/>
      <c r="BN5" s="643"/>
      <c r="BO5" s="644">
        <v>99.4</v>
      </c>
      <c r="BP5" s="644"/>
      <c r="BQ5" s="644"/>
      <c r="BR5" s="644"/>
      <c r="BS5" s="645">
        <v>377503</v>
      </c>
      <c r="BT5" s="645"/>
      <c r="BU5" s="645"/>
      <c r="BV5" s="645"/>
      <c r="BW5" s="645"/>
      <c r="BX5" s="645"/>
      <c r="BY5" s="645"/>
      <c r="BZ5" s="645"/>
      <c r="CA5" s="645"/>
      <c r="CB5" s="649"/>
      <c r="CD5" s="623" t="s">
        <v>221</v>
      </c>
      <c r="CE5" s="624"/>
      <c r="CF5" s="624"/>
      <c r="CG5" s="624"/>
      <c r="CH5" s="624"/>
      <c r="CI5" s="624"/>
      <c r="CJ5" s="624"/>
      <c r="CK5" s="624"/>
      <c r="CL5" s="624"/>
      <c r="CM5" s="624"/>
      <c r="CN5" s="624"/>
      <c r="CO5" s="624"/>
      <c r="CP5" s="624"/>
      <c r="CQ5" s="625"/>
      <c r="CR5" s="623" t="s">
        <v>227</v>
      </c>
      <c r="CS5" s="624"/>
      <c r="CT5" s="624"/>
      <c r="CU5" s="624"/>
      <c r="CV5" s="624"/>
      <c r="CW5" s="624"/>
      <c r="CX5" s="624"/>
      <c r="CY5" s="625"/>
      <c r="CZ5" s="623" t="s">
        <v>219</v>
      </c>
      <c r="DA5" s="624"/>
      <c r="DB5" s="624"/>
      <c r="DC5" s="625"/>
      <c r="DD5" s="623" t="s">
        <v>228</v>
      </c>
      <c r="DE5" s="624"/>
      <c r="DF5" s="624"/>
      <c r="DG5" s="624"/>
      <c r="DH5" s="624"/>
      <c r="DI5" s="624"/>
      <c r="DJ5" s="624"/>
      <c r="DK5" s="624"/>
      <c r="DL5" s="624"/>
      <c r="DM5" s="624"/>
      <c r="DN5" s="624"/>
      <c r="DO5" s="624"/>
      <c r="DP5" s="625"/>
      <c r="DQ5" s="623" t="s">
        <v>229</v>
      </c>
      <c r="DR5" s="624"/>
      <c r="DS5" s="624"/>
      <c r="DT5" s="624"/>
      <c r="DU5" s="624"/>
      <c r="DV5" s="624"/>
      <c r="DW5" s="624"/>
      <c r="DX5" s="624"/>
      <c r="DY5" s="624"/>
      <c r="DZ5" s="624"/>
      <c r="EA5" s="624"/>
      <c r="EB5" s="624"/>
      <c r="EC5" s="625"/>
    </row>
    <row r="6" spans="2:143" ht="11.25" customHeight="1" x14ac:dyDescent="0.15">
      <c r="B6" s="638" t="s">
        <v>230</v>
      </c>
      <c r="C6" s="639"/>
      <c r="D6" s="639"/>
      <c r="E6" s="639"/>
      <c r="F6" s="639"/>
      <c r="G6" s="639"/>
      <c r="H6" s="639"/>
      <c r="I6" s="639"/>
      <c r="J6" s="639"/>
      <c r="K6" s="639"/>
      <c r="L6" s="639"/>
      <c r="M6" s="639"/>
      <c r="N6" s="639"/>
      <c r="O6" s="639"/>
      <c r="P6" s="639"/>
      <c r="Q6" s="640"/>
      <c r="R6" s="641">
        <v>217597</v>
      </c>
      <c r="S6" s="642"/>
      <c r="T6" s="642"/>
      <c r="U6" s="642"/>
      <c r="V6" s="642"/>
      <c r="W6" s="642"/>
      <c r="X6" s="642"/>
      <c r="Y6" s="643"/>
      <c r="Z6" s="644">
        <v>1</v>
      </c>
      <c r="AA6" s="644"/>
      <c r="AB6" s="644"/>
      <c r="AC6" s="644"/>
      <c r="AD6" s="645">
        <v>217597</v>
      </c>
      <c r="AE6" s="645"/>
      <c r="AF6" s="645"/>
      <c r="AG6" s="645"/>
      <c r="AH6" s="645"/>
      <c r="AI6" s="645"/>
      <c r="AJ6" s="645"/>
      <c r="AK6" s="645"/>
      <c r="AL6" s="646">
        <v>1.8</v>
      </c>
      <c r="AM6" s="647"/>
      <c r="AN6" s="647"/>
      <c r="AO6" s="648"/>
      <c r="AP6" s="638" t="s">
        <v>231</v>
      </c>
      <c r="AQ6" s="639"/>
      <c r="AR6" s="639"/>
      <c r="AS6" s="639"/>
      <c r="AT6" s="639"/>
      <c r="AU6" s="639"/>
      <c r="AV6" s="639"/>
      <c r="AW6" s="639"/>
      <c r="AX6" s="639"/>
      <c r="AY6" s="639"/>
      <c r="AZ6" s="639"/>
      <c r="BA6" s="639"/>
      <c r="BB6" s="639"/>
      <c r="BC6" s="639"/>
      <c r="BD6" s="639"/>
      <c r="BE6" s="639"/>
      <c r="BF6" s="640"/>
      <c r="BG6" s="641">
        <v>5297269</v>
      </c>
      <c r="BH6" s="642"/>
      <c r="BI6" s="642"/>
      <c r="BJ6" s="642"/>
      <c r="BK6" s="642"/>
      <c r="BL6" s="642"/>
      <c r="BM6" s="642"/>
      <c r="BN6" s="643"/>
      <c r="BO6" s="644">
        <v>99.4</v>
      </c>
      <c r="BP6" s="644"/>
      <c r="BQ6" s="644"/>
      <c r="BR6" s="644"/>
      <c r="BS6" s="645">
        <v>377503</v>
      </c>
      <c r="BT6" s="645"/>
      <c r="BU6" s="645"/>
      <c r="BV6" s="645"/>
      <c r="BW6" s="645"/>
      <c r="BX6" s="645"/>
      <c r="BY6" s="645"/>
      <c r="BZ6" s="645"/>
      <c r="CA6" s="645"/>
      <c r="CB6" s="649"/>
      <c r="CD6" s="652" t="s">
        <v>232</v>
      </c>
      <c r="CE6" s="653"/>
      <c r="CF6" s="653"/>
      <c r="CG6" s="653"/>
      <c r="CH6" s="653"/>
      <c r="CI6" s="653"/>
      <c r="CJ6" s="653"/>
      <c r="CK6" s="653"/>
      <c r="CL6" s="653"/>
      <c r="CM6" s="653"/>
      <c r="CN6" s="653"/>
      <c r="CO6" s="653"/>
      <c r="CP6" s="653"/>
      <c r="CQ6" s="654"/>
      <c r="CR6" s="641">
        <v>211016</v>
      </c>
      <c r="CS6" s="642"/>
      <c r="CT6" s="642"/>
      <c r="CU6" s="642"/>
      <c r="CV6" s="642"/>
      <c r="CW6" s="642"/>
      <c r="CX6" s="642"/>
      <c r="CY6" s="643"/>
      <c r="CZ6" s="635">
        <v>1</v>
      </c>
      <c r="DA6" s="636"/>
      <c r="DB6" s="636"/>
      <c r="DC6" s="655"/>
      <c r="DD6" s="650" t="s">
        <v>177</v>
      </c>
      <c r="DE6" s="642"/>
      <c r="DF6" s="642"/>
      <c r="DG6" s="642"/>
      <c r="DH6" s="642"/>
      <c r="DI6" s="642"/>
      <c r="DJ6" s="642"/>
      <c r="DK6" s="642"/>
      <c r="DL6" s="642"/>
      <c r="DM6" s="642"/>
      <c r="DN6" s="642"/>
      <c r="DO6" s="642"/>
      <c r="DP6" s="643"/>
      <c r="DQ6" s="650">
        <v>210801</v>
      </c>
      <c r="DR6" s="642"/>
      <c r="DS6" s="642"/>
      <c r="DT6" s="642"/>
      <c r="DU6" s="642"/>
      <c r="DV6" s="642"/>
      <c r="DW6" s="642"/>
      <c r="DX6" s="642"/>
      <c r="DY6" s="642"/>
      <c r="DZ6" s="642"/>
      <c r="EA6" s="642"/>
      <c r="EB6" s="642"/>
      <c r="EC6" s="651"/>
    </row>
    <row r="7" spans="2:143" ht="11.25" customHeight="1" x14ac:dyDescent="0.15">
      <c r="B7" s="638" t="s">
        <v>233</v>
      </c>
      <c r="C7" s="639"/>
      <c r="D7" s="639"/>
      <c r="E7" s="639"/>
      <c r="F7" s="639"/>
      <c r="G7" s="639"/>
      <c r="H7" s="639"/>
      <c r="I7" s="639"/>
      <c r="J7" s="639"/>
      <c r="K7" s="639"/>
      <c r="L7" s="639"/>
      <c r="M7" s="639"/>
      <c r="N7" s="639"/>
      <c r="O7" s="639"/>
      <c r="P7" s="639"/>
      <c r="Q7" s="640"/>
      <c r="R7" s="641">
        <v>10786</v>
      </c>
      <c r="S7" s="642"/>
      <c r="T7" s="642"/>
      <c r="U7" s="642"/>
      <c r="V7" s="642"/>
      <c r="W7" s="642"/>
      <c r="X7" s="642"/>
      <c r="Y7" s="643"/>
      <c r="Z7" s="644">
        <v>0</v>
      </c>
      <c r="AA7" s="644"/>
      <c r="AB7" s="644"/>
      <c r="AC7" s="644"/>
      <c r="AD7" s="645">
        <v>10786</v>
      </c>
      <c r="AE7" s="645"/>
      <c r="AF7" s="645"/>
      <c r="AG7" s="645"/>
      <c r="AH7" s="645"/>
      <c r="AI7" s="645"/>
      <c r="AJ7" s="645"/>
      <c r="AK7" s="645"/>
      <c r="AL7" s="646">
        <v>0.1</v>
      </c>
      <c r="AM7" s="647"/>
      <c r="AN7" s="647"/>
      <c r="AO7" s="648"/>
      <c r="AP7" s="638" t="s">
        <v>234</v>
      </c>
      <c r="AQ7" s="639"/>
      <c r="AR7" s="639"/>
      <c r="AS7" s="639"/>
      <c r="AT7" s="639"/>
      <c r="AU7" s="639"/>
      <c r="AV7" s="639"/>
      <c r="AW7" s="639"/>
      <c r="AX7" s="639"/>
      <c r="AY7" s="639"/>
      <c r="AZ7" s="639"/>
      <c r="BA7" s="639"/>
      <c r="BB7" s="639"/>
      <c r="BC7" s="639"/>
      <c r="BD7" s="639"/>
      <c r="BE7" s="639"/>
      <c r="BF7" s="640"/>
      <c r="BG7" s="641">
        <v>2367332</v>
      </c>
      <c r="BH7" s="642"/>
      <c r="BI7" s="642"/>
      <c r="BJ7" s="642"/>
      <c r="BK7" s="642"/>
      <c r="BL7" s="642"/>
      <c r="BM7" s="642"/>
      <c r="BN7" s="643"/>
      <c r="BO7" s="644">
        <v>44.4</v>
      </c>
      <c r="BP7" s="644"/>
      <c r="BQ7" s="644"/>
      <c r="BR7" s="644"/>
      <c r="BS7" s="645">
        <v>49979</v>
      </c>
      <c r="BT7" s="645"/>
      <c r="BU7" s="645"/>
      <c r="BV7" s="645"/>
      <c r="BW7" s="645"/>
      <c r="BX7" s="645"/>
      <c r="BY7" s="645"/>
      <c r="BZ7" s="645"/>
      <c r="CA7" s="645"/>
      <c r="CB7" s="649"/>
      <c r="CD7" s="656" t="s">
        <v>235</v>
      </c>
      <c r="CE7" s="657"/>
      <c r="CF7" s="657"/>
      <c r="CG7" s="657"/>
      <c r="CH7" s="657"/>
      <c r="CI7" s="657"/>
      <c r="CJ7" s="657"/>
      <c r="CK7" s="657"/>
      <c r="CL7" s="657"/>
      <c r="CM7" s="657"/>
      <c r="CN7" s="657"/>
      <c r="CO7" s="657"/>
      <c r="CP7" s="657"/>
      <c r="CQ7" s="658"/>
      <c r="CR7" s="641">
        <v>3069016</v>
      </c>
      <c r="CS7" s="642"/>
      <c r="CT7" s="642"/>
      <c r="CU7" s="642"/>
      <c r="CV7" s="642"/>
      <c r="CW7" s="642"/>
      <c r="CX7" s="642"/>
      <c r="CY7" s="643"/>
      <c r="CZ7" s="644">
        <v>14.7</v>
      </c>
      <c r="DA7" s="644"/>
      <c r="DB7" s="644"/>
      <c r="DC7" s="644"/>
      <c r="DD7" s="650">
        <v>71928</v>
      </c>
      <c r="DE7" s="642"/>
      <c r="DF7" s="642"/>
      <c r="DG7" s="642"/>
      <c r="DH7" s="642"/>
      <c r="DI7" s="642"/>
      <c r="DJ7" s="642"/>
      <c r="DK7" s="642"/>
      <c r="DL7" s="642"/>
      <c r="DM7" s="642"/>
      <c r="DN7" s="642"/>
      <c r="DO7" s="642"/>
      <c r="DP7" s="643"/>
      <c r="DQ7" s="650">
        <v>2520171</v>
      </c>
      <c r="DR7" s="642"/>
      <c r="DS7" s="642"/>
      <c r="DT7" s="642"/>
      <c r="DU7" s="642"/>
      <c r="DV7" s="642"/>
      <c r="DW7" s="642"/>
      <c r="DX7" s="642"/>
      <c r="DY7" s="642"/>
      <c r="DZ7" s="642"/>
      <c r="EA7" s="642"/>
      <c r="EB7" s="642"/>
      <c r="EC7" s="651"/>
    </row>
    <row r="8" spans="2:143" ht="11.25" customHeight="1" x14ac:dyDescent="0.15">
      <c r="B8" s="638" t="s">
        <v>236</v>
      </c>
      <c r="C8" s="639"/>
      <c r="D8" s="639"/>
      <c r="E8" s="639"/>
      <c r="F8" s="639"/>
      <c r="G8" s="639"/>
      <c r="H8" s="639"/>
      <c r="I8" s="639"/>
      <c r="J8" s="639"/>
      <c r="K8" s="639"/>
      <c r="L8" s="639"/>
      <c r="M8" s="639"/>
      <c r="N8" s="639"/>
      <c r="O8" s="639"/>
      <c r="P8" s="639"/>
      <c r="Q8" s="640"/>
      <c r="R8" s="641">
        <v>24090</v>
      </c>
      <c r="S8" s="642"/>
      <c r="T8" s="642"/>
      <c r="U8" s="642"/>
      <c r="V8" s="642"/>
      <c r="W8" s="642"/>
      <c r="X8" s="642"/>
      <c r="Y8" s="643"/>
      <c r="Z8" s="644">
        <v>0.1</v>
      </c>
      <c r="AA8" s="644"/>
      <c r="AB8" s="644"/>
      <c r="AC8" s="644"/>
      <c r="AD8" s="645">
        <v>24090</v>
      </c>
      <c r="AE8" s="645"/>
      <c r="AF8" s="645"/>
      <c r="AG8" s="645"/>
      <c r="AH8" s="645"/>
      <c r="AI8" s="645"/>
      <c r="AJ8" s="645"/>
      <c r="AK8" s="645"/>
      <c r="AL8" s="646">
        <v>0.2</v>
      </c>
      <c r="AM8" s="647"/>
      <c r="AN8" s="647"/>
      <c r="AO8" s="648"/>
      <c r="AP8" s="638" t="s">
        <v>237</v>
      </c>
      <c r="AQ8" s="639"/>
      <c r="AR8" s="639"/>
      <c r="AS8" s="639"/>
      <c r="AT8" s="639"/>
      <c r="AU8" s="639"/>
      <c r="AV8" s="639"/>
      <c r="AW8" s="639"/>
      <c r="AX8" s="639"/>
      <c r="AY8" s="639"/>
      <c r="AZ8" s="639"/>
      <c r="BA8" s="639"/>
      <c r="BB8" s="639"/>
      <c r="BC8" s="639"/>
      <c r="BD8" s="639"/>
      <c r="BE8" s="639"/>
      <c r="BF8" s="640"/>
      <c r="BG8" s="641">
        <v>88304</v>
      </c>
      <c r="BH8" s="642"/>
      <c r="BI8" s="642"/>
      <c r="BJ8" s="642"/>
      <c r="BK8" s="642"/>
      <c r="BL8" s="642"/>
      <c r="BM8" s="642"/>
      <c r="BN8" s="643"/>
      <c r="BO8" s="644">
        <v>1.7</v>
      </c>
      <c r="BP8" s="644"/>
      <c r="BQ8" s="644"/>
      <c r="BR8" s="644"/>
      <c r="BS8" s="650" t="s">
        <v>177</v>
      </c>
      <c r="BT8" s="642"/>
      <c r="BU8" s="642"/>
      <c r="BV8" s="642"/>
      <c r="BW8" s="642"/>
      <c r="BX8" s="642"/>
      <c r="BY8" s="642"/>
      <c r="BZ8" s="642"/>
      <c r="CA8" s="642"/>
      <c r="CB8" s="651"/>
      <c r="CD8" s="656" t="s">
        <v>238</v>
      </c>
      <c r="CE8" s="657"/>
      <c r="CF8" s="657"/>
      <c r="CG8" s="657"/>
      <c r="CH8" s="657"/>
      <c r="CI8" s="657"/>
      <c r="CJ8" s="657"/>
      <c r="CK8" s="657"/>
      <c r="CL8" s="657"/>
      <c r="CM8" s="657"/>
      <c r="CN8" s="657"/>
      <c r="CO8" s="657"/>
      <c r="CP8" s="657"/>
      <c r="CQ8" s="658"/>
      <c r="CR8" s="641">
        <v>6498450</v>
      </c>
      <c r="CS8" s="642"/>
      <c r="CT8" s="642"/>
      <c r="CU8" s="642"/>
      <c r="CV8" s="642"/>
      <c r="CW8" s="642"/>
      <c r="CX8" s="642"/>
      <c r="CY8" s="643"/>
      <c r="CZ8" s="644">
        <v>31</v>
      </c>
      <c r="DA8" s="644"/>
      <c r="DB8" s="644"/>
      <c r="DC8" s="644"/>
      <c r="DD8" s="650">
        <v>32647</v>
      </c>
      <c r="DE8" s="642"/>
      <c r="DF8" s="642"/>
      <c r="DG8" s="642"/>
      <c r="DH8" s="642"/>
      <c r="DI8" s="642"/>
      <c r="DJ8" s="642"/>
      <c r="DK8" s="642"/>
      <c r="DL8" s="642"/>
      <c r="DM8" s="642"/>
      <c r="DN8" s="642"/>
      <c r="DO8" s="642"/>
      <c r="DP8" s="643"/>
      <c r="DQ8" s="650">
        <v>3619479</v>
      </c>
      <c r="DR8" s="642"/>
      <c r="DS8" s="642"/>
      <c r="DT8" s="642"/>
      <c r="DU8" s="642"/>
      <c r="DV8" s="642"/>
      <c r="DW8" s="642"/>
      <c r="DX8" s="642"/>
      <c r="DY8" s="642"/>
      <c r="DZ8" s="642"/>
      <c r="EA8" s="642"/>
      <c r="EB8" s="642"/>
      <c r="EC8" s="651"/>
    </row>
    <row r="9" spans="2:143" ht="11.25" customHeight="1" x14ac:dyDescent="0.15">
      <c r="B9" s="638" t="s">
        <v>239</v>
      </c>
      <c r="C9" s="639"/>
      <c r="D9" s="639"/>
      <c r="E9" s="639"/>
      <c r="F9" s="639"/>
      <c r="G9" s="639"/>
      <c r="H9" s="639"/>
      <c r="I9" s="639"/>
      <c r="J9" s="639"/>
      <c r="K9" s="639"/>
      <c r="L9" s="639"/>
      <c r="M9" s="639"/>
      <c r="N9" s="639"/>
      <c r="O9" s="639"/>
      <c r="P9" s="639"/>
      <c r="Q9" s="640"/>
      <c r="R9" s="641">
        <v>19924</v>
      </c>
      <c r="S9" s="642"/>
      <c r="T9" s="642"/>
      <c r="U9" s="642"/>
      <c r="V9" s="642"/>
      <c r="W9" s="642"/>
      <c r="X9" s="642"/>
      <c r="Y9" s="643"/>
      <c r="Z9" s="644">
        <v>0.1</v>
      </c>
      <c r="AA9" s="644"/>
      <c r="AB9" s="644"/>
      <c r="AC9" s="644"/>
      <c r="AD9" s="645">
        <v>19924</v>
      </c>
      <c r="AE9" s="645"/>
      <c r="AF9" s="645"/>
      <c r="AG9" s="645"/>
      <c r="AH9" s="645"/>
      <c r="AI9" s="645"/>
      <c r="AJ9" s="645"/>
      <c r="AK9" s="645"/>
      <c r="AL9" s="646">
        <v>0.2</v>
      </c>
      <c r="AM9" s="647"/>
      <c r="AN9" s="647"/>
      <c r="AO9" s="648"/>
      <c r="AP9" s="638" t="s">
        <v>240</v>
      </c>
      <c r="AQ9" s="639"/>
      <c r="AR9" s="639"/>
      <c r="AS9" s="639"/>
      <c r="AT9" s="639"/>
      <c r="AU9" s="639"/>
      <c r="AV9" s="639"/>
      <c r="AW9" s="639"/>
      <c r="AX9" s="639"/>
      <c r="AY9" s="639"/>
      <c r="AZ9" s="639"/>
      <c r="BA9" s="639"/>
      <c r="BB9" s="639"/>
      <c r="BC9" s="639"/>
      <c r="BD9" s="639"/>
      <c r="BE9" s="639"/>
      <c r="BF9" s="640"/>
      <c r="BG9" s="641">
        <v>2011533</v>
      </c>
      <c r="BH9" s="642"/>
      <c r="BI9" s="642"/>
      <c r="BJ9" s="642"/>
      <c r="BK9" s="642"/>
      <c r="BL9" s="642"/>
      <c r="BM9" s="642"/>
      <c r="BN9" s="643"/>
      <c r="BO9" s="644">
        <v>37.799999999999997</v>
      </c>
      <c r="BP9" s="644"/>
      <c r="BQ9" s="644"/>
      <c r="BR9" s="644"/>
      <c r="BS9" s="650" t="s">
        <v>178</v>
      </c>
      <c r="BT9" s="642"/>
      <c r="BU9" s="642"/>
      <c r="BV9" s="642"/>
      <c r="BW9" s="642"/>
      <c r="BX9" s="642"/>
      <c r="BY9" s="642"/>
      <c r="BZ9" s="642"/>
      <c r="CA9" s="642"/>
      <c r="CB9" s="651"/>
      <c r="CD9" s="656" t="s">
        <v>241</v>
      </c>
      <c r="CE9" s="657"/>
      <c r="CF9" s="657"/>
      <c r="CG9" s="657"/>
      <c r="CH9" s="657"/>
      <c r="CI9" s="657"/>
      <c r="CJ9" s="657"/>
      <c r="CK9" s="657"/>
      <c r="CL9" s="657"/>
      <c r="CM9" s="657"/>
      <c r="CN9" s="657"/>
      <c r="CO9" s="657"/>
      <c r="CP9" s="657"/>
      <c r="CQ9" s="658"/>
      <c r="CR9" s="641">
        <v>1796000</v>
      </c>
      <c r="CS9" s="642"/>
      <c r="CT9" s="642"/>
      <c r="CU9" s="642"/>
      <c r="CV9" s="642"/>
      <c r="CW9" s="642"/>
      <c r="CX9" s="642"/>
      <c r="CY9" s="643"/>
      <c r="CZ9" s="644">
        <v>8.6</v>
      </c>
      <c r="DA9" s="644"/>
      <c r="DB9" s="644"/>
      <c r="DC9" s="644"/>
      <c r="DD9" s="650">
        <v>344581</v>
      </c>
      <c r="DE9" s="642"/>
      <c r="DF9" s="642"/>
      <c r="DG9" s="642"/>
      <c r="DH9" s="642"/>
      <c r="DI9" s="642"/>
      <c r="DJ9" s="642"/>
      <c r="DK9" s="642"/>
      <c r="DL9" s="642"/>
      <c r="DM9" s="642"/>
      <c r="DN9" s="642"/>
      <c r="DO9" s="642"/>
      <c r="DP9" s="643"/>
      <c r="DQ9" s="650">
        <v>1334002</v>
      </c>
      <c r="DR9" s="642"/>
      <c r="DS9" s="642"/>
      <c r="DT9" s="642"/>
      <c r="DU9" s="642"/>
      <c r="DV9" s="642"/>
      <c r="DW9" s="642"/>
      <c r="DX9" s="642"/>
      <c r="DY9" s="642"/>
      <c r="DZ9" s="642"/>
      <c r="EA9" s="642"/>
      <c r="EB9" s="642"/>
      <c r="EC9" s="651"/>
    </row>
    <row r="10" spans="2:143" ht="11.25" customHeight="1" x14ac:dyDescent="0.15">
      <c r="B10" s="638" t="s">
        <v>242</v>
      </c>
      <c r="C10" s="639"/>
      <c r="D10" s="639"/>
      <c r="E10" s="639"/>
      <c r="F10" s="639"/>
      <c r="G10" s="639"/>
      <c r="H10" s="639"/>
      <c r="I10" s="639"/>
      <c r="J10" s="639"/>
      <c r="K10" s="639"/>
      <c r="L10" s="639"/>
      <c r="M10" s="639"/>
      <c r="N10" s="639"/>
      <c r="O10" s="639"/>
      <c r="P10" s="639"/>
      <c r="Q10" s="640"/>
      <c r="R10" s="641" t="s">
        <v>177</v>
      </c>
      <c r="S10" s="642"/>
      <c r="T10" s="642"/>
      <c r="U10" s="642"/>
      <c r="V10" s="642"/>
      <c r="W10" s="642"/>
      <c r="X10" s="642"/>
      <c r="Y10" s="643"/>
      <c r="Z10" s="644" t="s">
        <v>177</v>
      </c>
      <c r="AA10" s="644"/>
      <c r="AB10" s="644"/>
      <c r="AC10" s="644"/>
      <c r="AD10" s="645" t="s">
        <v>178</v>
      </c>
      <c r="AE10" s="645"/>
      <c r="AF10" s="645"/>
      <c r="AG10" s="645"/>
      <c r="AH10" s="645"/>
      <c r="AI10" s="645"/>
      <c r="AJ10" s="645"/>
      <c r="AK10" s="645"/>
      <c r="AL10" s="646" t="s">
        <v>177</v>
      </c>
      <c r="AM10" s="647"/>
      <c r="AN10" s="647"/>
      <c r="AO10" s="648"/>
      <c r="AP10" s="638" t="s">
        <v>243</v>
      </c>
      <c r="AQ10" s="639"/>
      <c r="AR10" s="639"/>
      <c r="AS10" s="639"/>
      <c r="AT10" s="639"/>
      <c r="AU10" s="639"/>
      <c r="AV10" s="639"/>
      <c r="AW10" s="639"/>
      <c r="AX10" s="639"/>
      <c r="AY10" s="639"/>
      <c r="AZ10" s="639"/>
      <c r="BA10" s="639"/>
      <c r="BB10" s="639"/>
      <c r="BC10" s="639"/>
      <c r="BD10" s="639"/>
      <c r="BE10" s="639"/>
      <c r="BF10" s="640"/>
      <c r="BG10" s="641">
        <v>115632</v>
      </c>
      <c r="BH10" s="642"/>
      <c r="BI10" s="642"/>
      <c r="BJ10" s="642"/>
      <c r="BK10" s="642"/>
      <c r="BL10" s="642"/>
      <c r="BM10" s="642"/>
      <c r="BN10" s="643"/>
      <c r="BO10" s="644">
        <v>2.2000000000000002</v>
      </c>
      <c r="BP10" s="644"/>
      <c r="BQ10" s="644"/>
      <c r="BR10" s="644"/>
      <c r="BS10" s="650">
        <v>19812</v>
      </c>
      <c r="BT10" s="642"/>
      <c r="BU10" s="642"/>
      <c r="BV10" s="642"/>
      <c r="BW10" s="642"/>
      <c r="BX10" s="642"/>
      <c r="BY10" s="642"/>
      <c r="BZ10" s="642"/>
      <c r="CA10" s="642"/>
      <c r="CB10" s="651"/>
      <c r="CD10" s="656" t="s">
        <v>244</v>
      </c>
      <c r="CE10" s="657"/>
      <c r="CF10" s="657"/>
      <c r="CG10" s="657"/>
      <c r="CH10" s="657"/>
      <c r="CI10" s="657"/>
      <c r="CJ10" s="657"/>
      <c r="CK10" s="657"/>
      <c r="CL10" s="657"/>
      <c r="CM10" s="657"/>
      <c r="CN10" s="657"/>
      <c r="CO10" s="657"/>
      <c r="CP10" s="657"/>
      <c r="CQ10" s="658"/>
      <c r="CR10" s="641">
        <v>57044</v>
      </c>
      <c r="CS10" s="642"/>
      <c r="CT10" s="642"/>
      <c r="CU10" s="642"/>
      <c r="CV10" s="642"/>
      <c r="CW10" s="642"/>
      <c r="CX10" s="642"/>
      <c r="CY10" s="643"/>
      <c r="CZ10" s="644">
        <v>0.3</v>
      </c>
      <c r="DA10" s="644"/>
      <c r="DB10" s="644"/>
      <c r="DC10" s="644"/>
      <c r="DD10" s="650" t="s">
        <v>178</v>
      </c>
      <c r="DE10" s="642"/>
      <c r="DF10" s="642"/>
      <c r="DG10" s="642"/>
      <c r="DH10" s="642"/>
      <c r="DI10" s="642"/>
      <c r="DJ10" s="642"/>
      <c r="DK10" s="642"/>
      <c r="DL10" s="642"/>
      <c r="DM10" s="642"/>
      <c r="DN10" s="642"/>
      <c r="DO10" s="642"/>
      <c r="DP10" s="643"/>
      <c r="DQ10" s="650">
        <v>11930</v>
      </c>
      <c r="DR10" s="642"/>
      <c r="DS10" s="642"/>
      <c r="DT10" s="642"/>
      <c r="DU10" s="642"/>
      <c r="DV10" s="642"/>
      <c r="DW10" s="642"/>
      <c r="DX10" s="642"/>
      <c r="DY10" s="642"/>
      <c r="DZ10" s="642"/>
      <c r="EA10" s="642"/>
      <c r="EB10" s="642"/>
      <c r="EC10" s="651"/>
    </row>
    <row r="11" spans="2:143" ht="11.25" customHeight="1" x14ac:dyDescent="0.15">
      <c r="B11" s="638" t="s">
        <v>245</v>
      </c>
      <c r="C11" s="639"/>
      <c r="D11" s="639"/>
      <c r="E11" s="639"/>
      <c r="F11" s="639"/>
      <c r="G11" s="639"/>
      <c r="H11" s="639"/>
      <c r="I11" s="639"/>
      <c r="J11" s="639"/>
      <c r="K11" s="639"/>
      <c r="L11" s="639"/>
      <c r="M11" s="639"/>
      <c r="N11" s="639"/>
      <c r="O11" s="639"/>
      <c r="P11" s="639"/>
      <c r="Q11" s="640"/>
      <c r="R11" s="641" t="s">
        <v>178</v>
      </c>
      <c r="S11" s="642"/>
      <c r="T11" s="642"/>
      <c r="U11" s="642"/>
      <c r="V11" s="642"/>
      <c r="W11" s="642"/>
      <c r="X11" s="642"/>
      <c r="Y11" s="643"/>
      <c r="Z11" s="644" t="s">
        <v>177</v>
      </c>
      <c r="AA11" s="644"/>
      <c r="AB11" s="644"/>
      <c r="AC11" s="644"/>
      <c r="AD11" s="645" t="s">
        <v>178</v>
      </c>
      <c r="AE11" s="645"/>
      <c r="AF11" s="645"/>
      <c r="AG11" s="645"/>
      <c r="AH11" s="645"/>
      <c r="AI11" s="645"/>
      <c r="AJ11" s="645"/>
      <c r="AK11" s="645"/>
      <c r="AL11" s="646" t="s">
        <v>178</v>
      </c>
      <c r="AM11" s="647"/>
      <c r="AN11" s="647"/>
      <c r="AO11" s="648"/>
      <c r="AP11" s="638" t="s">
        <v>246</v>
      </c>
      <c r="AQ11" s="639"/>
      <c r="AR11" s="639"/>
      <c r="AS11" s="639"/>
      <c r="AT11" s="639"/>
      <c r="AU11" s="639"/>
      <c r="AV11" s="639"/>
      <c r="AW11" s="639"/>
      <c r="AX11" s="639"/>
      <c r="AY11" s="639"/>
      <c r="AZ11" s="639"/>
      <c r="BA11" s="639"/>
      <c r="BB11" s="639"/>
      <c r="BC11" s="639"/>
      <c r="BD11" s="639"/>
      <c r="BE11" s="639"/>
      <c r="BF11" s="640"/>
      <c r="BG11" s="641">
        <v>151863</v>
      </c>
      <c r="BH11" s="642"/>
      <c r="BI11" s="642"/>
      <c r="BJ11" s="642"/>
      <c r="BK11" s="642"/>
      <c r="BL11" s="642"/>
      <c r="BM11" s="642"/>
      <c r="BN11" s="643"/>
      <c r="BO11" s="644">
        <v>2.9</v>
      </c>
      <c r="BP11" s="644"/>
      <c r="BQ11" s="644"/>
      <c r="BR11" s="644"/>
      <c r="BS11" s="650">
        <v>30167</v>
      </c>
      <c r="BT11" s="642"/>
      <c r="BU11" s="642"/>
      <c r="BV11" s="642"/>
      <c r="BW11" s="642"/>
      <c r="BX11" s="642"/>
      <c r="BY11" s="642"/>
      <c r="BZ11" s="642"/>
      <c r="CA11" s="642"/>
      <c r="CB11" s="651"/>
      <c r="CD11" s="656" t="s">
        <v>247</v>
      </c>
      <c r="CE11" s="657"/>
      <c r="CF11" s="657"/>
      <c r="CG11" s="657"/>
      <c r="CH11" s="657"/>
      <c r="CI11" s="657"/>
      <c r="CJ11" s="657"/>
      <c r="CK11" s="657"/>
      <c r="CL11" s="657"/>
      <c r="CM11" s="657"/>
      <c r="CN11" s="657"/>
      <c r="CO11" s="657"/>
      <c r="CP11" s="657"/>
      <c r="CQ11" s="658"/>
      <c r="CR11" s="641">
        <v>1167808</v>
      </c>
      <c r="CS11" s="642"/>
      <c r="CT11" s="642"/>
      <c r="CU11" s="642"/>
      <c r="CV11" s="642"/>
      <c r="CW11" s="642"/>
      <c r="CX11" s="642"/>
      <c r="CY11" s="643"/>
      <c r="CZ11" s="644">
        <v>5.6</v>
      </c>
      <c r="DA11" s="644"/>
      <c r="DB11" s="644"/>
      <c r="DC11" s="644"/>
      <c r="DD11" s="650">
        <v>522467</v>
      </c>
      <c r="DE11" s="642"/>
      <c r="DF11" s="642"/>
      <c r="DG11" s="642"/>
      <c r="DH11" s="642"/>
      <c r="DI11" s="642"/>
      <c r="DJ11" s="642"/>
      <c r="DK11" s="642"/>
      <c r="DL11" s="642"/>
      <c r="DM11" s="642"/>
      <c r="DN11" s="642"/>
      <c r="DO11" s="642"/>
      <c r="DP11" s="643"/>
      <c r="DQ11" s="650">
        <v>662648</v>
      </c>
      <c r="DR11" s="642"/>
      <c r="DS11" s="642"/>
      <c r="DT11" s="642"/>
      <c r="DU11" s="642"/>
      <c r="DV11" s="642"/>
      <c r="DW11" s="642"/>
      <c r="DX11" s="642"/>
      <c r="DY11" s="642"/>
      <c r="DZ11" s="642"/>
      <c r="EA11" s="642"/>
      <c r="EB11" s="642"/>
      <c r="EC11" s="651"/>
    </row>
    <row r="12" spans="2:143" ht="11.25" customHeight="1" x14ac:dyDescent="0.15">
      <c r="B12" s="638" t="s">
        <v>248</v>
      </c>
      <c r="C12" s="639"/>
      <c r="D12" s="639"/>
      <c r="E12" s="639"/>
      <c r="F12" s="639"/>
      <c r="G12" s="639"/>
      <c r="H12" s="639"/>
      <c r="I12" s="639"/>
      <c r="J12" s="639"/>
      <c r="K12" s="639"/>
      <c r="L12" s="639"/>
      <c r="M12" s="639"/>
      <c r="N12" s="639"/>
      <c r="O12" s="639"/>
      <c r="P12" s="639"/>
      <c r="Q12" s="640"/>
      <c r="R12" s="641">
        <v>872784</v>
      </c>
      <c r="S12" s="642"/>
      <c r="T12" s="642"/>
      <c r="U12" s="642"/>
      <c r="V12" s="642"/>
      <c r="W12" s="642"/>
      <c r="X12" s="642"/>
      <c r="Y12" s="643"/>
      <c r="Z12" s="644">
        <v>4</v>
      </c>
      <c r="AA12" s="644"/>
      <c r="AB12" s="644"/>
      <c r="AC12" s="644"/>
      <c r="AD12" s="645">
        <v>872784</v>
      </c>
      <c r="AE12" s="645"/>
      <c r="AF12" s="645"/>
      <c r="AG12" s="645"/>
      <c r="AH12" s="645"/>
      <c r="AI12" s="645"/>
      <c r="AJ12" s="645"/>
      <c r="AK12" s="645"/>
      <c r="AL12" s="646">
        <v>7.3</v>
      </c>
      <c r="AM12" s="647"/>
      <c r="AN12" s="647"/>
      <c r="AO12" s="648"/>
      <c r="AP12" s="638" t="s">
        <v>249</v>
      </c>
      <c r="AQ12" s="639"/>
      <c r="AR12" s="639"/>
      <c r="AS12" s="639"/>
      <c r="AT12" s="639"/>
      <c r="AU12" s="639"/>
      <c r="AV12" s="639"/>
      <c r="AW12" s="639"/>
      <c r="AX12" s="639"/>
      <c r="AY12" s="639"/>
      <c r="AZ12" s="639"/>
      <c r="BA12" s="639"/>
      <c r="BB12" s="639"/>
      <c r="BC12" s="639"/>
      <c r="BD12" s="639"/>
      <c r="BE12" s="639"/>
      <c r="BF12" s="640"/>
      <c r="BG12" s="641">
        <v>2495866</v>
      </c>
      <c r="BH12" s="642"/>
      <c r="BI12" s="642"/>
      <c r="BJ12" s="642"/>
      <c r="BK12" s="642"/>
      <c r="BL12" s="642"/>
      <c r="BM12" s="642"/>
      <c r="BN12" s="643"/>
      <c r="BO12" s="644">
        <v>46.9</v>
      </c>
      <c r="BP12" s="644"/>
      <c r="BQ12" s="644"/>
      <c r="BR12" s="644"/>
      <c r="BS12" s="650">
        <v>327524</v>
      </c>
      <c r="BT12" s="642"/>
      <c r="BU12" s="642"/>
      <c r="BV12" s="642"/>
      <c r="BW12" s="642"/>
      <c r="BX12" s="642"/>
      <c r="BY12" s="642"/>
      <c r="BZ12" s="642"/>
      <c r="CA12" s="642"/>
      <c r="CB12" s="651"/>
      <c r="CD12" s="656" t="s">
        <v>250</v>
      </c>
      <c r="CE12" s="657"/>
      <c r="CF12" s="657"/>
      <c r="CG12" s="657"/>
      <c r="CH12" s="657"/>
      <c r="CI12" s="657"/>
      <c r="CJ12" s="657"/>
      <c r="CK12" s="657"/>
      <c r="CL12" s="657"/>
      <c r="CM12" s="657"/>
      <c r="CN12" s="657"/>
      <c r="CO12" s="657"/>
      <c r="CP12" s="657"/>
      <c r="CQ12" s="658"/>
      <c r="CR12" s="641">
        <v>1088060</v>
      </c>
      <c r="CS12" s="642"/>
      <c r="CT12" s="642"/>
      <c r="CU12" s="642"/>
      <c r="CV12" s="642"/>
      <c r="CW12" s="642"/>
      <c r="CX12" s="642"/>
      <c r="CY12" s="643"/>
      <c r="CZ12" s="644">
        <v>5.2</v>
      </c>
      <c r="DA12" s="644"/>
      <c r="DB12" s="644"/>
      <c r="DC12" s="644"/>
      <c r="DD12" s="650">
        <v>36546</v>
      </c>
      <c r="DE12" s="642"/>
      <c r="DF12" s="642"/>
      <c r="DG12" s="642"/>
      <c r="DH12" s="642"/>
      <c r="DI12" s="642"/>
      <c r="DJ12" s="642"/>
      <c r="DK12" s="642"/>
      <c r="DL12" s="642"/>
      <c r="DM12" s="642"/>
      <c r="DN12" s="642"/>
      <c r="DO12" s="642"/>
      <c r="DP12" s="643"/>
      <c r="DQ12" s="650">
        <v>312652</v>
      </c>
      <c r="DR12" s="642"/>
      <c r="DS12" s="642"/>
      <c r="DT12" s="642"/>
      <c r="DU12" s="642"/>
      <c r="DV12" s="642"/>
      <c r="DW12" s="642"/>
      <c r="DX12" s="642"/>
      <c r="DY12" s="642"/>
      <c r="DZ12" s="642"/>
      <c r="EA12" s="642"/>
      <c r="EB12" s="642"/>
      <c r="EC12" s="651"/>
    </row>
    <row r="13" spans="2:143" ht="11.25" customHeight="1" x14ac:dyDescent="0.15">
      <c r="B13" s="638" t="s">
        <v>251</v>
      </c>
      <c r="C13" s="639"/>
      <c r="D13" s="639"/>
      <c r="E13" s="639"/>
      <c r="F13" s="639"/>
      <c r="G13" s="639"/>
      <c r="H13" s="639"/>
      <c r="I13" s="639"/>
      <c r="J13" s="639"/>
      <c r="K13" s="639"/>
      <c r="L13" s="639"/>
      <c r="M13" s="639"/>
      <c r="N13" s="639"/>
      <c r="O13" s="639"/>
      <c r="P13" s="639"/>
      <c r="Q13" s="640"/>
      <c r="R13" s="641">
        <v>8936</v>
      </c>
      <c r="S13" s="642"/>
      <c r="T13" s="642"/>
      <c r="U13" s="642"/>
      <c r="V13" s="642"/>
      <c r="W13" s="642"/>
      <c r="X13" s="642"/>
      <c r="Y13" s="643"/>
      <c r="Z13" s="644">
        <v>0</v>
      </c>
      <c r="AA13" s="644"/>
      <c r="AB13" s="644"/>
      <c r="AC13" s="644"/>
      <c r="AD13" s="645">
        <v>8936</v>
      </c>
      <c r="AE13" s="645"/>
      <c r="AF13" s="645"/>
      <c r="AG13" s="645"/>
      <c r="AH13" s="645"/>
      <c r="AI13" s="645"/>
      <c r="AJ13" s="645"/>
      <c r="AK13" s="645"/>
      <c r="AL13" s="646">
        <v>0.1</v>
      </c>
      <c r="AM13" s="647"/>
      <c r="AN13" s="647"/>
      <c r="AO13" s="648"/>
      <c r="AP13" s="638" t="s">
        <v>252</v>
      </c>
      <c r="AQ13" s="639"/>
      <c r="AR13" s="639"/>
      <c r="AS13" s="639"/>
      <c r="AT13" s="639"/>
      <c r="AU13" s="639"/>
      <c r="AV13" s="639"/>
      <c r="AW13" s="639"/>
      <c r="AX13" s="639"/>
      <c r="AY13" s="639"/>
      <c r="AZ13" s="639"/>
      <c r="BA13" s="639"/>
      <c r="BB13" s="639"/>
      <c r="BC13" s="639"/>
      <c r="BD13" s="639"/>
      <c r="BE13" s="639"/>
      <c r="BF13" s="640"/>
      <c r="BG13" s="641">
        <v>2494039</v>
      </c>
      <c r="BH13" s="642"/>
      <c r="BI13" s="642"/>
      <c r="BJ13" s="642"/>
      <c r="BK13" s="642"/>
      <c r="BL13" s="642"/>
      <c r="BM13" s="642"/>
      <c r="BN13" s="643"/>
      <c r="BO13" s="644">
        <v>46.8</v>
      </c>
      <c r="BP13" s="644"/>
      <c r="BQ13" s="644"/>
      <c r="BR13" s="644"/>
      <c r="BS13" s="650">
        <v>327524</v>
      </c>
      <c r="BT13" s="642"/>
      <c r="BU13" s="642"/>
      <c r="BV13" s="642"/>
      <c r="BW13" s="642"/>
      <c r="BX13" s="642"/>
      <c r="BY13" s="642"/>
      <c r="BZ13" s="642"/>
      <c r="CA13" s="642"/>
      <c r="CB13" s="651"/>
      <c r="CD13" s="656" t="s">
        <v>253</v>
      </c>
      <c r="CE13" s="657"/>
      <c r="CF13" s="657"/>
      <c r="CG13" s="657"/>
      <c r="CH13" s="657"/>
      <c r="CI13" s="657"/>
      <c r="CJ13" s="657"/>
      <c r="CK13" s="657"/>
      <c r="CL13" s="657"/>
      <c r="CM13" s="657"/>
      <c r="CN13" s="657"/>
      <c r="CO13" s="657"/>
      <c r="CP13" s="657"/>
      <c r="CQ13" s="658"/>
      <c r="CR13" s="641">
        <v>1916252</v>
      </c>
      <c r="CS13" s="642"/>
      <c r="CT13" s="642"/>
      <c r="CU13" s="642"/>
      <c r="CV13" s="642"/>
      <c r="CW13" s="642"/>
      <c r="CX13" s="642"/>
      <c r="CY13" s="643"/>
      <c r="CZ13" s="644">
        <v>9.1999999999999993</v>
      </c>
      <c r="DA13" s="644"/>
      <c r="DB13" s="644"/>
      <c r="DC13" s="644"/>
      <c r="DD13" s="650">
        <v>856404</v>
      </c>
      <c r="DE13" s="642"/>
      <c r="DF13" s="642"/>
      <c r="DG13" s="642"/>
      <c r="DH13" s="642"/>
      <c r="DI13" s="642"/>
      <c r="DJ13" s="642"/>
      <c r="DK13" s="642"/>
      <c r="DL13" s="642"/>
      <c r="DM13" s="642"/>
      <c r="DN13" s="642"/>
      <c r="DO13" s="642"/>
      <c r="DP13" s="643"/>
      <c r="DQ13" s="650">
        <v>1125237</v>
      </c>
      <c r="DR13" s="642"/>
      <c r="DS13" s="642"/>
      <c r="DT13" s="642"/>
      <c r="DU13" s="642"/>
      <c r="DV13" s="642"/>
      <c r="DW13" s="642"/>
      <c r="DX13" s="642"/>
      <c r="DY13" s="642"/>
      <c r="DZ13" s="642"/>
      <c r="EA13" s="642"/>
      <c r="EB13" s="642"/>
      <c r="EC13" s="651"/>
    </row>
    <row r="14" spans="2:143" ht="11.25" customHeight="1" x14ac:dyDescent="0.15">
      <c r="B14" s="638" t="s">
        <v>254</v>
      </c>
      <c r="C14" s="639"/>
      <c r="D14" s="639"/>
      <c r="E14" s="639"/>
      <c r="F14" s="639"/>
      <c r="G14" s="639"/>
      <c r="H14" s="639"/>
      <c r="I14" s="639"/>
      <c r="J14" s="639"/>
      <c r="K14" s="639"/>
      <c r="L14" s="639"/>
      <c r="M14" s="639"/>
      <c r="N14" s="639"/>
      <c r="O14" s="639"/>
      <c r="P14" s="639"/>
      <c r="Q14" s="640"/>
      <c r="R14" s="641" t="s">
        <v>178</v>
      </c>
      <c r="S14" s="642"/>
      <c r="T14" s="642"/>
      <c r="U14" s="642"/>
      <c r="V14" s="642"/>
      <c r="W14" s="642"/>
      <c r="X14" s="642"/>
      <c r="Y14" s="643"/>
      <c r="Z14" s="644" t="s">
        <v>178</v>
      </c>
      <c r="AA14" s="644"/>
      <c r="AB14" s="644"/>
      <c r="AC14" s="644"/>
      <c r="AD14" s="645" t="s">
        <v>177</v>
      </c>
      <c r="AE14" s="645"/>
      <c r="AF14" s="645"/>
      <c r="AG14" s="645"/>
      <c r="AH14" s="645"/>
      <c r="AI14" s="645"/>
      <c r="AJ14" s="645"/>
      <c r="AK14" s="645"/>
      <c r="AL14" s="646" t="s">
        <v>177</v>
      </c>
      <c r="AM14" s="647"/>
      <c r="AN14" s="647"/>
      <c r="AO14" s="648"/>
      <c r="AP14" s="638" t="s">
        <v>255</v>
      </c>
      <c r="AQ14" s="639"/>
      <c r="AR14" s="639"/>
      <c r="AS14" s="639"/>
      <c r="AT14" s="639"/>
      <c r="AU14" s="639"/>
      <c r="AV14" s="639"/>
      <c r="AW14" s="639"/>
      <c r="AX14" s="639"/>
      <c r="AY14" s="639"/>
      <c r="AZ14" s="639"/>
      <c r="BA14" s="639"/>
      <c r="BB14" s="639"/>
      <c r="BC14" s="639"/>
      <c r="BD14" s="639"/>
      <c r="BE14" s="639"/>
      <c r="BF14" s="640"/>
      <c r="BG14" s="641">
        <v>143225</v>
      </c>
      <c r="BH14" s="642"/>
      <c r="BI14" s="642"/>
      <c r="BJ14" s="642"/>
      <c r="BK14" s="642"/>
      <c r="BL14" s="642"/>
      <c r="BM14" s="642"/>
      <c r="BN14" s="643"/>
      <c r="BO14" s="644">
        <v>2.7</v>
      </c>
      <c r="BP14" s="644"/>
      <c r="BQ14" s="644"/>
      <c r="BR14" s="644"/>
      <c r="BS14" s="650" t="s">
        <v>178</v>
      </c>
      <c r="BT14" s="642"/>
      <c r="BU14" s="642"/>
      <c r="BV14" s="642"/>
      <c r="BW14" s="642"/>
      <c r="BX14" s="642"/>
      <c r="BY14" s="642"/>
      <c r="BZ14" s="642"/>
      <c r="CA14" s="642"/>
      <c r="CB14" s="651"/>
      <c r="CD14" s="656" t="s">
        <v>256</v>
      </c>
      <c r="CE14" s="657"/>
      <c r="CF14" s="657"/>
      <c r="CG14" s="657"/>
      <c r="CH14" s="657"/>
      <c r="CI14" s="657"/>
      <c r="CJ14" s="657"/>
      <c r="CK14" s="657"/>
      <c r="CL14" s="657"/>
      <c r="CM14" s="657"/>
      <c r="CN14" s="657"/>
      <c r="CO14" s="657"/>
      <c r="CP14" s="657"/>
      <c r="CQ14" s="658"/>
      <c r="CR14" s="641">
        <v>731640</v>
      </c>
      <c r="CS14" s="642"/>
      <c r="CT14" s="642"/>
      <c r="CU14" s="642"/>
      <c r="CV14" s="642"/>
      <c r="CW14" s="642"/>
      <c r="CX14" s="642"/>
      <c r="CY14" s="643"/>
      <c r="CZ14" s="644">
        <v>3.5</v>
      </c>
      <c r="DA14" s="644"/>
      <c r="DB14" s="644"/>
      <c r="DC14" s="644"/>
      <c r="DD14" s="650">
        <v>210695</v>
      </c>
      <c r="DE14" s="642"/>
      <c r="DF14" s="642"/>
      <c r="DG14" s="642"/>
      <c r="DH14" s="642"/>
      <c r="DI14" s="642"/>
      <c r="DJ14" s="642"/>
      <c r="DK14" s="642"/>
      <c r="DL14" s="642"/>
      <c r="DM14" s="642"/>
      <c r="DN14" s="642"/>
      <c r="DO14" s="642"/>
      <c r="DP14" s="643"/>
      <c r="DQ14" s="650">
        <v>536769</v>
      </c>
      <c r="DR14" s="642"/>
      <c r="DS14" s="642"/>
      <c r="DT14" s="642"/>
      <c r="DU14" s="642"/>
      <c r="DV14" s="642"/>
      <c r="DW14" s="642"/>
      <c r="DX14" s="642"/>
      <c r="DY14" s="642"/>
      <c r="DZ14" s="642"/>
      <c r="EA14" s="642"/>
      <c r="EB14" s="642"/>
      <c r="EC14" s="651"/>
    </row>
    <row r="15" spans="2:143" ht="11.25" customHeight="1" x14ac:dyDescent="0.15">
      <c r="B15" s="638" t="s">
        <v>257</v>
      </c>
      <c r="C15" s="639"/>
      <c r="D15" s="639"/>
      <c r="E15" s="639"/>
      <c r="F15" s="639"/>
      <c r="G15" s="639"/>
      <c r="H15" s="639"/>
      <c r="I15" s="639"/>
      <c r="J15" s="639"/>
      <c r="K15" s="639"/>
      <c r="L15" s="639"/>
      <c r="M15" s="639"/>
      <c r="N15" s="639"/>
      <c r="O15" s="639"/>
      <c r="P15" s="639"/>
      <c r="Q15" s="640"/>
      <c r="R15" s="641">
        <v>64643</v>
      </c>
      <c r="S15" s="642"/>
      <c r="T15" s="642"/>
      <c r="U15" s="642"/>
      <c r="V15" s="642"/>
      <c r="W15" s="642"/>
      <c r="X15" s="642"/>
      <c r="Y15" s="643"/>
      <c r="Z15" s="644">
        <v>0.3</v>
      </c>
      <c r="AA15" s="644"/>
      <c r="AB15" s="644"/>
      <c r="AC15" s="644"/>
      <c r="AD15" s="645">
        <v>64643</v>
      </c>
      <c r="AE15" s="645"/>
      <c r="AF15" s="645"/>
      <c r="AG15" s="645"/>
      <c r="AH15" s="645"/>
      <c r="AI15" s="645"/>
      <c r="AJ15" s="645"/>
      <c r="AK15" s="645"/>
      <c r="AL15" s="646">
        <v>0.5</v>
      </c>
      <c r="AM15" s="647"/>
      <c r="AN15" s="647"/>
      <c r="AO15" s="648"/>
      <c r="AP15" s="638" t="s">
        <v>258</v>
      </c>
      <c r="AQ15" s="639"/>
      <c r="AR15" s="639"/>
      <c r="AS15" s="639"/>
      <c r="AT15" s="639"/>
      <c r="AU15" s="639"/>
      <c r="AV15" s="639"/>
      <c r="AW15" s="639"/>
      <c r="AX15" s="639"/>
      <c r="AY15" s="639"/>
      <c r="AZ15" s="639"/>
      <c r="BA15" s="639"/>
      <c r="BB15" s="639"/>
      <c r="BC15" s="639"/>
      <c r="BD15" s="639"/>
      <c r="BE15" s="639"/>
      <c r="BF15" s="640"/>
      <c r="BG15" s="641">
        <v>290846</v>
      </c>
      <c r="BH15" s="642"/>
      <c r="BI15" s="642"/>
      <c r="BJ15" s="642"/>
      <c r="BK15" s="642"/>
      <c r="BL15" s="642"/>
      <c r="BM15" s="642"/>
      <c r="BN15" s="643"/>
      <c r="BO15" s="644">
        <v>5.5</v>
      </c>
      <c r="BP15" s="644"/>
      <c r="BQ15" s="644"/>
      <c r="BR15" s="644"/>
      <c r="BS15" s="650" t="s">
        <v>178</v>
      </c>
      <c r="BT15" s="642"/>
      <c r="BU15" s="642"/>
      <c r="BV15" s="642"/>
      <c r="BW15" s="642"/>
      <c r="BX15" s="642"/>
      <c r="BY15" s="642"/>
      <c r="BZ15" s="642"/>
      <c r="CA15" s="642"/>
      <c r="CB15" s="651"/>
      <c r="CD15" s="656" t="s">
        <v>259</v>
      </c>
      <c r="CE15" s="657"/>
      <c r="CF15" s="657"/>
      <c r="CG15" s="657"/>
      <c r="CH15" s="657"/>
      <c r="CI15" s="657"/>
      <c r="CJ15" s="657"/>
      <c r="CK15" s="657"/>
      <c r="CL15" s="657"/>
      <c r="CM15" s="657"/>
      <c r="CN15" s="657"/>
      <c r="CO15" s="657"/>
      <c r="CP15" s="657"/>
      <c r="CQ15" s="658"/>
      <c r="CR15" s="641">
        <v>1815556</v>
      </c>
      <c r="CS15" s="642"/>
      <c r="CT15" s="642"/>
      <c r="CU15" s="642"/>
      <c r="CV15" s="642"/>
      <c r="CW15" s="642"/>
      <c r="CX15" s="642"/>
      <c r="CY15" s="643"/>
      <c r="CZ15" s="644">
        <v>8.6999999999999993</v>
      </c>
      <c r="DA15" s="644"/>
      <c r="DB15" s="644"/>
      <c r="DC15" s="644"/>
      <c r="DD15" s="650">
        <v>77282</v>
      </c>
      <c r="DE15" s="642"/>
      <c r="DF15" s="642"/>
      <c r="DG15" s="642"/>
      <c r="DH15" s="642"/>
      <c r="DI15" s="642"/>
      <c r="DJ15" s="642"/>
      <c r="DK15" s="642"/>
      <c r="DL15" s="642"/>
      <c r="DM15" s="642"/>
      <c r="DN15" s="642"/>
      <c r="DO15" s="642"/>
      <c r="DP15" s="643"/>
      <c r="DQ15" s="650">
        <v>1548974</v>
      </c>
      <c r="DR15" s="642"/>
      <c r="DS15" s="642"/>
      <c r="DT15" s="642"/>
      <c r="DU15" s="642"/>
      <c r="DV15" s="642"/>
      <c r="DW15" s="642"/>
      <c r="DX15" s="642"/>
      <c r="DY15" s="642"/>
      <c r="DZ15" s="642"/>
      <c r="EA15" s="642"/>
      <c r="EB15" s="642"/>
      <c r="EC15" s="651"/>
    </row>
    <row r="16" spans="2:143" ht="11.25" customHeight="1" x14ac:dyDescent="0.15">
      <c r="B16" s="638" t="s">
        <v>260</v>
      </c>
      <c r="C16" s="639"/>
      <c r="D16" s="639"/>
      <c r="E16" s="639"/>
      <c r="F16" s="639"/>
      <c r="G16" s="639"/>
      <c r="H16" s="639"/>
      <c r="I16" s="639"/>
      <c r="J16" s="639"/>
      <c r="K16" s="639"/>
      <c r="L16" s="639"/>
      <c r="M16" s="639"/>
      <c r="N16" s="639"/>
      <c r="O16" s="639"/>
      <c r="P16" s="639"/>
      <c r="Q16" s="640"/>
      <c r="R16" s="641" t="s">
        <v>178</v>
      </c>
      <c r="S16" s="642"/>
      <c r="T16" s="642"/>
      <c r="U16" s="642"/>
      <c r="V16" s="642"/>
      <c r="W16" s="642"/>
      <c r="X16" s="642"/>
      <c r="Y16" s="643"/>
      <c r="Z16" s="644" t="s">
        <v>177</v>
      </c>
      <c r="AA16" s="644"/>
      <c r="AB16" s="644"/>
      <c r="AC16" s="644"/>
      <c r="AD16" s="645" t="s">
        <v>178</v>
      </c>
      <c r="AE16" s="645"/>
      <c r="AF16" s="645"/>
      <c r="AG16" s="645"/>
      <c r="AH16" s="645"/>
      <c r="AI16" s="645"/>
      <c r="AJ16" s="645"/>
      <c r="AK16" s="645"/>
      <c r="AL16" s="646" t="s">
        <v>177</v>
      </c>
      <c r="AM16" s="647"/>
      <c r="AN16" s="647"/>
      <c r="AO16" s="648"/>
      <c r="AP16" s="638" t="s">
        <v>261</v>
      </c>
      <c r="AQ16" s="639"/>
      <c r="AR16" s="639"/>
      <c r="AS16" s="639"/>
      <c r="AT16" s="639"/>
      <c r="AU16" s="639"/>
      <c r="AV16" s="639"/>
      <c r="AW16" s="639"/>
      <c r="AX16" s="639"/>
      <c r="AY16" s="639"/>
      <c r="AZ16" s="639"/>
      <c r="BA16" s="639"/>
      <c r="BB16" s="639"/>
      <c r="BC16" s="639"/>
      <c r="BD16" s="639"/>
      <c r="BE16" s="639"/>
      <c r="BF16" s="640"/>
      <c r="BG16" s="641" t="s">
        <v>177</v>
      </c>
      <c r="BH16" s="642"/>
      <c r="BI16" s="642"/>
      <c r="BJ16" s="642"/>
      <c r="BK16" s="642"/>
      <c r="BL16" s="642"/>
      <c r="BM16" s="642"/>
      <c r="BN16" s="643"/>
      <c r="BO16" s="644" t="s">
        <v>178</v>
      </c>
      <c r="BP16" s="644"/>
      <c r="BQ16" s="644"/>
      <c r="BR16" s="644"/>
      <c r="BS16" s="650" t="s">
        <v>177</v>
      </c>
      <c r="BT16" s="642"/>
      <c r="BU16" s="642"/>
      <c r="BV16" s="642"/>
      <c r="BW16" s="642"/>
      <c r="BX16" s="642"/>
      <c r="BY16" s="642"/>
      <c r="BZ16" s="642"/>
      <c r="CA16" s="642"/>
      <c r="CB16" s="651"/>
      <c r="CD16" s="656" t="s">
        <v>262</v>
      </c>
      <c r="CE16" s="657"/>
      <c r="CF16" s="657"/>
      <c r="CG16" s="657"/>
      <c r="CH16" s="657"/>
      <c r="CI16" s="657"/>
      <c r="CJ16" s="657"/>
      <c r="CK16" s="657"/>
      <c r="CL16" s="657"/>
      <c r="CM16" s="657"/>
      <c r="CN16" s="657"/>
      <c r="CO16" s="657"/>
      <c r="CP16" s="657"/>
      <c r="CQ16" s="658"/>
      <c r="CR16" s="641">
        <v>198622</v>
      </c>
      <c r="CS16" s="642"/>
      <c r="CT16" s="642"/>
      <c r="CU16" s="642"/>
      <c r="CV16" s="642"/>
      <c r="CW16" s="642"/>
      <c r="CX16" s="642"/>
      <c r="CY16" s="643"/>
      <c r="CZ16" s="644">
        <v>0.9</v>
      </c>
      <c r="DA16" s="644"/>
      <c r="DB16" s="644"/>
      <c r="DC16" s="644"/>
      <c r="DD16" s="650" t="s">
        <v>178</v>
      </c>
      <c r="DE16" s="642"/>
      <c r="DF16" s="642"/>
      <c r="DG16" s="642"/>
      <c r="DH16" s="642"/>
      <c r="DI16" s="642"/>
      <c r="DJ16" s="642"/>
      <c r="DK16" s="642"/>
      <c r="DL16" s="642"/>
      <c r="DM16" s="642"/>
      <c r="DN16" s="642"/>
      <c r="DO16" s="642"/>
      <c r="DP16" s="643"/>
      <c r="DQ16" s="650">
        <v>39135</v>
      </c>
      <c r="DR16" s="642"/>
      <c r="DS16" s="642"/>
      <c r="DT16" s="642"/>
      <c r="DU16" s="642"/>
      <c r="DV16" s="642"/>
      <c r="DW16" s="642"/>
      <c r="DX16" s="642"/>
      <c r="DY16" s="642"/>
      <c r="DZ16" s="642"/>
      <c r="EA16" s="642"/>
      <c r="EB16" s="642"/>
      <c r="EC16" s="651"/>
    </row>
    <row r="17" spans="2:133" ht="11.25" customHeight="1" x14ac:dyDescent="0.15">
      <c r="B17" s="638" t="s">
        <v>263</v>
      </c>
      <c r="C17" s="639"/>
      <c r="D17" s="639"/>
      <c r="E17" s="639"/>
      <c r="F17" s="639"/>
      <c r="G17" s="639"/>
      <c r="H17" s="639"/>
      <c r="I17" s="639"/>
      <c r="J17" s="639"/>
      <c r="K17" s="639"/>
      <c r="L17" s="639"/>
      <c r="M17" s="639"/>
      <c r="N17" s="639"/>
      <c r="O17" s="639"/>
      <c r="P17" s="639"/>
      <c r="Q17" s="640"/>
      <c r="R17" s="641">
        <v>20422</v>
      </c>
      <c r="S17" s="642"/>
      <c r="T17" s="642"/>
      <c r="U17" s="642"/>
      <c r="V17" s="642"/>
      <c r="W17" s="642"/>
      <c r="X17" s="642"/>
      <c r="Y17" s="643"/>
      <c r="Z17" s="644">
        <v>0.1</v>
      </c>
      <c r="AA17" s="644"/>
      <c r="AB17" s="644"/>
      <c r="AC17" s="644"/>
      <c r="AD17" s="645">
        <v>20422</v>
      </c>
      <c r="AE17" s="645"/>
      <c r="AF17" s="645"/>
      <c r="AG17" s="645"/>
      <c r="AH17" s="645"/>
      <c r="AI17" s="645"/>
      <c r="AJ17" s="645"/>
      <c r="AK17" s="645"/>
      <c r="AL17" s="646">
        <v>0.2</v>
      </c>
      <c r="AM17" s="647"/>
      <c r="AN17" s="647"/>
      <c r="AO17" s="648"/>
      <c r="AP17" s="638" t="s">
        <v>264</v>
      </c>
      <c r="AQ17" s="639"/>
      <c r="AR17" s="639"/>
      <c r="AS17" s="639"/>
      <c r="AT17" s="639"/>
      <c r="AU17" s="639"/>
      <c r="AV17" s="639"/>
      <c r="AW17" s="639"/>
      <c r="AX17" s="639"/>
      <c r="AY17" s="639"/>
      <c r="AZ17" s="639"/>
      <c r="BA17" s="639"/>
      <c r="BB17" s="639"/>
      <c r="BC17" s="639"/>
      <c r="BD17" s="639"/>
      <c r="BE17" s="639"/>
      <c r="BF17" s="640"/>
      <c r="BG17" s="641" t="s">
        <v>177</v>
      </c>
      <c r="BH17" s="642"/>
      <c r="BI17" s="642"/>
      <c r="BJ17" s="642"/>
      <c r="BK17" s="642"/>
      <c r="BL17" s="642"/>
      <c r="BM17" s="642"/>
      <c r="BN17" s="643"/>
      <c r="BO17" s="644" t="s">
        <v>178</v>
      </c>
      <c r="BP17" s="644"/>
      <c r="BQ17" s="644"/>
      <c r="BR17" s="644"/>
      <c r="BS17" s="650" t="s">
        <v>178</v>
      </c>
      <c r="BT17" s="642"/>
      <c r="BU17" s="642"/>
      <c r="BV17" s="642"/>
      <c r="BW17" s="642"/>
      <c r="BX17" s="642"/>
      <c r="BY17" s="642"/>
      <c r="BZ17" s="642"/>
      <c r="CA17" s="642"/>
      <c r="CB17" s="651"/>
      <c r="CD17" s="656" t="s">
        <v>265</v>
      </c>
      <c r="CE17" s="657"/>
      <c r="CF17" s="657"/>
      <c r="CG17" s="657"/>
      <c r="CH17" s="657"/>
      <c r="CI17" s="657"/>
      <c r="CJ17" s="657"/>
      <c r="CK17" s="657"/>
      <c r="CL17" s="657"/>
      <c r="CM17" s="657"/>
      <c r="CN17" s="657"/>
      <c r="CO17" s="657"/>
      <c r="CP17" s="657"/>
      <c r="CQ17" s="658"/>
      <c r="CR17" s="641">
        <v>2392714</v>
      </c>
      <c r="CS17" s="642"/>
      <c r="CT17" s="642"/>
      <c r="CU17" s="642"/>
      <c r="CV17" s="642"/>
      <c r="CW17" s="642"/>
      <c r="CX17" s="642"/>
      <c r="CY17" s="643"/>
      <c r="CZ17" s="644">
        <v>11.4</v>
      </c>
      <c r="DA17" s="644"/>
      <c r="DB17" s="644"/>
      <c r="DC17" s="644"/>
      <c r="DD17" s="650" t="s">
        <v>178</v>
      </c>
      <c r="DE17" s="642"/>
      <c r="DF17" s="642"/>
      <c r="DG17" s="642"/>
      <c r="DH17" s="642"/>
      <c r="DI17" s="642"/>
      <c r="DJ17" s="642"/>
      <c r="DK17" s="642"/>
      <c r="DL17" s="642"/>
      <c r="DM17" s="642"/>
      <c r="DN17" s="642"/>
      <c r="DO17" s="642"/>
      <c r="DP17" s="643"/>
      <c r="DQ17" s="650">
        <v>2352530</v>
      </c>
      <c r="DR17" s="642"/>
      <c r="DS17" s="642"/>
      <c r="DT17" s="642"/>
      <c r="DU17" s="642"/>
      <c r="DV17" s="642"/>
      <c r="DW17" s="642"/>
      <c r="DX17" s="642"/>
      <c r="DY17" s="642"/>
      <c r="DZ17" s="642"/>
      <c r="EA17" s="642"/>
      <c r="EB17" s="642"/>
      <c r="EC17" s="651"/>
    </row>
    <row r="18" spans="2:133" ht="11.25" customHeight="1" x14ac:dyDescent="0.15">
      <c r="B18" s="638" t="s">
        <v>266</v>
      </c>
      <c r="C18" s="639"/>
      <c r="D18" s="639"/>
      <c r="E18" s="639"/>
      <c r="F18" s="639"/>
      <c r="G18" s="639"/>
      <c r="H18" s="639"/>
      <c r="I18" s="639"/>
      <c r="J18" s="639"/>
      <c r="K18" s="639"/>
      <c r="L18" s="639"/>
      <c r="M18" s="639"/>
      <c r="N18" s="639"/>
      <c r="O18" s="639"/>
      <c r="P18" s="639"/>
      <c r="Q18" s="640"/>
      <c r="R18" s="641">
        <v>6361105</v>
      </c>
      <c r="S18" s="642"/>
      <c r="T18" s="642"/>
      <c r="U18" s="642"/>
      <c r="V18" s="642"/>
      <c r="W18" s="642"/>
      <c r="X18" s="642"/>
      <c r="Y18" s="643"/>
      <c r="Z18" s="644">
        <v>29.1</v>
      </c>
      <c r="AA18" s="644"/>
      <c r="AB18" s="644"/>
      <c r="AC18" s="644"/>
      <c r="AD18" s="645">
        <v>5353407</v>
      </c>
      <c r="AE18" s="645"/>
      <c r="AF18" s="645"/>
      <c r="AG18" s="645"/>
      <c r="AH18" s="645"/>
      <c r="AI18" s="645"/>
      <c r="AJ18" s="645"/>
      <c r="AK18" s="645"/>
      <c r="AL18" s="646">
        <v>44.7</v>
      </c>
      <c r="AM18" s="647"/>
      <c r="AN18" s="647"/>
      <c r="AO18" s="648"/>
      <c r="AP18" s="638" t="s">
        <v>267</v>
      </c>
      <c r="AQ18" s="639"/>
      <c r="AR18" s="639"/>
      <c r="AS18" s="639"/>
      <c r="AT18" s="639"/>
      <c r="AU18" s="639"/>
      <c r="AV18" s="639"/>
      <c r="AW18" s="639"/>
      <c r="AX18" s="639"/>
      <c r="AY18" s="639"/>
      <c r="AZ18" s="639"/>
      <c r="BA18" s="639"/>
      <c r="BB18" s="639"/>
      <c r="BC18" s="639"/>
      <c r="BD18" s="639"/>
      <c r="BE18" s="639"/>
      <c r="BF18" s="640"/>
      <c r="BG18" s="641" t="s">
        <v>177</v>
      </c>
      <c r="BH18" s="642"/>
      <c r="BI18" s="642"/>
      <c r="BJ18" s="642"/>
      <c r="BK18" s="642"/>
      <c r="BL18" s="642"/>
      <c r="BM18" s="642"/>
      <c r="BN18" s="643"/>
      <c r="BO18" s="644" t="s">
        <v>178</v>
      </c>
      <c r="BP18" s="644"/>
      <c r="BQ18" s="644"/>
      <c r="BR18" s="644"/>
      <c r="BS18" s="650" t="s">
        <v>177</v>
      </c>
      <c r="BT18" s="642"/>
      <c r="BU18" s="642"/>
      <c r="BV18" s="642"/>
      <c r="BW18" s="642"/>
      <c r="BX18" s="642"/>
      <c r="BY18" s="642"/>
      <c r="BZ18" s="642"/>
      <c r="CA18" s="642"/>
      <c r="CB18" s="651"/>
      <c r="CD18" s="656" t="s">
        <v>268</v>
      </c>
      <c r="CE18" s="657"/>
      <c r="CF18" s="657"/>
      <c r="CG18" s="657"/>
      <c r="CH18" s="657"/>
      <c r="CI18" s="657"/>
      <c r="CJ18" s="657"/>
      <c r="CK18" s="657"/>
      <c r="CL18" s="657"/>
      <c r="CM18" s="657"/>
      <c r="CN18" s="657"/>
      <c r="CO18" s="657"/>
      <c r="CP18" s="657"/>
      <c r="CQ18" s="658"/>
      <c r="CR18" s="641" t="s">
        <v>178</v>
      </c>
      <c r="CS18" s="642"/>
      <c r="CT18" s="642"/>
      <c r="CU18" s="642"/>
      <c r="CV18" s="642"/>
      <c r="CW18" s="642"/>
      <c r="CX18" s="642"/>
      <c r="CY18" s="643"/>
      <c r="CZ18" s="644" t="s">
        <v>177</v>
      </c>
      <c r="DA18" s="644"/>
      <c r="DB18" s="644"/>
      <c r="DC18" s="644"/>
      <c r="DD18" s="650" t="s">
        <v>178</v>
      </c>
      <c r="DE18" s="642"/>
      <c r="DF18" s="642"/>
      <c r="DG18" s="642"/>
      <c r="DH18" s="642"/>
      <c r="DI18" s="642"/>
      <c r="DJ18" s="642"/>
      <c r="DK18" s="642"/>
      <c r="DL18" s="642"/>
      <c r="DM18" s="642"/>
      <c r="DN18" s="642"/>
      <c r="DO18" s="642"/>
      <c r="DP18" s="643"/>
      <c r="DQ18" s="650" t="s">
        <v>178</v>
      </c>
      <c r="DR18" s="642"/>
      <c r="DS18" s="642"/>
      <c r="DT18" s="642"/>
      <c r="DU18" s="642"/>
      <c r="DV18" s="642"/>
      <c r="DW18" s="642"/>
      <c r="DX18" s="642"/>
      <c r="DY18" s="642"/>
      <c r="DZ18" s="642"/>
      <c r="EA18" s="642"/>
      <c r="EB18" s="642"/>
      <c r="EC18" s="651"/>
    </row>
    <row r="19" spans="2:133" ht="11.25" customHeight="1" x14ac:dyDescent="0.15">
      <c r="B19" s="638" t="s">
        <v>269</v>
      </c>
      <c r="C19" s="639"/>
      <c r="D19" s="639"/>
      <c r="E19" s="639"/>
      <c r="F19" s="639"/>
      <c r="G19" s="639"/>
      <c r="H19" s="639"/>
      <c r="I19" s="639"/>
      <c r="J19" s="639"/>
      <c r="K19" s="639"/>
      <c r="L19" s="639"/>
      <c r="M19" s="639"/>
      <c r="N19" s="639"/>
      <c r="O19" s="639"/>
      <c r="P19" s="639"/>
      <c r="Q19" s="640"/>
      <c r="R19" s="641">
        <v>5353407</v>
      </c>
      <c r="S19" s="642"/>
      <c r="T19" s="642"/>
      <c r="U19" s="642"/>
      <c r="V19" s="642"/>
      <c r="W19" s="642"/>
      <c r="X19" s="642"/>
      <c r="Y19" s="643"/>
      <c r="Z19" s="644">
        <v>24.5</v>
      </c>
      <c r="AA19" s="644"/>
      <c r="AB19" s="644"/>
      <c r="AC19" s="644"/>
      <c r="AD19" s="645">
        <v>5353407</v>
      </c>
      <c r="AE19" s="645"/>
      <c r="AF19" s="645"/>
      <c r="AG19" s="645"/>
      <c r="AH19" s="645"/>
      <c r="AI19" s="645"/>
      <c r="AJ19" s="645"/>
      <c r="AK19" s="645"/>
      <c r="AL19" s="646">
        <v>44.7</v>
      </c>
      <c r="AM19" s="647"/>
      <c r="AN19" s="647"/>
      <c r="AO19" s="648"/>
      <c r="AP19" s="638" t="s">
        <v>270</v>
      </c>
      <c r="AQ19" s="639"/>
      <c r="AR19" s="639"/>
      <c r="AS19" s="639"/>
      <c r="AT19" s="639"/>
      <c r="AU19" s="639"/>
      <c r="AV19" s="639"/>
      <c r="AW19" s="639"/>
      <c r="AX19" s="639"/>
      <c r="AY19" s="639"/>
      <c r="AZ19" s="639"/>
      <c r="BA19" s="639"/>
      <c r="BB19" s="639"/>
      <c r="BC19" s="639"/>
      <c r="BD19" s="639"/>
      <c r="BE19" s="639"/>
      <c r="BF19" s="640"/>
      <c r="BG19" s="641">
        <v>29718</v>
      </c>
      <c r="BH19" s="642"/>
      <c r="BI19" s="642"/>
      <c r="BJ19" s="642"/>
      <c r="BK19" s="642"/>
      <c r="BL19" s="642"/>
      <c r="BM19" s="642"/>
      <c r="BN19" s="643"/>
      <c r="BO19" s="644">
        <v>0.6</v>
      </c>
      <c r="BP19" s="644"/>
      <c r="BQ19" s="644"/>
      <c r="BR19" s="644"/>
      <c r="BS19" s="650" t="s">
        <v>178</v>
      </c>
      <c r="BT19" s="642"/>
      <c r="BU19" s="642"/>
      <c r="BV19" s="642"/>
      <c r="BW19" s="642"/>
      <c r="BX19" s="642"/>
      <c r="BY19" s="642"/>
      <c r="BZ19" s="642"/>
      <c r="CA19" s="642"/>
      <c r="CB19" s="651"/>
      <c r="CD19" s="656" t="s">
        <v>271</v>
      </c>
      <c r="CE19" s="657"/>
      <c r="CF19" s="657"/>
      <c r="CG19" s="657"/>
      <c r="CH19" s="657"/>
      <c r="CI19" s="657"/>
      <c r="CJ19" s="657"/>
      <c r="CK19" s="657"/>
      <c r="CL19" s="657"/>
      <c r="CM19" s="657"/>
      <c r="CN19" s="657"/>
      <c r="CO19" s="657"/>
      <c r="CP19" s="657"/>
      <c r="CQ19" s="658"/>
      <c r="CR19" s="641" t="s">
        <v>178</v>
      </c>
      <c r="CS19" s="642"/>
      <c r="CT19" s="642"/>
      <c r="CU19" s="642"/>
      <c r="CV19" s="642"/>
      <c r="CW19" s="642"/>
      <c r="CX19" s="642"/>
      <c r="CY19" s="643"/>
      <c r="CZ19" s="644" t="s">
        <v>177</v>
      </c>
      <c r="DA19" s="644"/>
      <c r="DB19" s="644"/>
      <c r="DC19" s="644"/>
      <c r="DD19" s="650" t="s">
        <v>178</v>
      </c>
      <c r="DE19" s="642"/>
      <c r="DF19" s="642"/>
      <c r="DG19" s="642"/>
      <c r="DH19" s="642"/>
      <c r="DI19" s="642"/>
      <c r="DJ19" s="642"/>
      <c r="DK19" s="642"/>
      <c r="DL19" s="642"/>
      <c r="DM19" s="642"/>
      <c r="DN19" s="642"/>
      <c r="DO19" s="642"/>
      <c r="DP19" s="643"/>
      <c r="DQ19" s="650" t="s">
        <v>178</v>
      </c>
      <c r="DR19" s="642"/>
      <c r="DS19" s="642"/>
      <c r="DT19" s="642"/>
      <c r="DU19" s="642"/>
      <c r="DV19" s="642"/>
      <c r="DW19" s="642"/>
      <c r="DX19" s="642"/>
      <c r="DY19" s="642"/>
      <c r="DZ19" s="642"/>
      <c r="EA19" s="642"/>
      <c r="EB19" s="642"/>
      <c r="EC19" s="651"/>
    </row>
    <row r="20" spans="2:133" ht="11.25" customHeight="1" x14ac:dyDescent="0.15">
      <c r="B20" s="638" t="s">
        <v>272</v>
      </c>
      <c r="C20" s="639"/>
      <c r="D20" s="639"/>
      <c r="E20" s="639"/>
      <c r="F20" s="639"/>
      <c r="G20" s="639"/>
      <c r="H20" s="639"/>
      <c r="I20" s="639"/>
      <c r="J20" s="639"/>
      <c r="K20" s="639"/>
      <c r="L20" s="639"/>
      <c r="M20" s="639"/>
      <c r="N20" s="639"/>
      <c r="O20" s="639"/>
      <c r="P20" s="639"/>
      <c r="Q20" s="640"/>
      <c r="R20" s="641">
        <v>1007698</v>
      </c>
      <c r="S20" s="642"/>
      <c r="T20" s="642"/>
      <c r="U20" s="642"/>
      <c r="V20" s="642"/>
      <c r="W20" s="642"/>
      <c r="X20" s="642"/>
      <c r="Y20" s="643"/>
      <c r="Z20" s="644">
        <v>4.5999999999999996</v>
      </c>
      <c r="AA20" s="644"/>
      <c r="AB20" s="644"/>
      <c r="AC20" s="644"/>
      <c r="AD20" s="645" t="s">
        <v>178</v>
      </c>
      <c r="AE20" s="645"/>
      <c r="AF20" s="645"/>
      <c r="AG20" s="645"/>
      <c r="AH20" s="645"/>
      <c r="AI20" s="645"/>
      <c r="AJ20" s="645"/>
      <c r="AK20" s="645"/>
      <c r="AL20" s="646" t="s">
        <v>177</v>
      </c>
      <c r="AM20" s="647"/>
      <c r="AN20" s="647"/>
      <c r="AO20" s="648"/>
      <c r="AP20" s="638" t="s">
        <v>273</v>
      </c>
      <c r="AQ20" s="639"/>
      <c r="AR20" s="639"/>
      <c r="AS20" s="639"/>
      <c r="AT20" s="639"/>
      <c r="AU20" s="639"/>
      <c r="AV20" s="639"/>
      <c r="AW20" s="639"/>
      <c r="AX20" s="639"/>
      <c r="AY20" s="639"/>
      <c r="AZ20" s="639"/>
      <c r="BA20" s="639"/>
      <c r="BB20" s="639"/>
      <c r="BC20" s="639"/>
      <c r="BD20" s="639"/>
      <c r="BE20" s="639"/>
      <c r="BF20" s="640"/>
      <c r="BG20" s="641">
        <v>29718</v>
      </c>
      <c r="BH20" s="642"/>
      <c r="BI20" s="642"/>
      <c r="BJ20" s="642"/>
      <c r="BK20" s="642"/>
      <c r="BL20" s="642"/>
      <c r="BM20" s="642"/>
      <c r="BN20" s="643"/>
      <c r="BO20" s="644">
        <v>0.6</v>
      </c>
      <c r="BP20" s="644"/>
      <c r="BQ20" s="644"/>
      <c r="BR20" s="644"/>
      <c r="BS20" s="650" t="s">
        <v>177</v>
      </c>
      <c r="BT20" s="642"/>
      <c r="BU20" s="642"/>
      <c r="BV20" s="642"/>
      <c r="BW20" s="642"/>
      <c r="BX20" s="642"/>
      <c r="BY20" s="642"/>
      <c r="BZ20" s="642"/>
      <c r="CA20" s="642"/>
      <c r="CB20" s="651"/>
      <c r="CD20" s="656" t="s">
        <v>274</v>
      </c>
      <c r="CE20" s="657"/>
      <c r="CF20" s="657"/>
      <c r="CG20" s="657"/>
      <c r="CH20" s="657"/>
      <c r="CI20" s="657"/>
      <c r="CJ20" s="657"/>
      <c r="CK20" s="657"/>
      <c r="CL20" s="657"/>
      <c r="CM20" s="657"/>
      <c r="CN20" s="657"/>
      <c r="CO20" s="657"/>
      <c r="CP20" s="657"/>
      <c r="CQ20" s="658"/>
      <c r="CR20" s="641">
        <v>20942178</v>
      </c>
      <c r="CS20" s="642"/>
      <c r="CT20" s="642"/>
      <c r="CU20" s="642"/>
      <c r="CV20" s="642"/>
      <c r="CW20" s="642"/>
      <c r="CX20" s="642"/>
      <c r="CY20" s="643"/>
      <c r="CZ20" s="644">
        <v>100</v>
      </c>
      <c r="DA20" s="644"/>
      <c r="DB20" s="644"/>
      <c r="DC20" s="644"/>
      <c r="DD20" s="650">
        <v>2152550</v>
      </c>
      <c r="DE20" s="642"/>
      <c r="DF20" s="642"/>
      <c r="DG20" s="642"/>
      <c r="DH20" s="642"/>
      <c r="DI20" s="642"/>
      <c r="DJ20" s="642"/>
      <c r="DK20" s="642"/>
      <c r="DL20" s="642"/>
      <c r="DM20" s="642"/>
      <c r="DN20" s="642"/>
      <c r="DO20" s="642"/>
      <c r="DP20" s="643"/>
      <c r="DQ20" s="650">
        <v>14274328</v>
      </c>
      <c r="DR20" s="642"/>
      <c r="DS20" s="642"/>
      <c r="DT20" s="642"/>
      <c r="DU20" s="642"/>
      <c r="DV20" s="642"/>
      <c r="DW20" s="642"/>
      <c r="DX20" s="642"/>
      <c r="DY20" s="642"/>
      <c r="DZ20" s="642"/>
      <c r="EA20" s="642"/>
      <c r="EB20" s="642"/>
      <c r="EC20" s="651"/>
    </row>
    <row r="21" spans="2:133" ht="11.25" customHeight="1" x14ac:dyDescent="0.15">
      <c r="B21" s="638" t="s">
        <v>275</v>
      </c>
      <c r="C21" s="639"/>
      <c r="D21" s="639"/>
      <c r="E21" s="639"/>
      <c r="F21" s="639"/>
      <c r="G21" s="639"/>
      <c r="H21" s="639"/>
      <c r="I21" s="639"/>
      <c r="J21" s="639"/>
      <c r="K21" s="639"/>
      <c r="L21" s="639"/>
      <c r="M21" s="639"/>
      <c r="N21" s="639"/>
      <c r="O21" s="639"/>
      <c r="P21" s="639"/>
      <c r="Q21" s="640"/>
      <c r="R21" s="641" t="s">
        <v>178</v>
      </c>
      <c r="S21" s="642"/>
      <c r="T21" s="642"/>
      <c r="U21" s="642"/>
      <c r="V21" s="642"/>
      <c r="W21" s="642"/>
      <c r="X21" s="642"/>
      <c r="Y21" s="643"/>
      <c r="Z21" s="644" t="s">
        <v>178</v>
      </c>
      <c r="AA21" s="644"/>
      <c r="AB21" s="644"/>
      <c r="AC21" s="644"/>
      <c r="AD21" s="645" t="s">
        <v>178</v>
      </c>
      <c r="AE21" s="645"/>
      <c r="AF21" s="645"/>
      <c r="AG21" s="645"/>
      <c r="AH21" s="645"/>
      <c r="AI21" s="645"/>
      <c r="AJ21" s="645"/>
      <c r="AK21" s="645"/>
      <c r="AL21" s="646" t="s">
        <v>177</v>
      </c>
      <c r="AM21" s="647"/>
      <c r="AN21" s="647"/>
      <c r="AO21" s="648"/>
      <c r="AP21" s="659" t="s">
        <v>276</v>
      </c>
      <c r="AQ21" s="660"/>
      <c r="AR21" s="660"/>
      <c r="AS21" s="660"/>
      <c r="AT21" s="660"/>
      <c r="AU21" s="660"/>
      <c r="AV21" s="660"/>
      <c r="AW21" s="660"/>
      <c r="AX21" s="660"/>
      <c r="AY21" s="660"/>
      <c r="AZ21" s="660"/>
      <c r="BA21" s="660"/>
      <c r="BB21" s="660"/>
      <c r="BC21" s="660"/>
      <c r="BD21" s="660"/>
      <c r="BE21" s="660"/>
      <c r="BF21" s="661"/>
      <c r="BG21" s="641">
        <v>29718</v>
      </c>
      <c r="BH21" s="642"/>
      <c r="BI21" s="642"/>
      <c r="BJ21" s="642"/>
      <c r="BK21" s="642"/>
      <c r="BL21" s="642"/>
      <c r="BM21" s="642"/>
      <c r="BN21" s="643"/>
      <c r="BO21" s="644">
        <v>0.6</v>
      </c>
      <c r="BP21" s="644"/>
      <c r="BQ21" s="644"/>
      <c r="BR21" s="644"/>
      <c r="BS21" s="650" t="s">
        <v>178</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x14ac:dyDescent="0.15">
      <c r="B22" s="638" t="s">
        <v>277</v>
      </c>
      <c r="C22" s="639"/>
      <c r="D22" s="639"/>
      <c r="E22" s="639"/>
      <c r="F22" s="639"/>
      <c r="G22" s="639"/>
      <c r="H22" s="639"/>
      <c r="I22" s="639"/>
      <c r="J22" s="639"/>
      <c r="K22" s="639"/>
      <c r="L22" s="639"/>
      <c r="M22" s="639"/>
      <c r="N22" s="639"/>
      <c r="O22" s="639"/>
      <c r="P22" s="639"/>
      <c r="Q22" s="640"/>
      <c r="R22" s="641">
        <v>12927274</v>
      </c>
      <c r="S22" s="642"/>
      <c r="T22" s="642"/>
      <c r="U22" s="642"/>
      <c r="V22" s="642"/>
      <c r="W22" s="642"/>
      <c r="X22" s="642"/>
      <c r="Y22" s="643"/>
      <c r="Z22" s="644">
        <v>59.2</v>
      </c>
      <c r="AA22" s="644"/>
      <c r="AB22" s="644"/>
      <c r="AC22" s="644"/>
      <c r="AD22" s="645">
        <v>11919576</v>
      </c>
      <c r="AE22" s="645"/>
      <c r="AF22" s="645"/>
      <c r="AG22" s="645"/>
      <c r="AH22" s="645"/>
      <c r="AI22" s="645"/>
      <c r="AJ22" s="645"/>
      <c r="AK22" s="645"/>
      <c r="AL22" s="646">
        <v>99.6</v>
      </c>
      <c r="AM22" s="647"/>
      <c r="AN22" s="647"/>
      <c r="AO22" s="648"/>
      <c r="AP22" s="659" t="s">
        <v>278</v>
      </c>
      <c r="AQ22" s="660"/>
      <c r="AR22" s="660"/>
      <c r="AS22" s="660"/>
      <c r="AT22" s="660"/>
      <c r="AU22" s="660"/>
      <c r="AV22" s="660"/>
      <c r="AW22" s="660"/>
      <c r="AX22" s="660"/>
      <c r="AY22" s="660"/>
      <c r="AZ22" s="660"/>
      <c r="BA22" s="660"/>
      <c r="BB22" s="660"/>
      <c r="BC22" s="660"/>
      <c r="BD22" s="660"/>
      <c r="BE22" s="660"/>
      <c r="BF22" s="661"/>
      <c r="BG22" s="641" t="s">
        <v>177</v>
      </c>
      <c r="BH22" s="642"/>
      <c r="BI22" s="642"/>
      <c r="BJ22" s="642"/>
      <c r="BK22" s="642"/>
      <c r="BL22" s="642"/>
      <c r="BM22" s="642"/>
      <c r="BN22" s="643"/>
      <c r="BO22" s="644" t="s">
        <v>178</v>
      </c>
      <c r="BP22" s="644"/>
      <c r="BQ22" s="644"/>
      <c r="BR22" s="644"/>
      <c r="BS22" s="650" t="s">
        <v>178</v>
      </c>
      <c r="BT22" s="642"/>
      <c r="BU22" s="642"/>
      <c r="BV22" s="642"/>
      <c r="BW22" s="642"/>
      <c r="BX22" s="642"/>
      <c r="BY22" s="642"/>
      <c r="BZ22" s="642"/>
      <c r="CA22" s="642"/>
      <c r="CB22" s="651"/>
      <c r="CD22" s="623" t="s">
        <v>279</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280</v>
      </c>
      <c r="C23" s="639"/>
      <c r="D23" s="639"/>
      <c r="E23" s="639"/>
      <c r="F23" s="639"/>
      <c r="G23" s="639"/>
      <c r="H23" s="639"/>
      <c r="I23" s="639"/>
      <c r="J23" s="639"/>
      <c r="K23" s="639"/>
      <c r="L23" s="639"/>
      <c r="M23" s="639"/>
      <c r="N23" s="639"/>
      <c r="O23" s="639"/>
      <c r="P23" s="639"/>
      <c r="Q23" s="640"/>
      <c r="R23" s="641">
        <v>4317</v>
      </c>
      <c r="S23" s="642"/>
      <c r="T23" s="642"/>
      <c r="U23" s="642"/>
      <c r="V23" s="642"/>
      <c r="W23" s="642"/>
      <c r="X23" s="642"/>
      <c r="Y23" s="643"/>
      <c r="Z23" s="644">
        <v>0</v>
      </c>
      <c r="AA23" s="644"/>
      <c r="AB23" s="644"/>
      <c r="AC23" s="644"/>
      <c r="AD23" s="645">
        <v>4317</v>
      </c>
      <c r="AE23" s="645"/>
      <c r="AF23" s="645"/>
      <c r="AG23" s="645"/>
      <c r="AH23" s="645"/>
      <c r="AI23" s="645"/>
      <c r="AJ23" s="645"/>
      <c r="AK23" s="645"/>
      <c r="AL23" s="646">
        <v>0</v>
      </c>
      <c r="AM23" s="647"/>
      <c r="AN23" s="647"/>
      <c r="AO23" s="648"/>
      <c r="AP23" s="659" t="s">
        <v>281</v>
      </c>
      <c r="AQ23" s="660"/>
      <c r="AR23" s="660"/>
      <c r="AS23" s="660"/>
      <c r="AT23" s="660"/>
      <c r="AU23" s="660"/>
      <c r="AV23" s="660"/>
      <c r="AW23" s="660"/>
      <c r="AX23" s="660"/>
      <c r="AY23" s="660"/>
      <c r="AZ23" s="660"/>
      <c r="BA23" s="660"/>
      <c r="BB23" s="660"/>
      <c r="BC23" s="660"/>
      <c r="BD23" s="660"/>
      <c r="BE23" s="660"/>
      <c r="BF23" s="661"/>
      <c r="BG23" s="641" t="s">
        <v>177</v>
      </c>
      <c r="BH23" s="642"/>
      <c r="BI23" s="642"/>
      <c r="BJ23" s="642"/>
      <c r="BK23" s="642"/>
      <c r="BL23" s="642"/>
      <c r="BM23" s="642"/>
      <c r="BN23" s="643"/>
      <c r="BO23" s="644" t="s">
        <v>178</v>
      </c>
      <c r="BP23" s="644"/>
      <c r="BQ23" s="644"/>
      <c r="BR23" s="644"/>
      <c r="BS23" s="650" t="s">
        <v>177</v>
      </c>
      <c r="BT23" s="642"/>
      <c r="BU23" s="642"/>
      <c r="BV23" s="642"/>
      <c r="BW23" s="642"/>
      <c r="BX23" s="642"/>
      <c r="BY23" s="642"/>
      <c r="BZ23" s="642"/>
      <c r="CA23" s="642"/>
      <c r="CB23" s="651"/>
      <c r="CD23" s="623" t="s">
        <v>221</v>
      </c>
      <c r="CE23" s="624"/>
      <c r="CF23" s="624"/>
      <c r="CG23" s="624"/>
      <c r="CH23" s="624"/>
      <c r="CI23" s="624"/>
      <c r="CJ23" s="624"/>
      <c r="CK23" s="624"/>
      <c r="CL23" s="624"/>
      <c r="CM23" s="624"/>
      <c r="CN23" s="624"/>
      <c r="CO23" s="624"/>
      <c r="CP23" s="624"/>
      <c r="CQ23" s="625"/>
      <c r="CR23" s="623" t="s">
        <v>282</v>
      </c>
      <c r="CS23" s="624"/>
      <c r="CT23" s="624"/>
      <c r="CU23" s="624"/>
      <c r="CV23" s="624"/>
      <c r="CW23" s="624"/>
      <c r="CX23" s="624"/>
      <c r="CY23" s="625"/>
      <c r="CZ23" s="623" t="s">
        <v>283</v>
      </c>
      <c r="DA23" s="624"/>
      <c r="DB23" s="624"/>
      <c r="DC23" s="625"/>
      <c r="DD23" s="623" t="s">
        <v>284</v>
      </c>
      <c r="DE23" s="624"/>
      <c r="DF23" s="624"/>
      <c r="DG23" s="624"/>
      <c r="DH23" s="624"/>
      <c r="DI23" s="624"/>
      <c r="DJ23" s="624"/>
      <c r="DK23" s="625"/>
      <c r="DL23" s="671" t="s">
        <v>285</v>
      </c>
      <c r="DM23" s="672"/>
      <c r="DN23" s="672"/>
      <c r="DO23" s="672"/>
      <c r="DP23" s="672"/>
      <c r="DQ23" s="672"/>
      <c r="DR23" s="672"/>
      <c r="DS23" s="672"/>
      <c r="DT23" s="672"/>
      <c r="DU23" s="672"/>
      <c r="DV23" s="673"/>
      <c r="DW23" s="623" t="s">
        <v>286</v>
      </c>
      <c r="DX23" s="624"/>
      <c r="DY23" s="624"/>
      <c r="DZ23" s="624"/>
      <c r="EA23" s="624"/>
      <c r="EB23" s="624"/>
      <c r="EC23" s="625"/>
    </row>
    <row r="24" spans="2:133" ht="11.25" customHeight="1" x14ac:dyDescent="0.15">
      <c r="B24" s="638" t="s">
        <v>287</v>
      </c>
      <c r="C24" s="639"/>
      <c r="D24" s="639"/>
      <c r="E24" s="639"/>
      <c r="F24" s="639"/>
      <c r="G24" s="639"/>
      <c r="H24" s="639"/>
      <c r="I24" s="639"/>
      <c r="J24" s="639"/>
      <c r="K24" s="639"/>
      <c r="L24" s="639"/>
      <c r="M24" s="639"/>
      <c r="N24" s="639"/>
      <c r="O24" s="639"/>
      <c r="P24" s="639"/>
      <c r="Q24" s="640"/>
      <c r="R24" s="641">
        <v>71288</v>
      </c>
      <c r="S24" s="642"/>
      <c r="T24" s="642"/>
      <c r="U24" s="642"/>
      <c r="V24" s="642"/>
      <c r="W24" s="642"/>
      <c r="X24" s="642"/>
      <c r="Y24" s="643"/>
      <c r="Z24" s="644">
        <v>0.3</v>
      </c>
      <c r="AA24" s="644"/>
      <c r="AB24" s="644"/>
      <c r="AC24" s="644"/>
      <c r="AD24" s="645" t="s">
        <v>177</v>
      </c>
      <c r="AE24" s="645"/>
      <c r="AF24" s="645"/>
      <c r="AG24" s="645"/>
      <c r="AH24" s="645"/>
      <c r="AI24" s="645"/>
      <c r="AJ24" s="645"/>
      <c r="AK24" s="645"/>
      <c r="AL24" s="646" t="s">
        <v>178</v>
      </c>
      <c r="AM24" s="647"/>
      <c r="AN24" s="647"/>
      <c r="AO24" s="648"/>
      <c r="AP24" s="659" t="s">
        <v>288</v>
      </c>
      <c r="AQ24" s="660"/>
      <c r="AR24" s="660"/>
      <c r="AS24" s="660"/>
      <c r="AT24" s="660"/>
      <c r="AU24" s="660"/>
      <c r="AV24" s="660"/>
      <c r="AW24" s="660"/>
      <c r="AX24" s="660"/>
      <c r="AY24" s="660"/>
      <c r="AZ24" s="660"/>
      <c r="BA24" s="660"/>
      <c r="BB24" s="660"/>
      <c r="BC24" s="660"/>
      <c r="BD24" s="660"/>
      <c r="BE24" s="660"/>
      <c r="BF24" s="661"/>
      <c r="BG24" s="641" t="s">
        <v>177</v>
      </c>
      <c r="BH24" s="642"/>
      <c r="BI24" s="642"/>
      <c r="BJ24" s="642"/>
      <c r="BK24" s="642"/>
      <c r="BL24" s="642"/>
      <c r="BM24" s="642"/>
      <c r="BN24" s="643"/>
      <c r="BO24" s="644" t="s">
        <v>177</v>
      </c>
      <c r="BP24" s="644"/>
      <c r="BQ24" s="644"/>
      <c r="BR24" s="644"/>
      <c r="BS24" s="650" t="s">
        <v>177</v>
      </c>
      <c r="BT24" s="642"/>
      <c r="BU24" s="642"/>
      <c r="BV24" s="642"/>
      <c r="BW24" s="642"/>
      <c r="BX24" s="642"/>
      <c r="BY24" s="642"/>
      <c r="BZ24" s="642"/>
      <c r="CA24" s="642"/>
      <c r="CB24" s="651"/>
      <c r="CD24" s="652" t="s">
        <v>289</v>
      </c>
      <c r="CE24" s="653"/>
      <c r="CF24" s="653"/>
      <c r="CG24" s="653"/>
      <c r="CH24" s="653"/>
      <c r="CI24" s="653"/>
      <c r="CJ24" s="653"/>
      <c r="CK24" s="653"/>
      <c r="CL24" s="653"/>
      <c r="CM24" s="653"/>
      <c r="CN24" s="653"/>
      <c r="CO24" s="653"/>
      <c r="CP24" s="653"/>
      <c r="CQ24" s="654"/>
      <c r="CR24" s="630">
        <v>9306984</v>
      </c>
      <c r="CS24" s="631"/>
      <c r="CT24" s="631"/>
      <c r="CU24" s="631"/>
      <c r="CV24" s="631"/>
      <c r="CW24" s="631"/>
      <c r="CX24" s="631"/>
      <c r="CY24" s="632"/>
      <c r="CZ24" s="635">
        <v>44.4</v>
      </c>
      <c r="DA24" s="636"/>
      <c r="DB24" s="636"/>
      <c r="DC24" s="655"/>
      <c r="DD24" s="674">
        <v>6648820</v>
      </c>
      <c r="DE24" s="631"/>
      <c r="DF24" s="631"/>
      <c r="DG24" s="631"/>
      <c r="DH24" s="631"/>
      <c r="DI24" s="631"/>
      <c r="DJ24" s="631"/>
      <c r="DK24" s="632"/>
      <c r="DL24" s="674">
        <v>6512706</v>
      </c>
      <c r="DM24" s="631"/>
      <c r="DN24" s="631"/>
      <c r="DO24" s="631"/>
      <c r="DP24" s="631"/>
      <c r="DQ24" s="631"/>
      <c r="DR24" s="631"/>
      <c r="DS24" s="631"/>
      <c r="DT24" s="631"/>
      <c r="DU24" s="631"/>
      <c r="DV24" s="632"/>
      <c r="DW24" s="635">
        <v>51.6</v>
      </c>
      <c r="DX24" s="636"/>
      <c r="DY24" s="636"/>
      <c r="DZ24" s="636"/>
      <c r="EA24" s="636"/>
      <c r="EB24" s="636"/>
      <c r="EC24" s="637"/>
    </row>
    <row r="25" spans="2:133" ht="11.25" customHeight="1" x14ac:dyDescent="0.15">
      <c r="B25" s="638" t="s">
        <v>290</v>
      </c>
      <c r="C25" s="639"/>
      <c r="D25" s="639"/>
      <c r="E25" s="639"/>
      <c r="F25" s="639"/>
      <c r="G25" s="639"/>
      <c r="H25" s="639"/>
      <c r="I25" s="639"/>
      <c r="J25" s="639"/>
      <c r="K25" s="639"/>
      <c r="L25" s="639"/>
      <c r="M25" s="639"/>
      <c r="N25" s="639"/>
      <c r="O25" s="639"/>
      <c r="P25" s="639"/>
      <c r="Q25" s="640"/>
      <c r="R25" s="641">
        <v>150452</v>
      </c>
      <c r="S25" s="642"/>
      <c r="T25" s="642"/>
      <c r="U25" s="642"/>
      <c r="V25" s="642"/>
      <c r="W25" s="642"/>
      <c r="X25" s="642"/>
      <c r="Y25" s="643"/>
      <c r="Z25" s="644">
        <v>0.7</v>
      </c>
      <c r="AA25" s="644"/>
      <c r="AB25" s="644"/>
      <c r="AC25" s="644"/>
      <c r="AD25" s="645">
        <v>29463</v>
      </c>
      <c r="AE25" s="645"/>
      <c r="AF25" s="645"/>
      <c r="AG25" s="645"/>
      <c r="AH25" s="645"/>
      <c r="AI25" s="645"/>
      <c r="AJ25" s="645"/>
      <c r="AK25" s="645"/>
      <c r="AL25" s="646">
        <v>0.2</v>
      </c>
      <c r="AM25" s="647"/>
      <c r="AN25" s="647"/>
      <c r="AO25" s="648"/>
      <c r="AP25" s="659" t="s">
        <v>291</v>
      </c>
      <c r="AQ25" s="660"/>
      <c r="AR25" s="660"/>
      <c r="AS25" s="660"/>
      <c r="AT25" s="660"/>
      <c r="AU25" s="660"/>
      <c r="AV25" s="660"/>
      <c r="AW25" s="660"/>
      <c r="AX25" s="660"/>
      <c r="AY25" s="660"/>
      <c r="AZ25" s="660"/>
      <c r="BA25" s="660"/>
      <c r="BB25" s="660"/>
      <c r="BC25" s="660"/>
      <c r="BD25" s="660"/>
      <c r="BE25" s="660"/>
      <c r="BF25" s="661"/>
      <c r="BG25" s="641" t="s">
        <v>177</v>
      </c>
      <c r="BH25" s="642"/>
      <c r="BI25" s="642"/>
      <c r="BJ25" s="642"/>
      <c r="BK25" s="642"/>
      <c r="BL25" s="642"/>
      <c r="BM25" s="642"/>
      <c r="BN25" s="643"/>
      <c r="BO25" s="644" t="s">
        <v>178</v>
      </c>
      <c r="BP25" s="644"/>
      <c r="BQ25" s="644"/>
      <c r="BR25" s="644"/>
      <c r="BS25" s="650" t="s">
        <v>292</v>
      </c>
      <c r="BT25" s="642"/>
      <c r="BU25" s="642"/>
      <c r="BV25" s="642"/>
      <c r="BW25" s="642"/>
      <c r="BX25" s="642"/>
      <c r="BY25" s="642"/>
      <c r="BZ25" s="642"/>
      <c r="CA25" s="642"/>
      <c r="CB25" s="651"/>
      <c r="CD25" s="656" t="s">
        <v>293</v>
      </c>
      <c r="CE25" s="657"/>
      <c r="CF25" s="657"/>
      <c r="CG25" s="657"/>
      <c r="CH25" s="657"/>
      <c r="CI25" s="657"/>
      <c r="CJ25" s="657"/>
      <c r="CK25" s="657"/>
      <c r="CL25" s="657"/>
      <c r="CM25" s="657"/>
      <c r="CN25" s="657"/>
      <c r="CO25" s="657"/>
      <c r="CP25" s="657"/>
      <c r="CQ25" s="658"/>
      <c r="CR25" s="641">
        <v>3289522</v>
      </c>
      <c r="CS25" s="677"/>
      <c r="CT25" s="677"/>
      <c r="CU25" s="677"/>
      <c r="CV25" s="677"/>
      <c r="CW25" s="677"/>
      <c r="CX25" s="677"/>
      <c r="CY25" s="678"/>
      <c r="CZ25" s="646">
        <v>15.7</v>
      </c>
      <c r="DA25" s="675"/>
      <c r="DB25" s="675"/>
      <c r="DC25" s="679"/>
      <c r="DD25" s="650">
        <v>3050746</v>
      </c>
      <c r="DE25" s="677"/>
      <c r="DF25" s="677"/>
      <c r="DG25" s="677"/>
      <c r="DH25" s="677"/>
      <c r="DI25" s="677"/>
      <c r="DJ25" s="677"/>
      <c r="DK25" s="678"/>
      <c r="DL25" s="650">
        <v>2967028</v>
      </c>
      <c r="DM25" s="677"/>
      <c r="DN25" s="677"/>
      <c r="DO25" s="677"/>
      <c r="DP25" s="677"/>
      <c r="DQ25" s="677"/>
      <c r="DR25" s="677"/>
      <c r="DS25" s="677"/>
      <c r="DT25" s="677"/>
      <c r="DU25" s="677"/>
      <c r="DV25" s="678"/>
      <c r="DW25" s="646">
        <v>23.5</v>
      </c>
      <c r="DX25" s="675"/>
      <c r="DY25" s="675"/>
      <c r="DZ25" s="675"/>
      <c r="EA25" s="675"/>
      <c r="EB25" s="675"/>
      <c r="EC25" s="676"/>
    </row>
    <row r="26" spans="2:133" ht="11.25" customHeight="1" x14ac:dyDescent="0.15">
      <c r="B26" s="638" t="s">
        <v>294</v>
      </c>
      <c r="C26" s="639"/>
      <c r="D26" s="639"/>
      <c r="E26" s="639"/>
      <c r="F26" s="639"/>
      <c r="G26" s="639"/>
      <c r="H26" s="639"/>
      <c r="I26" s="639"/>
      <c r="J26" s="639"/>
      <c r="K26" s="639"/>
      <c r="L26" s="639"/>
      <c r="M26" s="639"/>
      <c r="N26" s="639"/>
      <c r="O26" s="639"/>
      <c r="P26" s="639"/>
      <c r="Q26" s="640"/>
      <c r="R26" s="641">
        <v>94504</v>
      </c>
      <c r="S26" s="642"/>
      <c r="T26" s="642"/>
      <c r="U26" s="642"/>
      <c r="V26" s="642"/>
      <c r="W26" s="642"/>
      <c r="X26" s="642"/>
      <c r="Y26" s="643"/>
      <c r="Z26" s="644">
        <v>0.4</v>
      </c>
      <c r="AA26" s="644"/>
      <c r="AB26" s="644"/>
      <c r="AC26" s="644"/>
      <c r="AD26" s="645" t="s">
        <v>178</v>
      </c>
      <c r="AE26" s="645"/>
      <c r="AF26" s="645"/>
      <c r="AG26" s="645"/>
      <c r="AH26" s="645"/>
      <c r="AI26" s="645"/>
      <c r="AJ26" s="645"/>
      <c r="AK26" s="645"/>
      <c r="AL26" s="646" t="s">
        <v>177</v>
      </c>
      <c r="AM26" s="647"/>
      <c r="AN26" s="647"/>
      <c r="AO26" s="648"/>
      <c r="AP26" s="659" t="s">
        <v>295</v>
      </c>
      <c r="AQ26" s="680"/>
      <c r="AR26" s="680"/>
      <c r="AS26" s="680"/>
      <c r="AT26" s="680"/>
      <c r="AU26" s="680"/>
      <c r="AV26" s="680"/>
      <c r="AW26" s="680"/>
      <c r="AX26" s="680"/>
      <c r="AY26" s="680"/>
      <c r="AZ26" s="680"/>
      <c r="BA26" s="680"/>
      <c r="BB26" s="680"/>
      <c r="BC26" s="680"/>
      <c r="BD26" s="680"/>
      <c r="BE26" s="680"/>
      <c r="BF26" s="661"/>
      <c r="BG26" s="641" t="s">
        <v>178</v>
      </c>
      <c r="BH26" s="642"/>
      <c r="BI26" s="642"/>
      <c r="BJ26" s="642"/>
      <c r="BK26" s="642"/>
      <c r="BL26" s="642"/>
      <c r="BM26" s="642"/>
      <c r="BN26" s="643"/>
      <c r="BO26" s="644" t="s">
        <v>178</v>
      </c>
      <c r="BP26" s="644"/>
      <c r="BQ26" s="644"/>
      <c r="BR26" s="644"/>
      <c r="BS26" s="650" t="s">
        <v>178</v>
      </c>
      <c r="BT26" s="642"/>
      <c r="BU26" s="642"/>
      <c r="BV26" s="642"/>
      <c r="BW26" s="642"/>
      <c r="BX26" s="642"/>
      <c r="BY26" s="642"/>
      <c r="BZ26" s="642"/>
      <c r="CA26" s="642"/>
      <c r="CB26" s="651"/>
      <c r="CD26" s="656" t="s">
        <v>296</v>
      </c>
      <c r="CE26" s="657"/>
      <c r="CF26" s="657"/>
      <c r="CG26" s="657"/>
      <c r="CH26" s="657"/>
      <c r="CI26" s="657"/>
      <c r="CJ26" s="657"/>
      <c r="CK26" s="657"/>
      <c r="CL26" s="657"/>
      <c r="CM26" s="657"/>
      <c r="CN26" s="657"/>
      <c r="CO26" s="657"/>
      <c r="CP26" s="657"/>
      <c r="CQ26" s="658"/>
      <c r="CR26" s="641">
        <v>2121669</v>
      </c>
      <c r="CS26" s="642"/>
      <c r="CT26" s="642"/>
      <c r="CU26" s="642"/>
      <c r="CV26" s="642"/>
      <c r="CW26" s="642"/>
      <c r="CX26" s="642"/>
      <c r="CY26" s="643"/>
      <c r="CZ26" s="646">
        <v>10.1</v>
      </c>
      <c r="DA26" s="675"/>
      <c r="DB26" s="675"/>
      <c r="DC26" s="679"/>
      <c r="DD26" s="650">
        <v>1892632</v>
      </c>
      <c r="DE26" s="642"/>
      <c r="DF26" s="642"/>
      <c r="DG26" s="642"/>
      <c r="DH26" s="642"/>
      <c r="DI26" s="642"/>
      <c r="DJ26" s="642"/>
      <c r="DK26" s="643"/>
      <c r="DL26" s="650" t="s">
        <v>177</v>
      </c>
      <c r="DM26" s="642"/>
      <c r="DN26" s="642"/>
      <c r="DO26" s="642"/>
      <c r="DP26" s="642"/>
      <c r="DQ26" s="642"/>
      <c r="DR26" s="642"/>
      <c r="DS26" s="642"/>
      <c r="DT26" s="642"/>
      <c r="DU26" s="642"/>
      <c r="DV26" s="643"/>
      <c r="DW26" s="646" t="s">
        <v>178</v>
      </c>
      <c r="DX26" s="675"/>
      <c r="DY26" s="675"/>
      <c r="DZ26" s="675"/>
      <c r="EA26" s="675"/>
      <c r="EB26" s="675"/>
      <c r="EC26" s="676"/>
    </row>
    <row r="27" spans="2:133" ht="11.25" customHeight="1" x14ac:dyDescent="0.15">
      <c r="B27" s="638" t="s">
        <v>297</v>
      </c>
      <c r="C27" s="639"/>
      <c r="D27" s="639"/>
      <c r="E27" s="639"/>
      <c r="F27" s="639"/>
      <c r="G27" s="639"/>
      <c r="H27" s="639"/>
      <c r="I27" s="639"/>
      <c r="J27" s="639"/>
      <c r="K27" s="639"/>
      <c r="L27" s="639"/>
      <c r="M27" s="639"/>
      <c r="N27" s="639"/>
      <c r="O27" s="639"/>
      <c r="P27" s="639"/>
      <c r="Q27" s="640"/>
      <c r="R27" s="641">
        <v>2256794</v>
      </c>
      <c r="S27" s="642"/>
      <c r="T27" s="642"/>
      <c r="U27" s="642"/>
      <c r="V27" s="642"/>
      <c r="W27" s="642"/>
      <c r="X27" s="642"/>
      <c r="Y27" s="643"/>
      <c r="Z27" s="644">
        <v>10.3</v>
      </c>
      <c r="AA27" s="644"/>
      <c r="AB27" s="644"/>
      <c r="AC27" s="644"/>
      <c r="AD27" s="645" t="s">
        <v>177</v>
      </c>
      <c r="AE27" s="645"/>
      <c r="AF27" s="645"/>
      <c r="AG27" s="645"/>
      <c r="AH27" s="645"/>
      <c r="AI27" s="645"/>
      <c r="AJ27" s="645"/>
      <c r="AK27" s="645"/>
      <c r="AL27" s="646" t="s">
        <v>177</v>
      </c>
      <c r="AM27" s="647"/>
      <c r="AN27" s="647"/>
      <c r="AO27" s="648"/>
      <c r="AP27" s="638" t="s">
        <v>298</v>
      </c>
      <c r="AQ27" s="639"/>
      <c r="AR27" s="639"/>
      <c r="AS27" s="639"/>
      <c r="AT27" s="639"/>
      <c r="AU27" s="639"/>
      <c r="AV27" s="639"/>
      <c r="AW27" s="639"/>
      <c r="AX27" s="639"/>
      <c r="AY27" s="639"/>
      <c r="AZ27" s="639"/>
      <c r="BA27" s="639"/>
      <c r="BB27" s="639"/>
      <c r="BC27" s="639"/>
      <c r="BD27" s="639"/>
      <c r="BE27" s="639"/>
      <c r="BF27" s="640"/>
      <c r="BG27" s="641">
        <v>5326987</v>
      </c>
      <c r="BH27" s="642"/>
      <c r="BI27" s="642"/>
      <c r="BJ27" s="642"/>
      <c r="BK27" s="642"/>
      <c r="BL27" s="642"/>
      <c r="BM27" s="642"/>
      <c r="BN27" s="643"/>
      <c r="BO27" s="644">
        <v>100</v>
      </c>
      <c r="BP27" s="644"/>
      <c r="BQ27" s="644"/>
      <c r="BR27" s="644"/>
      <c r="BS27" s="650">
        <v>377503</v>
      </c>
      <c r="BT27" s="642"/>
      <c r="BU27" s="642"/>
      <c r="BV27" s="642"/>
      <c r="BW27" s="642"/>
      <c r="BX27" s="642"/>
      <c r="BY27" s="642"/>
      <c r="BZ27" s="642"/>
      <c r="CA27" s="642"/>
      <c r="CB27" s="651"/>
      <c r="CD27" s="656" t="s">
        <v>299</v>
      </c>
      <c r="CE27" s="657"/>
      <c r="CF27" s="657"/>
      <c r="CG27" s="657"/>
      <c r="CH27" s="657"/>
      <c r="CI27" s="657"/>
      <c r="CJ27" s="657"/>
      <c r="CK27" s="657"/>
      <c r="CL27" s="657"/>
      <c r="CM27" s="657"/>
      <c r="CN27" s="657"/>
      <c r="CO27" s="657"/>
      <c r="CP27" s="657"/>
      <c r="CQ27" s="658"/>
      <c r="CR27" s="641">
        <v>3624748</v>
      </c>
      <c r="CS27" s="677"/>
      <c r="CT27" s="677"/>
      <c r="CU27" s="677"/>
      <c r="CV27" s="677"/>
      <c r="CW27" s="677"/>
      <c r="CX27" s="677"/>
      <c r="CY27" s="678"/>
      <c r="CZ27" s="646">
        <v>17.3</v>
      </c>
      <c r="DA27" s="675"/>
      <c r="DB27" s="675"/>
      <c r="DC27" s="679"/>
      <c r="DD27" s="650">
        <v>1245544</v>
      </c>
      <c r="DE27" s="677"/>
      <c r="DF27" s="677"/>
      <c r="DG27" s="677"/>
      <c r="DH27" s="677"/>
      <c r="DI27" s="677"/>
      <c r="DJ27" s="677"/>
      <c r="DK27" s="678"/>
      <c r="DL27" s="650">
        <v>1230696</v>
      </c>
      <c r="DM27" s="677"/>
      <c r="DN27" s="677"/>
      <c r="DO27" s="677"/>
      <c r="DP27" s="677"/>
      <c r="DQ27" s="677"/>
      <c r="DR27" s="677"/>
      <c r="DS27" s="677"/>
      <c r="DT27" s="677"/>
      <c r="DU27" s="677"/>
      <c r="DV27" s="678"/>
      <c r="DW27" s="646">
        <v>9.8000000000000007</v>
      </c>
      <c r="DX27" s="675"/>
      <c r="DY27" s="675"/>
      <c r="DZ27" s="675"/>
      <c r="EA27" s="675"/>
      <c r="EB27" s="675"/>
      <c r="EC27" s="676"/>
    </row>
    <row r="28" spans="2:133" ht="11.25" customHeight="1" x14ac:dyDescent="0.15">
      <c r="B28" s="683" t="s">
        <v>300</v>
      </c>
      <c r="C28" s="684"/>
      <c r="D28" s="684"/>
      <c r="E28" s="684"/>
      <c r="F28" s="684"/>
      <c r="G28" s="684"/>
      <c r="H28" s="684"/>
      <c r="I28" s="684"/>
      <c r="J28" s="684"/>
      <c r="K28" s="684"/>
      <c r="L28" s="684"/>
      <c r="M28" s="684"/>
      <c r="N28" s="684"/>
      <c r="O28" s="684"/>
      <c r="P28" s="684"/>
      <c r="Q28" s="685"/>
      <c r="R28" s="641" t="s">
        <v>178</v>
      </c>
      <c r="S28" s="642"/>
      <c r="T28" s="642"/>
      <c r="U28" s="642"/>
      <c r="V28" s="642"/>
      <c r="W28" s="642"/>
      <c r="X28" s="642"/>
      <c r="Y28" s="643"/>
      <c r="Z28" s="644" t="s">
        <v>178</v>
      </c>
      <c r="AA28" s="644"/>
      <c r="AB28" s="644"/>
      <c r="AC28" s="644"/>
      <c r="AD28" s="645" t="s">
        <v>178</v>
      </c>
      <c r="AE28" s="645"/>
      <c r="AF28" s="645"/>
      <c r="AG28" s="645"/>
      <c r="AH28" s="645"/>
      <c r="AI28" s="645"/>
      <c r="AJ28" s="645"/>
      <c r="AK28" s="645"/>
      <c r="AL28" s="646" t="s">
        <v>177</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301</v>
      </c>
      <c r="CE28" s="657"/>
      <c r="CF28" s="657"/>
      <c r="CG28" s="657"/>
      <c r="CH28" s="657"/>
      <c r="CI28" s="657"/>
      <c r="CJ28" s="657"/>
      <c r="CK28" s="657"/>
      <c r="CL28" s="657"/>
      <c r="CM28" s="657"/>
      <c r="CN28" s="657"/>
      <c r="CO28" s="657"/>
      <c r="CP28" s="657"/>
      <c r="CQ28" s="658"/>
      <c r="CR28" s="641">
        <v>2392714</v>
      </c>
      <c r="CS28" s="642"/>
      <c r="CT28" s="642"/>
      <c r="CU28" s="642"/>
      <c r="CV28" s="642"/>
      <c r="CW28" s="642"/>
      <c r="CX28" s="642"/>
      <c r="CY28" s="643"/>
      <c r="CZ28" s="646">
        <v>11.4</v>
      </c>
      <c r="DA28" s="675"/>
      <c r="DB28" s="675"/>
      <c r="DC28" s="679"/>
      <c r="DD28" s="650">
        <v>2352530</v>
      </c>
      <c r="DE28" s="642"/>
      <c r="DF28" s="642"/>
      <c r="DG28" s="642"/>
      <c r="DH28" s="642"/>
      <c r="DI28" s="642"/>
      <c r="DJ28" s="642"/>
      <c r="DK28" s="643"/>
      <c r="DL28" s="650">
        <v>2314982</v>
      </c>
      <c r="DM28" s="642"/>
      <c r="DN28" s="642"/>
      <c r="DO28" s="642"/>
      <c r="DP28" s="642"/>
      <c r="DQ28" s="642"/>
      <c r="DR28" s="642"/>
      <c r="DS28" s="642"/>
      <c r="DT28" s="642"/>
      <c r="DU28" s="642"/>
      <c r="DV28" s="643"/>
      <c r="DW28" s="646">
        <v>18.3</v>
      </c>
      <c r="DX28" s="675"/>
      <c r="DY28" s="675"/>
      <c r="DZ28" s="675"/>
      <c r="EA28" s="675"/>
      <c r="EB28" s="675"/>
      <c r="EC28" s="676"/>
    </row>
    <row r="29" spans="2:133" ht="11.25" customHeight="1" x14ac:dyDescent="0.15">
      <c r="B29" s="638" t="s">
        <v>302</v>
      </c>
      <c r="C29" s="639"/>
      <c r="D29" s="639"/>
      <c r="E29" s="639"/>
      <c r="F29" s="639"/>
      <c r="G29" s="639"/>
      <c r="H29" s="639"/>
      <c r="I29" s="639"/>
      <c r="J29" s="639"/>
      <c r="K29" s="639"/>
      <c r="L29" s="639"/>
      <c r="M29" s="639"/>
      <c r="N29" s="639"/>
      <c r="O29" s="639"/>
      <c r="P29" s="639"/>
      <c r="Q29" s="640"/>
      <c r="R29" s="641">
        <v>1583404</v>
      </c>
      <c r="S29" s="642"/>
      <c r="T29" s="642"/>
      <c r="U29" s="642"/>
      <c r="V29" s="642"/>
      <c r="W29" s="642"/>
      <c r="X29" s="642"/>
      <c r="Y29" s="643"/>
      <c r="Z29" s="644">
        <v>7.2</v>
      </c>
      <c r="AA29" s="644"/>
      <c r="AB29" s="644"/>
      <c r="AC29" s="644"/>
      <c r="AD29" s="645" t="s">
        <v>178</v>
      </c>
      <c r="AE29" s="645"/>
      <c r="AF29" s="645"/>
      <c r="AG29" s="645"/>
      <c r="AH29" s="645"/>
      <c r="AI29" s="645"/>
      <c r="AJ29" s="645"/>
      <c r="AK29" s="645"/>
      <c r="AL29" s="646" t="s">
        <v>178</v>
      </c>
      <c r="AM29" s="647"/>
      <c r="AN29" s="647"/>
      <c r="AO29" s="648"/>
      <c r="AP29" s="620" t="s">
        <v>221</v>
      </c>
      <c r="AQ29" s="621"/>
      <c r="AR29" s="621"/>
      <c r="AS29" s="621"/>
      <c r="AT29" s="621"/>
      <c r="AU29" s="621"/>
      <c r="AV29" s="621"/>
      <c r="AW29" s="621"/>
      <c r="AX29" s="621"/>
      <c r="AY29" s="621"/>
      <c r="AZ29" s="621"/>
      <c r="BA29" s="621"/>
      <c r="BB29" s="621"/>
      <c r="BC29" s="621"/>
      <c r="BD29" s="621"/>
      <c r="BE29" s="621"/>
      <c r="BF29" s="622"/>
      <c r="BG29" s="620" t="s">
        <v>303</v>
      </c>
      <c r="BH29" s="681"/>
      <c r="BI29" s="681"/>
      <c r="BJ29" s="681"/>
      <c r="BK29" s="681"/>
      <c r="BL29" s="681"/>
      <c r="BM29" s="681"/>
      <c r="BN29" s="681"/>
      <c r="BO29" s="681"/>
      <c r="BP29" s="681"/>
      <c r="BQ29" s="682"/>
      <c r="BR29" s="620" t="s">
        <v>304</v>
      </c>
      <c r="BS29" s="681"/>
      <c r="BT29" s="681"/>
      <c r="BU29" s="681"/>
      <c r="BV29" s="681"/>
      <c r="BW29" s="681"/>
      <c r="BX29" s="681"/>
      <c r="BY29" s="681"/>
      <c r="BZ29" s="681"/>
      <c r="CA29" s="681"/>
      <c r="CB29" s="682"/>
      <c r="CD29" s="704" t="s">
        <v>305</v>
      </c>
      <c r="CE29" s="705"/>
      <c r="CF29" s="656" t="s">
        <v>306</v>
      </c>
      <c r="CG29" s="657"/>
      <c r="CH29" s="657"/>
      <c r="CI29" s="657"/>
      <c r="CJ29" s="657"/>
      <c r="CK29" s="657"/>
      <c r="CL29" s="657"/>
      <c r="CM29" s="657"/>
      <c r="CN29" s="657"/>
      <c r="CO29" s="657"/>
      <c r="CP29" s="657"/>
      <c r="CQ29" s="658"/>
      <c r="CR29" s="641">
        <v>2392712</v>
      </c>
      <c r="CS29" s="677"/>
      <c r="CT29" s="677"/>
      <c r="CU29" s="677"/>
      <c r="CV29" s="677"/>
      <c r="CW29" s="677"/>
      <c r="CX29" s="677"/>
      <c r="CY29" s="678"/>
      <c r="CZ29" s="646">
        <v>11.4</v>
      </c>
      <c r="DA29" s="675"/>
      <c r="DB29" s="675"/>
      <c r="DC29" s="679"/>
      <c r="DD29" s="650">
        <v>2352528</v>
      </c>
      <c r="DE29" s="677"/>
      <c r="DF29" s="677"/>
      <c r="DG29" s="677"/>
      <c r="DH29" s="677"/>
      <c r="DI29" s="677"/>
      <c r="DJ29" s="677"/>
      <c r="DK29" s="678"/>
      <c r="DL29" s="650">
        <v>2314980</v>
      </c>
      <c r="DM29" s="677"/>
      <c r="DN29" s="677"/>
      <c r="DO29" s="677"/>
      <c r="DP29" s="677"/>
      <c r="DQ29" s="677"/>
      <c r="DR29" s="677"/>
      <c r="DS29" s="677"/>
      <c r="DT29" s="677"/>
      <c r="DU29" s="677"/>
      <c r="DV29" s="678"/>
      <c r="DW29" s="646">
        <v>18.3</v>
      </c>
      <c r="DX29" s="675"/>
      <c r="DY29" s="675"/>
      <c r="DZ29" s="675"/>
      <c r="EA29" s="675"/>
      <c r="EB29" s="675"/>
      <c r="EC29" s="676"/>
    </row>
    <row r="30" spans="2:133" ht="11.25" customHeight="1" x14ac:dyDescent="0.15">
      <c r="B30" s="638" t="s">
        <v>307</v>
      </c>
      <c r="C30" s="639"/>
      <c r="D30" s="639"/>
      <c r="E30" s="639"/>
      <c r="F30" s="639"/>
      <c r="G30" s="639"/>
      <c r="H30" s="639"/>
      <c r="I30" s="639"/>
      <c r="J30" s="639"/>
      <c r="K30" s="639"/>
      <c r="L30" s="639"/>
      <c r="M30" s="639"/>
      <c r="N30" s="639"/>
      <c r="O30" s="639"/>
      <c r="P30" s="639"/>
      <c r="Q30" s="640"/>
      <c r="R30" s="641">
        <v>15387</v>
      </c>
      <c r="S30" s="642"/>
      <c r="T30" s="642"/>
      <c r="U30" s="642"/>
      <c r="V30" s="642"/>
      <c r="W30" s="642"/>
      <c r="X30" s="642"/>
      <c r="Y30" s="643"/>
      <c r="Z30" s="644">
        <v>0.1</v>
      </c>
      <c r="AA30" s="644"/>
      <c r="AB30" s="644"/>
      <c r="AC30" s="644"/>
      <c r="AD30" s="645">
        <v>5685</v>
      </c>
      <c r="AE30" s="645"/>
      <c r="AF30" s="645"/>
      <c r="AG30" s="645"/>
      <c r="AH30" s="645"/>
      <c r="AI30" s="645"/>
      <c r="AJ30" s="645"/>
      <c r="AK30" s="645"/>
      <c r="AL30" s="646">
        <v>0</v>
      </c>
      <c r="AM30" s="647"/>
      <c r="AN30" s="647"/>
      <c r="AO30" s="648"/>
      <c r="AP30" s="689" t="s">
        <v>308</v>
      </c>
      <c r="AQ30" s="690"/>
      <c r="AR30" s="690"/>
      <c r="AS30" s="690"/>
      <c r="AT30" s="695" t="s">
        <v>309</v>
      </c>
      <c r="AU30" s="230"/>
      <c r="AV30" s="230"/>
      <c r="AW30" s="230"/>
      <c r="AX30" s="627" t="s">
        <v>187</v>
      </c>
      <c r="AY30" s="628"/>
      <c r="AZ30" s="628"/>
      <c r="BA30" s="628"/>
      <c r="BB30" s="628"/>
      <c r="BC30" s="628"/>
      <c r="BD30" s="628"/>
      <c r="BE30" s="628"/>
      <c r="BF30" s="629"/>
      <c r="BG30" s="701">
        <v>98.9</v>
      </c>
      <c r="BH30" s="702"/>
      <c r="BI30" s="702"/>
      <c r="BJ30" s="702"/>
      <c r="BK30" s="702"/>
      <c r="BL30" s="702"/>
      <c r="BM30" s="636">
        <v>95.6</v>
      </c>
      <c r="BN30" s="702"/>
      <c r="BO30" s="702"/>
      <c r="BP30" s="702"/>
      <c r="BQ30" s="703"/>
      <c r="BR30" s="701">
        <v>98.9</v>
      </c>
      <c r="BS30" s="702"/>
      <c r="BT30" s="702"/>
      <c r="BU30" s="702"/>
      <c r="BV30" s="702"/>
      <c r="BW30" s="702"/>
      <c r="BX30" s="636">
        <v>95.6</v>
      </c>
      <c r="BY30" s="702"/>
      <c r="BZ30" s="702"/>
      <c r="CA30" s="702"/>
      <c r="CB30" s="703"/>
      <c r="CD30" s="706"/>
      <c r="CE30" s="707"/>
      <c r="CF30" s="656" t="s">
        <v>310</v>
      </c>
      <c r="CG30" s="657"/>
      <c r="CH30" s="657"/>
      <c r="CI30" s="657"/>
      <c r="CJ30" s="657"/>
      <c r="CK30" s="657"/>
      <c r="CL30" s="657"/>
      <c r="CM30" s="657"/>
      <c r="CN30" s="657"/>
      <c r="CO30" s="657"/>
      <c r="CP30" s="657"/>
      <c r="CQ30" s="658"/>
      <c r="CR30" s="641">
        <v>2237505</v>
      </c>
      <c r="CS30" s="642"/>
      <c r="CT30" s="642"/>
      <c r="CU30" s="642"/>
      <c r="CV30" s="642"/>
      <c r="CW30" s="642"/>
      <c r="CX30" s="642"/>
      <c r="CY30" s="643"/>
      <c r="CZ30" s="646">
        <v>10.7</v>
      </c>
      <c r="DA30" s="675"/>
      <c r="DB30" s="675"/>
      <c r="DC30" s="679"/>
      <c r="DD30" s="650">
        <v>2204560</v>
      </c>
      <c r="DE30" s="642"/>
      <c r="DF30" s="642"/>
      <c r="DG30" s="642"/>
      <c r="DH30" s="642"/>
      <c r="DI30" s="642"/>
      <c r="DJ30" s="642"/>
      <c r="DK30" s="643"/>
      <c r="DL30" s="650">
        <v>2167013</v>
      </c>
      <c r="DM30" s="642"/>
      <c r="DN30" s="642"/>
      <c r="DO30" s="642"/>
      <c r="DP30" s="642"/>
      <c r="DQ30" s="642"/>
      <c r="DR30" s="642"/>
      <c r="DS30" s="642"/>
      <c r="DT30" s="642"/>
      <c r="DU30" s="642"/>
      <c r="DV30" s="643"/>
      <c r="DW30" s="646">
        <v>17.2</v>
      </c>
      <c r="DX30" s="675"/>
      <c r="DY30" s="675"/>
      <c r="DZ30" s="675"/>
      <c r="EA30" s="675"/>
      <c r="EB30" s="675"/>
      <c r="EC30" s="676"/>
    </row>
    <row r="31" spans="2:133" ht="11.25" customHeight="1" x14ac:dyDescent="0.15">
      <c r="B31" s="638" t="s">
        <v>311</v>
      </c>
      <c r="C31" s="639"/>
      <c r="D31" s="639"/>
      <c r="E31" s="639"/>
      <c r="F31" s="639"/>
      <c r="G31" s="639"/>
      <c r="H31" s="639"/>
      <c r="I31" s="639"/>
      <c r="J31" s="639"/>
      <c r="K31" s="639"/>
      <c r="L31" s="639"/>
      <c r="M31" s="639"/>
      <c r="N31" s="639"/>
      <c r="O31" s="639"/>
      <c r="P31" s="639"/>
      <c r="Q31" s="640"/>
      <c r="R31" s="641">
        <v>274640</v>
      </c>
      <c r="S31" s="642"/>
      <c r="T31" s="642"/>
      <c r="U31" s="642"/>
      <c r="V31" s="642"/>
      <c r="W31" s="642"/>
      <c r="X31" s="642"/>
      <c r="Y31" s="643"/>
      <c r="Z31" s="644">
        <v>1.3</v>
      </c>
      <c r="AA31" s="644"/>
      <c r="AB31" s="644"/>
      <c r="AC31" s="644"/>
      <c r="AD31" s="645" t="s">
        <v>178</v>
      </c>
      <c r="AE31" s="645"/>
      <c r="AF31" s="645"/>
      <c r="AG31" s="645"/>
      <c r="AH31" s="645"/>
      <c r="AI31" s="645"/>
      <c r="AJ31" s="645"/>
      <c r="AK31" s="645"/>
      <c r="AL31" s="646" t="s">
        <v>177</v>
      </c>
      <c r="AM31" s="647"/>
      <c r="AN31" s="647"/>
      <c r="AO31" s="648"/>
      <c r="AP31" s="691"/>
      <c r="AQ31" s="692"/>
      <c r="AR31" s="692"/>
      <c r="AS31" s="692"/>
      <c r="AT31" s="696"/>
      <c r="AU31" s="229" t="s">
        <v>312</v>
      </c>
      <c r="AV31" s="229"/>
      <c r="AW31" s="229"/>
      <c r="AX31" s="638" t="s">
        <v>313</v>
      </c>
      <c r="AY31" s="639"/>
      <c r="AZ31" s="639"/>
      <c r="BA31" s="639"/>
      <c r="BB31" s="639"/>
      <c r="BC31" s="639"/>
      <c r="BD31" s="639"/>
      <c r="BE31" s="639"/>
      <c r="BF31" s="640"/>
      <c r="BG31" s="698">
        <v>99.2</v>
      </c>
      <c r="BH31" s="677"/>
      <c r="BI31" s="677"/>
      <c r="BJ31" s="677"/>
      <c r="BK31" s="677"/>
      <c r="BL31" s="677"/>
      <c r="BM31" s="647">
        <v>96.9</v>
      </c>
      <c r="BN31" s="699"/>
      <c r="BO31" s="699"/>
      <c r="BP31" s="699"/>
      <c r="BQ31" s="700"/>
      <c r="BR31" s="698">
        <v>99.2</v>
      </c>
      <c r="BS31" s="677"/>
      <c r="BT31" s="677"/>
      <c r="BU31" s="677"/>
      <c r="BV31" s="677"/>
      <c r="BW31" s="677"/>
      <c r="BX31" s="647">
        <v>96.8</v>
      </c>
      <c r="BY31" s="699"/>
      <c r="BZ31" s="699"/>
      <c r="CA31" s="699"/>
      <c r="CB31" s="700"/>
      <c r="CD31" s="706"/>
      <c r="CE31" s="707"/>
      <c r="CF31" s="656" t="s">
        <v>314</v>
      </c>
      <c r="CG31" s="657"/>
      <c r="CH31" s="657"/>
      <c r="CI31" s="657"/>
      <c r="CJ31" s="657"/>
      <c r="CK31" s="657"/>
      <c r="CL31" s="657"/>
      <c r="CM31" s="657"/>
      <c r="CN31" s="657"/>
      <c r="CO31" s="657"/>
      <c r="CP31" s="657"/>
      <c r="CQ31" s="658"/>
      <c r="CR31" s="641">
        <v>155207</v>
      </c>
      <c r="CS31" s="677"/>
      <c r="CT31" s="677"/>
      <c r="CU31" s="677"/>
      <c r="CV31" s="677"/>
      <c r="CW31" s="677"/>
      <c r="CX31" s="677"/>
      <c r="CY31" s="678"/>
      <c r="CZ31" s="646">
        <v>0.7</v>
      </c>
      <c r="DA31" s="675"/>
      <c r="DB31" s="675"/>
      <c r="DC31" s="679"/>
      <c r="DD31" s="650">
        <v>147968</v>
      </c>
      <c r="DE31" s="677"/>
      <c r="DF31" s="677"/>
      <c r="DG31" s="677"/>
      <c r="DH31" s="677"/>
      <c r="DI31" s="677"/>
      <c r="DJ31" s="677"/>
      <c r="DK31" s="678"/>
      <c r="DL31" s="650">
        <v>147967</v>
      </c>
      <c r="DM31" s="677"/>
      <c r="DN31" s="677"/>
      <c r="DO31" s="677"/>
      <c r="DP31" s="677"/>
      <c r="DQ31" s="677"/>
      <c r="DR31" s="677"/>
      <c r="DS31" s="677"/>
      <c r="DT31" s="677"/>
      <c r="DU31" s="677"/>
      <c r="DV31" s="678"/>
      <c r="DW31" s="646">
        <v>1.2</v>
      </c>
      <c r="DX31" s="675"/>
      <c r="DY31" s="675"/>
      <c r="DZ31" s="675"/>
      <c r="EA31" s="675"/>
      <c r="EB31" s="675"/>
      <c r="EC31" s="676"/>
    </row>
    <row r="32" spans="2:133" ht="11.25" customHeight="1" x14ac:dyDescent="0.15">
      <c r="B32" s="638" t="s">
        <v>315</v>
      </c>
      <c r="C32" s="639"/>
      <c r="D32" s="639"/>
      <c r="E32" s="639"/>
      <c r="F32" s="639"/>
      <c r="G32" s="639"/>
      <c r="H32" s="639"/>
      <c r="I32" s="639"/>
      <c r="J32" s="639"/>
      <c r="K32" s="639"/>
      <c r="L32" s="639"/>
      <c r="M32" s="639"/>
      <c r="N32" s="639"/>
      <c r="O32" s="639"/>
      <c r="P32" s="639"/>
      <c r="Q32" s="640"/>
      <c r="R32" s="641">
        <v>831674</v>
      </c>
      <c r="S32" s="642"/>
      <c r="T32" s="642"/>
      <c r="U32" s="642"/>
      <c r="V32" s="642"/>
      <c r="W32" s="642"/>
      <c r="X32" s="642"/>
      <c r="Y32" s="643"/>
      <c r="Z32" s="644">
        <v>3.8</v>
      </c>
      <c r="AA32" s="644"/>
      <c r="AB32" s="644"/>
      <c r="AC32" s="644"/>
      <c r="AD32" s="645" t="s">
        <v>177</v>
      </c>
      <c r="AE32" s="645"/>
      <c r="AF32" s="645"/>
      <c r="AG32" s="645"/>
      <c r="AH32" s="645"/>
      <c r="AI32" s="645"/>
      <c r="AJ32" s="645"/>
      <c r="AK32" s="645"/>
      <c r="AL32" s="646" t="s">
        <v>177</v>
      </c>
      <c r="AM32" s="647"/>
      <c r="AN32" s="647"/>
      <c r="AO32" s="648"/>
      <c r="AP32" s="693"/>
      <c r="AQ32" s="694"/>
      <c r="AR32" s="694"/>
      <c r="AS32" s="694"/>
      <c r="AT32" s="697"/>
      <c r="AU32" s="231"/>
      <c r="AV32" s="231"/>
      <c r="AW32" s="231"/>
      <c r="AX32" s="686" t="s">
        <v>316</v>
      </c>
      <c r="AY32" s="687"/>
      <c r="AZ32" s="687"/>
      <c r="BA32" s="687"/>
      <c r="BB32" s="687"/>
      <c r="BC32" s="687"/>
      <c r="BD32" s="687"/>
      <c r="BE32" s="687"/>
      <c r="BF32" s="688"/>
      <c r="BG32" s="710">
        <v>98.5</v>
      </c>
      <c r="BH32" s="711"/>
      <c r="BI32" s="711"/>
      <c r="BJ32" s="711"/>
      <c r="BK32" s="711"/>
      <c r="BL32" s="711"/>
      <c r="BM32" s="712">
        <v>93.8</v>
      </c>
      <c r="BN32" s="711"/>
      <c r="BO32" s="711"/>
      <c r="BP32" s="711"/>
      <c r="BQ32" s="713"/>
      <c r="BR32" s="710">
        <v>98.4</v>
      </c>
      <c r="BS32" s="711"/>
      <c r="BT32" s="711"/>
      <c r="BU32" s="711"/>
      <c r="BV32" s="711"/>
      <c r="BW32" s="711"/>
      <c r="BX32" s="712">
        <v>93.9</v>
      </c>
      <c r="BY32" s="711"/>
      <c r="BZ32" s="711"/>
      <c r="CA32" s="711"/>
      <c r="CB32" s="713"/>
      <c r="CD32" s="708"/>
      <c r="CE32" s="709"/>
      <c r="CF32" s="656" t="s">
        <v>317</v>
      </c>
      <c r="CG32" s="657"/>
      <c r="CH32" s="657"/>
      <c r="CI32" s="657"/>
      <c r="CJ32" s="657"/>
      <c r="CK32" s="657"/>
      <c r="CL32" s="657"/>
      <c r="CM32" s="657"/>
      <c r="CN32" s="657"/>
      <c r="CO32" s="657"/>
      <c r="CP32" s="657"/>
      <c r="CQ32" s="658"/>
      <c r="CR32" s="641">
        <v>2</v>
      </c>
      <c r="CS32" s="642"/>
      <c r="CT32" s="642"/>
      <c r="CU32" s="642"/>
      <c r="CV32" s="642"/>
      <c r="CW32" s="642"/>
      <c r="CX32" s="642"/>
      <c r="CY32" s="643"/>
      <c r="CZ32" s="646">
        <v>0</v>
      </c>
      <c r="DA32" s="675"/>
      <c r="DB32" s="675"/>
      <c r="DC32" s="679"/>
      <c r="DD32" s="650">
        <v>2</v>
      </c>
      <c r="DE32" s="642"/>
      <c r="DF32" s="642"/>
      <c r="DG32" s="642"/>
      <c r="DH32" s="642"/>
      <c r="DI32" s="642"/>
      <c r="DJ32" s="642"/>
      <c r="DK32" s="643"/>
      <c r="DL32" s="650">
        <v>2</v>
      </c>
      <c r="DM32" s="642"/>
      <c r="DN32" s="642"/>
      <c r="DO32" s="642"/>
      <c r="DP32" s="642"/>
      <c r="DQ32" s="642"/>
      <c r="DR32" s="642"/>
      <c r="DS32" s="642"/>
      <c r="DT32" s="642"/>
      <c r="DU32" s="642"/>
      <c r="DV32" s="643"/>
      <c r="DW32" s="646">
        <v>0</v>
      </c>
      <c r="DX32" s="675"/>
      <c r="DY32" s="675"/>
      <c r="DZ32" s="675"/>
      <c r="EA32" s="675"/>
      <c r="EB32" s="675"/>
      <c r="EC32" s="676"/>
    </row>
    <row r="33" spans="2:133" ht="11.25" customHeight="1" x14ac:dyDescent="0.15">
      <c r="B33" s="638" t="s">
        <v>318</v>
      </c>
      <c r="C33" s="639"/>
      <c r="D33" s="639"/>
      <c r="E33" s="639"/>
      <c r="F33" s="639"/>
      <c r="G33" s="639"/>
      <c r="H33" s="639"/>
      <c r="I33" s="639"/>
      <c r="J33" s="639"/>
      <c r="K33" s="639"/>
      <c r="L33" s="639"/>
      <c r="M33" s="639"/>
      <c r="N33" s="639"/>
      <c r="O33" s="639"/>
      <c r="P33" s="639"/>
      <c r="Q33" s="640"/>
      <c r="R33" s="641">
        <v>895422</v>
      </c>
      <c r="S33" s="642"/>
      <c r="T33" s="642"/>
      <c r="U33" s="642"/>
      <c r="V33" s="642"/>
      <c r="W33" s="642"/>
      <c r="X33" s="642"/>
      <c r="Y33" s="643"/>
      <c r="Z33" s="644">
        <v>4.0999999999999996</v>
      </c>
      <c r="AA33" s="644"/>
      <c r="AB33" s="644"/>
      <c r="AC33" s="644"/>
      <c r="AD33" s="645" t="s">
        <v>178</v>
      </c>
      <c r="AE33" s="645"/>
      <c r="AF33" s="645"/>
      <c r="AG33" s="645"/>
      <c r="AH33" s="645"/>
      <c r="AI33" s="645"/>
      <c r="AJ33" s="645"/>
      <c r="AK33" s="645"/>
      <c r="AL33" s="646" t="s">
        <v>177</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319</v>
      </c>
      <c r="CE33" s="657"/>
      <c r="CF33" s="657"/>
      <c r="CG33" s="657"/>
      <c r="CH33" s="657"/>
      <c r="CI33" s="657"/>
      <c r="CJ33" s="657"/>
      <c r="CK33" s="657"/>
      <c r="CL33" s="657"/>
      <c r="CM33" s="657"/>
      <c r="CN33" s="657"/>
      <c r="CO33" s="657"/>
      <c r="CP33" s="657"/>
      <c r="CQ33" s="658"/>
      <c r="CR33" s="641">
        <v>9284022</v>
      </c>
      <c r="CS33" s="677"/>
      <c r="CT33" s="677"/>
      <c r="CU33" s="677"/>
      <c r="CV33" s="677"/>
      <c r="CW33" s="677"/>
      <c r="CX33" s="677"/>
      <c r="CY33" s="678"/>
      <c r="CZ33" s="646">
        <v>44.3</v>
      </c>
      <c r="DA33" s="675"/>
      <c r="DB33" s="675"/>
      <c r="DC33" s="679"/>
      <c r="DD33" s="650">
        <v>7189552</v>
      </c>
      <c r="DE33" s="677"/>
      <c r="DF33" s="677"/>
      <c r="DG33" s="677"/>
      <c r="DH33" s="677"/>
      <c r="DI33" s="677"/>
      <c r="DJ33" s="677"/>
      <c r="DK33" s="678"/>
      <c r="DL33" s="650">
        <v>4796228</v>
      </c>
      <c r="DM33" s="677"/>
      <c r="DN33" s="677"/>
      <c r="DO33" s="677"/>
      <c r="DP33" s="677"/>
      <c r="DQ33" s="677"/>
      <c r="DR33" s="677"/>
      <c r="DS33" s="677"/>
      <c r="DT33" s="677"/>
      <c r="DU33" s="677"/>
      <c r="DV33" s="678"/>
      <c r="DW33" s="646">
        <v>38</v>
      </c>
      <c r="DX33" s="675"/>
      <c r="DY33" s="675"/>
      <c r="DZ33" s="675"/>
      <c r="EA33" s="675"/>
      <c r="EB33" s="675"/>
      <c r="EC33" s="676"/>
    </row>
    <row r="34" spans="2:133" ht="11.25" customHeight="1" x14ac:dyDescent="0.15">
      <c r="B34" s="638" t="s">
        <v>320</v>
      </c>
      <c r="C34" s="639"/>
      <c r="D34" s="639"/>
      <c r="E34" s="639"/>
      <c r="F34" s="639"/>
      <c r="G34" s="639"/>
      <c r="H34" s="639"/>
      <c r="I34" s="639"/>
      <c r="J34" s="639"/>
      <c r="K34" s="639"/>
      <c r="L34" s="639"/>
      <c r="M34" s="639"/>
      <c r="N34" s="639"/>
      <c r="O34" s="639"/>
      <c r="P34" s="639"/>
      <c r="Q34" s="640"/>
      <c r="R34" s="641">
        <v>937822</v>
      </c>
      <c r="S34" s="642"/>
      <c r="T34" s="642"/>
      <c r="U34" s="642"/>
      <c r="V34" s="642"/>
      <c r="W34" s="642"/>
      <c r="X34" s="642"/>
      <c r="Y34" s="643"/>
      <c r="Z34" s="644">
        <v>4.3</v>
      </c>
      <c r="AA34" s="644"/>
      <c r="AB34" s="644"/>
      <c r="AC34" s="644"/>
      <c r="AD34" s="645">
        <v>10520</v>
      </c>
      <c r="AE34" s="645"/>
      <c r="AF34" s="645"/>
      <c r="AG34" s="645"/>
      <c r="AH34" s="645"/>
      <c r="AI34" s="645"/>
      <c r="AJ34" s="645"/>
      <c r="AK34" s="645"/>
      <c r="AL34" s="646">
        <v>0.1</v>
      </c>
      <c r="AM34" s="647"/>
      <c r="AN34" s="647"/>
      <c r="AO34" s="648"/>
      <c r="AP34" s="234"/>
      <c r="AQ34" s="620" t="s">
        <v>321</v>
      </c>
      <c r="AR34" s="621"/>
      <c r="AS34" s="621"/>
      <c r="AT34" s="621"/>
      <c r="AU34" s="621"/>
      <c r="AV34" s="621"/>
      <c r="AW34" s="621"/>
      <c r="AX34" s="621"/>
      <c r="AY34" s="621"/>
      <c r="AZ34" s="621"/>
      <c r="BA34" s="621"/>
      <c r="BB34" s="621"/>
      <c r="BC34" s="621"/>
      <c r="BD34" s="621"/>
      <c r="BE34" s="621"/>
      <c r="BF34" s="622"/>
      <c r="BG34" s="620" t="s">
        <v>322</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323</v>
      </c>
      <c r="CE34" s="657"/>
      <c r="CF34" s="657"/>
      <c r="CG34" s="657"/>
      <c r="CH34" s="657"/>
      <c r="CI34" s="657"/>
      <c r="CJ34" s="657"/>
      <c r="CK34" s="657"/>
      <c r="CL34" s="657"/>
      <c r="CM34" s="657"/>
      <c r="CN34" s="657"/>
      <c r="CO34" s="657"/>
      <c r="CP34" s="657"/>
      <c r="CQ34" s="658"/>
      <c r="CR34" s="641">
        <v>2836587</v>
      </c>
      <c r="CS34" s="642"/>
      <c r="CT34" s="642"/>
      <c r="CU34" s="642"/>
      <c r="CV34" s="642"/>
      <c r="CW34" s="642"/>
      <c r="CX34" s="642"/>
      <c r="CY34" s="643"/>
      <c r="CZ34" s="646">
        <v>13.5</v>
      </c>
      <c r="DA34" s="675"/>
      <c r="DB34" s="675"/>
      <c r="DC34" s="679"/>
      <c r="DD34" s="650">
        <v>2254618</v>
      </c>
      <c r="DE34" s="642"/>
      <c r="DF34" s="642"/>
      <c r="DG34" s="642"/>
      <c r="DH34" s="642"/>
      <c r="DI34" s="642"/>
      <c r="DJ34" s="642"/>
      <c r="DK34" s="643"/>
      <c r="DL34" s="650">
        <v>1696556</v>
      </c>
      <c r="DM34" s="642"/>
      <c r="DN34" s="642"/>
      <c r="DO34" s="642"/>
      <c r="DP34" s="642"/>
      <c r="DQ34" s="642"/>
      <c r="DR34" s="642"/>
      <c r="DS34" s="642"/>
      <c r="DT34" s="642"/>
      <c r="DU34" s="642"/>
      <c r="DV34" s="643"/>
      <c r="DW34" s="646">
        <v>13.4</v>
      </c>
      <c r="DX34" s="675"/>
      <c r="DY34" s="675"/>
      <c r="DZ34" s="675"/>
      <c r="EA34" s="675"/>
      <c r="EB34" s="675"/>
      <c r="EC34" s="676"/>
    </row>
    <row r="35" spans="2:133" ht="11.25" customHeight="1" x14ac:dyDescent="0.15">
      <c r="B35" s="638" t="s">
        <v>324</v>
      </c>
      <c r="C35" s="639"/>
      <c r="D35" s="639"/>
      <c r="E35" s="639"/>
      <c r="F35" s="639"/>
      <c r="G35" s="639"/>
      <c r="H35" s="639"/>
      <c r="I35" s="639"/>
      <c r="J35" s="639"/>
      <c r="K35" s="639"/>
      <c r="L35" s="639"/>
      <c r="M35" s="639"/>
      <c r="N35" s="639"/>
      <c r="O35" s="639"/>
      <c r="P35" s="639"/>
      <c r="Q35" s="640"/>
      <c r="R35" s="641">
        <v>1811622</v>
      </c>
      <c r="S35" s="642"/>
      <c r="T35" s="642"/>
      <c r="U35" s="642"/>
      <c r="V35" s="642"/>
      <c r="W35" s="642"/>
      <c r="X35" s="642"/>
      <c r="Y35" s="643"/>
      <c r="Z35" s="644">
        <v>8.3000000000000007</v>
      </c>
      <c r="AA35" s="644"/>
      <c r="AB35" s="644"/>
      <c r="AC35" s="644"/>
      <c r="AD35" s="645" t="s">
        <v>178</v>
      </c>
      <c r="AE35" s="645"/>
      <c r="AF35" s="645"/>
      <c r="AG35" s="645"/>
      <c r="AH35" s="645"/>
      <c r="AI35" s="645"/>
      <c r="AJ35" s="645"/>
      <c r="AK35" s="645"/>
      <c r="AL35" s="646" t="s">
        <v>292</v>
      </c>
      <c r="AM35" s="647"/>
      <c r="AN35" s="647"/>
      <c r="AO35" s="648"/>
      <c r="AP35" s="234"/>
      <c r="AQ35" s="714" t="s">
        <v>325</v>
      </c>
      <c r="AR35" s="715"/>
      <c r="AS35" s="715"/>
      <c r="AT35" s="715"/>
      <c r="AU35" s="715"/>
      <c r="AV35" s="715"/>
      <c r="AW35" s="715"/>
      <c r="AX35" s="715"/>
      <c r="AY35" s="716"/>
      <c r="AZ35" s="630">
        <v>3408428</v>
      </c>
      <c r="BA35" s="631"/>
      <c r="BB35" s="631"/>
      <c r="BC35" s="631"/>
      <c r="BD35" s="631"/>
      <c r="BE35" s="631"/>
      <c r="BF35" s="717"/>
      <c r="BG35" s="652" t="s">
        <v>326</v>
      </c>
      <c r="BH35" s="653"/>
      <c r="BI35" s="653"/>
      <c r="BJ35" s="653"/>
      <c r="BK35" s="653"/>
      <c r="BL35" s="653"/>
      <c r="BM35" s="653"/>
      <c r="BN35" s="653"/>
      <c r="BO35" s="653"/>
      <c r="BP35" s="653"/>
      <c r="BQ35" s="653"/>
      <c r="BR35" s="653"/>
      <c r="BS35" s="653"/>
      <c r="BT35" s="653"/>
      <c r="BU35" s="654"/>
      <c r="BV35" s="630">
        <v>15901</v>
      </c>
      <c r="BW35" s="631"/>
      <c r="BX35" s="631"/>
      <c r="BY35" s="631"/>
      <c r="BZ35" s="631"/>
      <c r="CA35" s="631"/>
      <c r="CB35" s="717"/>
      <c r="CD35" s="656" t="s">
        <v>327</v>
      </c>
      <c r="CE35" s="657"/>
      <c r="CF35" s="657"/>
      <c r="CG35" s="657"/>
      <c r="CH35" s="657"/>
      <c r="CI35" s="657"/>
      <c r="CJ35" s="657"/>
      <c r="CK35" s="657"/>
      <c r="CL35" s="657"/>
      <c r="CM35" s="657"/>
      <c r="CN35" s="657"/>
      <c r="CO35" s="657"/>
      <c r="CP35" s="657"/>
      <c r="CQ35" s="658"/>
      <c r="CR35" s="641">
        <v>244404</v>
      </c>
      <c r="CS35" s="677"/>
      <c r="CT35" s="677"/>
      <c r="CU35" s="677"/>
      <c r="CV35" s="677"/>
      <c r="CW35" s="677"/>
      <c r="CX35" s="677"/>
      <c r="CY35" s="678"/>
      <c r="CZ35" s="646">
        <v>1.2</v>
      </c>
      <c r="DA35" s="675"/>
      <c r="DB35" s="675"/>
      <c r="DC35" s="679"/>
      <c r="DD35" s="650">
        <v>217957</v>
      </c>
      <c r="DE35" s="677"/>
      <c r="DF35" s="677"/>
      <c r="DG35" s="677"/>
      <c r="DH35" s="677"/>
      <c r="DI35" s="677"/>
      <c r="DJ35" s="677"/>
      <c r="DK35" s="678"/>
      <c r="DL35" s="650">
        <v>113213</v>
      </c>
      <c r="DM35" s="677"/>
      <c r="DN35" s="677"/>
      <c r="DO35" s="677"/>
      <c r="DP35" s="677"/>
      <c r="DQ35" s="677"/>
      <c r="DR35" s="677"/>
      <c r="DS35" s="677"/>
      <c r="DT35" s="677"/>
      <c r="DU35" s="677"/>
      <c r="DV35" s="678"/>
      <c r="DW35" s="646">
        <v>0.9</v>
      </c>
      <c r="DX35" s="675"/>
      <c r="DY35" s="675"/>
      <c r="DZ35" s="675"/>
      <c r="EA35" s="675"/>
      <c r="EB35" s="675"/>
      <c r="EC35" s="676"/>
    </row>
    <row r="36" spans="2:133" ht="11.25" customHeight="1" x14ac:dyDescent="0.15">
      <c r="B36" s="638" t="s">
        <v>328</v>
      </c>
      <c r="C36" s="639"/>
      <c r="D36" s="639"/>
      <c r="E36" s="639"/>
      <c r="F36" s="639"/>
      <c r="G36" s="639"/>
      <c r="H36" s="639"/>
      <c r="I36" s="639"/>
      <c r="J36" s="639"/>
      <c r="K36" s="639"/>
      <c r="L36" s="639"/>
      <c r="M36" s="639"/>
      <c r="N36" s="639"/>
      <c r="O36" s="639"/>
      <c r="P36" s="639"/>
      <c r="Q36" s="640"/>
      <c r="R36" s="641" t="s">
        <v>177</v>
      </c>
      <c r="S36" s="642"/>
      <c r="T36" s="642"/>
      <c r="U36" s="642"/>
      <c r="V36" s="642"/>
      <c r="W36" s="642"/>
      <c r="X36" s="642"/>
      <c r="Y36" s="643"/>
      <c r="Z36" s="644" t="s">
        <v>177</v>
      </c>
      <c r="AA36" s="644"/>
      <c r="AB36" s="644"/>
      <c r="AC36" s="644"/>
      <c r="AD36" s="645" t="s">
        <v>177</v>
      </c>
      <c r="AE36" s="645"/>
      <c r="AF36" s="645"/>
      <c r="AG36" s="645"/>
      <c r="AH36" s="645"/>
      <c r="AI36" s="645"/>
      <c r="AJ36" s="645"/>
      <c r="AK36" s="645"/>
      <c r="AL36" s="646" t="s">
        <v>178</v>
      </c>
      <c r="AM36" s="647"/>
      <c r="AN36" s="647"/>
      <c r="AO36" s="648"/>
      <c r="AQ36" s="718" t="s">
        <v>329</v>
      </c>
      <c r="AR36" s="719"/>
      <c r="AS36" s="719"/>
      <c r="AT36" s="719"/>
      <c r="AU36" s="719"/>
      <c r="AV36" s="719"/>
      <c r="AW36" s="719"/>
      <c r="AX36" s="719"/>
      <c r="AY36" s="720"/>
      <c r="AZ36" s="641">
        <v>716000</v>
      </c>
      <c r="BA36" s="642"/>
      <c r="BB36" s="642"/>
      <c r="BC36" s="642"/>
      <c r="BD36" s="677"/>
      <c r="BE36" s="677"/>
      <c r="BF36" s="700"/>
      <c r="BG36" s="656" t="s">
        <v>330</v>
      </c>
      <c r="BH36" s="657"/>
      <c r="BI36" s="657"/>
      <c r="BJ36" s="657"/>
      <c r="BK36" s="657"/>
      <c r="BL36" s="657"/>
      <c r="BM36" s="657"/>
      <c r="BN36" s="657"/>
      <c r="BO36" s="657"/>
      <c r="BP36" s="657"/>
      <c r="BQ36" s="657"/>
      <c r="BR36" s="657"/>
      <c r="BS36" s="657"/>
      <c r="BT36" s="657"/>
      <c r="BU36" s="658"/>
      <c r="BV36" s="641">
        <v>-15225</v>
      </c>
      <c r="BW36" s="642"/>
      <c r="BX36" s="642"/>
      <c r="BY36" s="642"/>
      <c r="BZ36" s="642"/>
      <c r="CA36" s="642"/>
      <c r="CB36" s="651"/>
      <c r="CD36" s="656" t="s">
        <v>331</v>
      </c>
      <c r="CE36" s="657"/>
      <c r="CF36" s="657"/>
      <c r="CG36" s="657"/>
      <c r="CH36" s="657"/>
      <c r="CI36" s="657"/>
      <c r="CJ36" s="657"/>
      <c r="CK36" s="657"/>
      <c r="CL36" s="657"/>
      <c r="CM36" s="657"/>
      <c r="CN36" s="657"/>
      <c r="CO36" s="657"/>
      <c r="CP36" s="657"/>
      <c r="CQ36" s="658"/>
      <c r="CR36" s="641">
        <v>1637046</v>
      </c>
      <c r="CS36" s="642"/>
      <c r="CT36" s="642"/>
      <c r="CU36" s="642"/>
      <c r="CV36" s="642"/>
      <c r="CW36" s="642"/>
      <c r="CX36" s="642"/>
      <c r="CY36" s="643"/>
      <c r="CZ36" s="646">
        <v>7.8</v>
      </c>
      <c r="DA36" s="675"/>
      <c r="DB36" s="675"/>
      <c r="DC36" s="679"/>
      <c r="DD36" s="650">
        <v>1432036</v>
      </c>
      <c r="DE36" s="642"/>
      <c r="DF36" s="642"/>
      <c r="DG36" s="642"/>
      <c r="DH36" s="642"/>
      <c r="DI36" s="642"/>
      <c r="DJ36" s="642"/>
      <c r="DK36" s="643"/>
      <c r="DL36" s="650">
        <v>606331</v>
      </c>
      <c r="DM36" s="642"/>
      <c r="DN36" s="642"/>
      <c r="DO36" s="642"/>
      <c r="DP36" s="642"/>
      <c r="DQ36" s="642"/>
      <c r="DR36" s="642"/>
      <c r="DS36" s="642"/>
      <c r="DT36" s="642"/>
      <c r="DU36" s="642"/>
      <c r="DV36" s="643"/>
      <c r="DW36" s="646">
        <v>4.8</v>
      </c>
      <c r="DX36" s="675"/>
      <c r="DY36" s="675"/>
      <c r="DZ36" s="675"/>
      <c r="EA36" s="675"/>
      <c r="EB36" s="675"/>
      <c r="EC36" s="676"/>
    </row>
    <row r="37" spans="2:133" ht="11.25" customHeight="1" x14ac:dyDescent="0.15">
      <c r="B37" s="638" t="s">
        <v>332</v>
      </c>
      <c r="C37" s="639"/>
      <c r="D37" s="639"/>
      <c r="E37" s="639"/>
      <c r="F37" s="639"/>
      <c r="G37" s="639"/>
      <c r="H37" s="639"/>
      <c r="I37" s="639"/>
      <c r="J37" s="639"/>
      <c r="K37" s="639"/>
      <c r="L37" s="639"/>
      <c r="M37" s="639"/>
      <c r="N37" s="639"/>
      <c r="O37" s="639"/>
      <c r="P37" s="639"/>
      <c r="Q37" s="640"/>
      <c r="R37" s="641">
        <v>649322</v>
      </c>
      <c r="S37" s="642"/>
      <c r="T37" s="642"/>
      <c r="U37" s="642"/>
      <c r="V37" s="642"/>
      <c r="W37" s="642"/>
      <c r="X37" s="642"/>
      <c r="Y37" s="643"/>
      <c r="Z37" s="644">
        <v>3</v>
      </c>
      <c r="AA37" s="644"/>
      <c r="AB37" s="644"/>
      <c r="AC37" s="644"/>
      <c r="AD37" s="645" t="s">
        <v>177</v>
      </c>
      <c r="AE37" s="645"/>
      <c r="AF37" s="645"/>
      <c r="AG37" s="645"/>
      <c r="AH37" s="645"/>
      <c r="AI37" s="645"/>
      <c r="AJ37" s="645"/>
      <c r="AK37" s="645"/>
      <c r="AL37" s="646" t="s">
        <v>177</v>
      </c>
      <c r="AM37" s="647"/>
      <c r="AN37" s="647"/>
      <c r="AO37" s="648"/>
      <c r="AQ37" s="718" t="s">
        <v>333</v>
      </c>
      <c r="AR37" s="719"/>
      <c r="AS37" s="719"/>
      <c r="AT37" s="719"/>
      <c r="AU37" s="719"/>
      <c r="AV37" s="719"/>
      <c r="AW37" s="719"/>
      <c r="AX37" s="719"/>
      <c r="AY37" s="720"/>
      <c r="AZ37" s="641">
        <v>700409</v>
      </c>
      <c r="BA37" s="642"/>
      <c r="BB37" s="642"/>
      <c r="BC37" s="642"/>
      <c r="BD37" s="677"/>
      <c r="BE37" s="677"/>
      <c r="BF37" s="700"/>
      <c r="BG37" s="656" t="s">
        <v>334</v>
      </c>
      <c r="BH37" s="657"/>
      <c r="BI37" s="657"/>
      <c r="BJ37" s="657"/>
      <c r="BK37" s="657"/>
      <c r="BL37" s="657"/>
      <c r="BM37" s="657"/>
      <c r="BN37" s="657"/>
      <c r="BO37" s="657"/>
      <c r="BP37" s="657"/>
      <c r="BQ37" s="657"/>
      <c r="BR37" s="657"/>
      <c r="BS37" s="657"/>
      <c r="BT37" s="657"/>
      <c r="BU37" s="658"/>
      <c r="BV37" s="641">
        <v>6375</v>
      </c>
      <c r="BW37" s="642"/>
      <c r="BX37" s="642"/>
      <c r="BY37" s="642"/>
      <c r="BZ37" s="642"/>
      <c r="CA37" s="642"/>
      <c r="CB37" s="651"/>
      <c r="CD37" s="656" t="s">
        <v>335</v>
      </c>
      <c r="CE37" s="657"/>
      <c r="CF37" s="657"/>
      <c r="CG37" s="657"/>
      <c r="CH37" s="657"/>
      <c r="CI37" s="657"/>
      <c r="CJ37" s="657"/>
      <c r="CK37" s="657"/>
      <c r="CL37" s="657"/>
      <c r="CM37" s="657"/>
      <c r="CN37" s="657"/>
      <c r="CO37" s="657"/>
      <c r="CP37" s="657"/>
      <c r="CQ37" s="658"/>
      <c r="CR37" s="641">
        <v>167817</v>
      </c>
      <c r="CS37" s="677"/>
      <c r="CT37" s="677"/>
      <c r="CU37" s="677"/>
      <c r="CV37" s="677"/>
      <c r="CW37" s="677"/>
      <c r="CX37" s="677"/>
      <c r="CY37" s="678"/>
      <c r="CZ37" s="646">
        <v>0.8</v>
      </c>
      <c r="DA37" s="675"/>
      <c r="DB37" s="675"/>
      <c r="DC37" s="679"/>
      <c r="DD37" s="650">
        <v>167817</v>
      </c>
      <c r="DE37" s="677"/>
      <c r="DF37" s="677"/>
      <c r="DG37" s="677"/>
      <c r="DH37" s="677"/>
      <c r="DI37" s="677"/>
      <c r="DJ37" s="677"/>
      <c r="DK37" s="678"/>
      <c r="DL37" s="650">
        <v>167817</v>
      </c>
      <c r="DM37" s="677"/>
      <c r="DN37" s="677"/>
      <c r="DO37" s="677"/>
      <c r="DP37" s="677"/>
      <c r="DQ37" s="677"/>
      <c r="DR37" s="677"/>
      <c r="DS37" s="677"/>
      <c r="DT37" s="677"/>
      <c r="DU37" s="677"/>
      <c r="DV37" s="678"/>
      <c r="DW37" s="646">
        <v>1.3</v>
      </c>
      <c r="DX37" s="675"/>
      <c r="DY37" s="675"/>
      <c r="DZ37" s="675"/>
      <c r="EA37" s="675"/>
      <c r="EB37" s="675"/>
      <c r="EC37" s="676"/>
    </row>
    <row r="38" spans="2:133" ht="11.25" customHeight="1" x14ac:dyDescent="0.15">
      <c r="B38" s="686" t="s">
        <v>336</v>
      </c>
      <c r="C38" s="687"/>
      <c r="D38" s="687"/>
      <c r="E38" s="687"/>
      <c r="F38" s="687"/>
      <c r="G38" s="687"/>
      <c r="H38" s="687"/>
      <c r="I38" s="687"/>
      <c r="J38" s="687"/>
      <c r="K38" s="687"/>
      <c r="L38" s="687"/>
      <c r="M38" s="687"/>
      <c r="N38" s="687"/>
      <c r="O38" s="687"/>
      <c r="P38" s="687"/>
      <c r="Q38" s="688"/>
      <c r="R38" s="721">
        <v>21854600</v>
      </c>
      <c r="S38" s="722"/>
      <c r="T38" s="722"/>
      <c r="U38" s="722"/>
      <c r="V38" s="722"/>
      <c r="W38" s="722"/>
      <c r="X38" s="722"/>
      <c r="Y38" s="723"/>
      <c r="Z38" s="724">
        <v>100</v>
      </c>
      <c r="AA38" s="724"/>
      <c r="AB38" s="724"/>
      <c r="AC38" s="724"/>
      <c r="AD38" s="725">
        <v>11969561</v>
      </c>
      <c r="AE38" s="725"/>
      <c r="AF38" s="725"/>
      <c r="AG38" s="725"/>
      <c r="AH38" s="725"/>
      <c r="AI38" s="725"/>
      <c r="AJ38" s="725"/>
      <c r="AK38" s="725"/>
      <c r="AL38" s="726">
        <v>100</v>
      </c>
      <c r="AM38" s="712"/>
      <c r="AN38" s="712"/>
      <c r="AO38" s="727"/>
      <c r="AQ38" s="718" t="s">
        <v>337</v>
      </c>
      <c r="AR38" s="719"/>
      <c r="AS38" s="719"/>
      <c r="AT38" s="719"/>
      <c r="AU38" s="719"/>
      <c r="AV38" s="719"/>
      <c r="AW38" s="719"/>
      <c r="AX38" s="719"/>
      <c r="AY38" s="720"/>
      <c r="AZ38" s="641">
        <v>11541</v>
      </c>
      <c r="BA38" s="642"/>
      <c r="BB38" s="642"/>
      <c r="BC38" s="642"/>
      <c r="BD38" s="677"/>
      <c r="BE38" s="677"/>
      <c r="BF38" s="700"/>
      <c r="BG38" s="656" t="s">
        <v>338</v>
      </c>
      <c r="BH38" s="657"/>
      <c r="BI38" s="657"/>
      <c r="BJ38" s="657"/>
      <c r="BK38" s="657"/>
      <c r="BL38" s="657"/>
      <c r="BM38" s="657"/>
      <c r="BN38" s="657"/>
      <c r="BO38" s="657"/>
      <c r="BP38" s="657"/>
      <c r="BQ38" s="657"/>
      <c r="BR38" s="657"/>
      <c r="BS38" s="657"/>
      <c r="BT38" s="657"/>
      <c r="BU38" s="658"/>
      <c r="BV38" s="641">
        <v>9862</v>
      </c>
      <c r="BW38" s="642"/>
      <c r="BX38" s="642"/>
      <c r="BY38" s="642"/>
      <c r="BZ38" s="642"/>
      <c r="CA38" s="642"/>
      <c r="CB38" s="651"/>
      <c r="CD38" s="656" t="s">
        <v>339</v>
      </c>
      <c r="CE38" s="657"/>
      <c r="CF38" s="657"/>
      <c r="CG38" s="657"/>
      <c r="CH38" s="657"/>
      <c r="CI38" s="657"/>
      <c r="CJ38" s="657"/>
      <c r="CK38" s="657"/>
      <c r="CL38" s="657"/>
      <c r="CM38" s="657"/>
      <c r="CN38" s="657"/>
      <c r="CO38" s="657"/>
      <c r="CP38" s="657"/>
      <c r="CQ38" s="658"/>
      <c r="CR38" s="641">
        <v>2696478</v>
      </c>
      <c r="CS38" s="642"/>
      <c r="CT38" s="642"/>
      <c r="CU38" s="642"/>
      <c r="CV38" s="642"/>
      <c r="CW38" s="642"/>
      <c r="CX38" s="642"/>
      <c r="CY38" s="643"/>
      <c r="CZ38" s="646">
        <v>12.9</v>
      </c>
      <c r="DA38" s="675"/>
      <c r="DB38" s="675"/>
      <c r="DC38" s="679"/>
      <c r="DD38" s="650">
        <v>2415235</v>
      </c>
      <c r="DE38" s="642"/>
      <c r="DF38" s="642"/>
      <c r="DG38" s="642"/>
      <c r="DH38" s="642"/>
      <c r="DI38" s="642"/>
      <c r="DJ38" s="642"/>
      <c r="DK38" s="643"/>
      <c r="DL38" s="650">
        <v>2380128</v>
      </c>
      <c r="DM38" s="642"/>
      <c r="DN38" s="642"/>
      <c r="DO38" s="642"/>
      <c r="DP38" s="642"/>
      <c r="DQ38" s="642"/>
      <c r="DR38" s="642"/>
      <c r="DS38" s="642"/>
      <c r="DT38" s="642"/>
      <c r="DU38" s="642"/>
      <c r="DV38" s="643"/>
      <c r="DW38" s="646">
        <v>18.899999999999999</v>
      </c>
      <c r="DX38" s="675"/>
      <c r="DY38" s="675"/>
      <c r="DZ38" s="675"/>
      <c r="EA38" s="675"/>
      <c r="EB38" s="675"/>
      <c r="EC38" s="676"/>
    </row>
    <row r="39" spans="2:133" ht="11.25" customHeight="1" x14ac:dyDescent="0.15">
      <c r="AQ39" s="718" t="s">
        <v>340</v>
      </c>
      <c r="AR39" s="719"/>
      <c r="AS39" s="719"/>
      <c r="AT39" s="719"/>
      <c r="AU39" s="719"/>
      <c r="AV39" s="719"/>
      <c r="AW39" s="719"/>
      <c r="AX39" s="719"/>
      <c r="AY39" s="720"/>
      <c r="AZ39" s="641" t="s">
        <v>177</v>
      </c>
      <c r="BA39" s="642"/>
      <c r="BB39" s="642"/>
      <c r="BC39" s="642"/>
      <c r="BD39" s="677"/>
      <c r="BE39" s="677"/>
      <c r="BF39" s="700"/>
      <c r="BG39" s="732" t="s">
        <v>341</v>
      </c>
      <c r="BH39" s="733"/>
      <c r="BI39" s="733"/>
      <c r="BJ39" s="733"/>
      <c r="BK39" s="733"/>
      <c r="BL39" s="235"/>
      <c r="BM39" s="657" t="s">
        <v>342</v>
      </c>
      <c r="BN39" s="657"/>
      <c r="BO39" s="657"/>
      <c r="BP39" s="657"/>
      <c r="BQ39" s="657"/>
      <c r="BR39" s="657"/>
      <c r="BS39" s="657"/>
      <c r="BT39" s="657"/>
      <c r="BU39" s="658"/>
      <c r="BV39" s="641">
        <v>78</v>
      </c>
      <c r="BW39" s="642"/>
      <c r="BX39" s="642"/>
      <c r="BY39" s="642"/>
      <c r="BZ39" s="642"/>
      <c r="CA39" s="642"/>
      <c r="CB39" s="651"/>
      <c r="CD39" s="656" t="s">
        <v>343</v>
      </c>
      <c r="CE39" s="657"/>
      <c r="CF39" s="657"/>
      <c r="CG39" s="657"/>
      <c r="CH39" s="657"/>
      <c r="CI39" s="657"/>
      <c r="CJ39" s="657"/>
      <c r="CK39" s="657"/>
      <c r="CL39" s="657"/>
      <c r="CM39" s="657"/>
      <c r="CN39" s="657"/>
      <c r="CO39" s="657"/>
      <c r="CP39" s="657"/>
      <c r="CQ39" s="658"/>
      <c r="CR39" s="641">
        <v>1004706</v>
      </c>
      <c r="CS39" s="677"/>
      <c r="CT39" s="677"/>
      <c r="CU39" s="677"/>
      <c r="CV39" s="677"/>
      <c r="CW39" s="677"/>
      <c r="CX39" s="677"/>
      <c r="CY39" s="678"/>
      <c r="CZ39" s="646">
        <v>4.8</v>
      </c>
      <c r="DA39" s="675"/>
      <c r="DB39" s="675"/>
      <c r="DC39" s="679"/>
      <c r="DD39" s="650">
        <v>714885</v>
      </c>
      <c r="DE39" s="677"/>
      <c r="DF39" s="677"/>
      <c r="DG39" s="677"/>
      <c r="DH39" s="677"/>
      <c r="DI39" s="677"/>
      <c r="DJ39" s="677"/>
      <c r="DK39" s="678"/>
      <c r="DL39" s="650" t="s">
        <v>177</v>
      </c>
      <c r="DM39" s="677"/>
      <c r="DN39" s="677"/>
      <c r="DO39" s="677"/>
      <c r="DP39" s="677"/>
      <c r="DQ39" s="677"/>
      <c r="DR39" s="677"/>
      <c r="DS39" s="677"/>
      <c r="DT39" s="677"/>
      <c r="DU39" s="677"/>
      <c r="DV39" s="678"/>
      <c r="DW39" s="646" t="s">
        <v>177</v>
      </c>
      <c r="DX39" s="675"/>
      <c r="DY39" s="675"/>
      <c r="DZ39" s="675"/>
      <c r="EA39" s="675"/>
      <c r="EB39" s="675"/>
      <c r="EC39" s="676"/>
    </row>
    <row r="40" spans="2:133" ht="11.25" customHeight="1" x14ac:dyDescent="0.15">
      <c r="AQ40" s="718" t="s">
        <v>344</v>
      </c>
      <c r="AR40" s="719"/>
      <c r="AS40" s="719"/>
      <c r="AT40" s="719"/>
      <c r="AU40" s="719"/>
      <c r="AV40" s="719"/>
      <c r="AW40" s="719"/>
      <c r="AX40" s="719"/>
      <c r="AY40" s="720"/>
      <c r="AZ40" s="641">
        <v>308528</v>
      </c>
      <c r="BA40" s="642"/>
      <c r="BB40" s="642"/>
      <c r="BC40" s="642"/>
      <c r="BD40" s="677"/>
      <c r="BE40" s="677"/>
      <c r="BF40" s="700"/>
      <c r="BG40" s="732"/>
      <c r="BH40" s="733"/>
      <c r="BI40" s="733"/>
      <c r="BJ40" s="733"/>
      <c r="BK40" s="733"/>
      <c r="BL40" s="235"/>
      <c r="BM40" s="657" t="s">
        <v>345</v>
      </c>
      <c r="BN40" s="657"/>
      <c r="BO40" s="657"/>
      <c r="BP40" s="657"/>
      <c r="BQ40" s="657"/>
      <c r="BR40" s="657"/>
      <c r="BS40" s="657"/>
      <c r="BT40" s="657"/>
      <c r="BU40" s="658"/>
      <c r="BV40" s="641" t="s">
        <v>177</v>
      </c>
      <c r="BW40" s="642"/>
      <c r="BX40" s="642"/>
      <c r="BY40" s="642"/>
      <c r="BZ40" s="642"/>
      <c r="CA40" s="642"/>
      <c r="CB40" s="651"/>
      <c r="CD40" s="656" t="s">
        <v>346</v>
      </c>
      <c r="CE40" s="657"/>
      <c r="CF40" s="657"/>
      <c r="CG40" s="657"/>
      <c r="CH40" s="657"/>
      <c r="CI40" s="657"/>
      <c r="CJ40" s="657"/>
      <c r="CK40" s="657"/>
      <c r="CL40" s="657"/>
      <c r="CM40" s="657"/>
      <c r="CN40" s="657"/>
      <c r="CO40" s="657"/>
      <c r="CP40" s="657"/>
      <c r="CQ40" s="658"/>
      <c r="CR40" s="641">
        <v>864801</v>
      </c>
      <c r="CS40" s="642"/>
      <c r="CT40" s="642"/>
      <c r="CU40" s="642"/>
      <c r="CV40" s="642"/>
      <c r="CW40" s="642"/>
      <c r="CX40" s="642"/>
      <c r="CY40" s="643"/>
      <c r="CZ40" s="646">
        <v>4.0999999999999996</v>
      </c>
      <c r="DA40" s="675"/>
      <c r="DB40" s="675"/>
      <c r="DC40" s="679"/>
      <c r="DD40" s="650">
        <v>154821</v>
      </c>
      <c r="DE40" s="642"/>
      <c r="DF40" s="642"/>
      <c r="DG40" s="642"/>
      <c r="DH40" s="642"/>
      <c r="DI40" s="642"/>
      <c r="DJ40" s="642"/>
      <c r="DK40" s="643"/>
      <c r="DL40" s="650" t="s">
        <v>177</v>
      </c>
      <c r="DM40" s="642"/>
      <c r="DN40" s="642"/>
      <c r="DO40" s="642"/>
      <c r="DP40" s="642"/>
      <c r="DQ40" s="642"/>
      <c r="DR40" s="642"/>
      <c r="DS40" s="642"/>
      <c r="DT40" s="642"/>
      <c r="DU40" s="642"/>
      <c r="DV40" s="643"/>
      <c r="DW40" s="646" t="s">
        <v>177</v>
      </c>
      <c r="DX40" s="675"/>
      <c r="DY40" s="675"/>
      <c r="DZ40" s="675"/>
      <c r="EA40" s="675"/>
      <c r="EB40" s="675"/>
      <c r="EC40" s="676"/>
    </row>
    <row r="41" spans="2:133" ht="11.25" customHeight="1" x14ac:dyDescent="0.15">
      <c r="AQ41" s="728" t="s">
        <v>347</v>
      </c>
      <c r="AR41" s="729"/>
      <c r="AS41" s="729"/>
      <c r="AT41" s="729"/>
      <c r="AU41" s="729"/>
      <c r="AV41" s="729"/>
      <c r="AW41" s="729"/>
      <c r="AX41" s="729"/>
      <c r="AY41" s="730"/>
      <c r="AZ41" s="721">
        <v>1671950</v>
      </c>
      <c r="BA41" s="722"/>
      <c r="BB41" s="722"/>
      <c r="BC41" s="722"/>
      <c r="BD41" s="711"/>
      <c r="BE41" s="711"/>
      <c r="BF41" s="713"/>
      <c r="BG41" s="734"/>
      <c r="BH41" s="735"/>
      <c r="BI41" s="735"/>
      <c r="BJ41" s="735"/>
      <c r="BK41" s="735"/>
      <c r="BL41" s="236"/>
      <c r="BM41" s="666" t="s">
        <v>348</v>
      </c>
      <c r="BN41" s="666"/>
      <c r="BO41" s="666"/>
      <c r="BP41" s="666"/>
      <c r="BQ41" s="666"/>
      <c r="BR41" s="666"/>
      <c r="BS41" s="666"/>
      <c r="BT41" s="666"/>
      <c r="BU41" s="667"/>
      <c r="BV41" s="721">
        <v>327</v>
      </c>
      <c r="BW41" s="722"/>
      <c r="BX41" s="722"/>
      <c r="BY41" s="722"/>
      <c r="BZ41" s="722"/>
      <c r="CA41" s="722"/>
      <c r="CB41" s="731"/>
      <c r="CD41" s="656" t="s">
        <v>349</v>
      </c>
      <c r="CE41" s="657"/>
      <c r="CF41" s="657"/>
      <c r="CG41" s="657"/>
      <c r="CH41" s="657"/>
      <c r="CI41" s="657"/>
      <c r="CJ41" s="657"/>
      <c r="CK41" s="657"/>
      <c r="CL41" s="657"/>
      <c r="CM41" s="657"/>
      <c r="CN41" s="657"/>
      <c r="CO41" s="657"/>
      <c r="CP41" s="657"/>
      <c r="CQ41" s="658"/>
      <c r="CR41" s="641" t="s">
        <v>177</v>
      </c>
      <c r="CS41" s="677"/>
      <c r="CT41" s="677"/>
      <c r="CU41" s="677"/>
      <c r="CV41" s="677"/>
      <c r="CW41" s="677"/>
      <c r="CX41" s="677"/>
      <c r="CY41" s="678"/>
      <c r="CZ41" s="646" t="s">
        <v>177</v>
      </c>
      <c r="DA41" s="675"/>
      <c r="DB41" s="675"/>
      <c r="DC41" s="679"/>
      <c r="DD41" s="650" t="s">
        <v>177</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15">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351</v>
      </c>
      <c r="CE42" s="639"/>
      <c r="CF42" s="639"/>
      <c r="CG42" s="639"/>
      <c r="CH42" s="639"/>
      <c r="CI42" s="639"/>
      <c r="CJ42" s="639"/>
      <c r="CK42" s="639"/>
      <c r="CL42" s="639"/>
      <c r="CM42" s="639"/>
      <c r="CN42" s="639"/>
      <c r="CO42" s="639"/>
      <c r="CP42" s="639"/>
      <c r="CQ42" s="640"/>
      <c r="CR42" s="641">
        <v>2351172</v>
      </c>
      <c r="CS42" s="642"/>
      <c r="CT42" s="642"/>
      <c r="CU42" s="642"/>
      <c r="CV42" s="642"/>
      <c r="CW42" s="642"/>
      <c r="CX42" s="642"/>
      <c r="CY42" s="643"/>
      <c r="CZ42" s="646">
        <v>11.2</v>
      </c>
      <c r="DA42" s="647"/>
      <c r="DB42" s="647"/>
      <c r="DC42" s="742"/>
      <c r="DD42" s="650">
        <v>435956</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15">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353</v>
      </c>
      <c r="CE43" s="639"/>
      <c r="CF43" s="639"/>
      <c r="CG43" s="639"/>
      <c r="CH43" s="639"/>
      <c r="CI43" s="639"/>
      <c r="CJ43" s="639"/>
      <c r="CK43" s="639"/>
      <c r="CL43" s="639"/>
      <c r="CM43" s="639"/>
      <c r="CN43" s="639"/>
      <c r="CO43" s="639"/>
      <c r="CP43" s="639"/>
      <c r="CQ43" s="640"/>
      <c r="CR43" s="641">
        <v>21356</v>
      </c>
      <c r="CS43" s="677"/>
      <c r="CT43" s="677"/>
      <c r="CU43" s="677"/>
      <c r="CV43" s="677"/>
      <c r="CW43" s="677"/>
      <c r="CX43" s="677"/>
      <c r="CY43" s="678"/>
      <c r="CZ43" s="646">
        <v>0.1</v>
      </c>
      <c r="DA43" s="675"/>
      <c r="DB43" s="675"/>
      <c r="DC43" s="679"/>
      <c r="DD43" s="650">
        <v>10334</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15">
      <c r="B44" s="240" t="s">
        <v>354</v>
      </c>
      <c r="CD44" s="753" t="s">
        <v>305</v>
      </c>
      <c r="CE44" s="754"/>
      <c r="CF44" s="638" t="s">
        <v>355</v>
      </c>
      <c r="CG44" s="639"/>
      <c r="CH44" s="639"/>
      <c r="CI44" s="639"/>
      <c r="CJ44" s="639"/>
      <c r="CK44" s="639"/>
      <c r="CL44" s="639"/>
      <c r="CM44" s="639"/>
      <c r="CN44" s="639"/>
      <c r="CO44" s="639"/>
      <c r="CP44" s="639"/>
      <c r="CQ44" s="640"/>
      <c r="CR44" s="641">
        <v>2152550</v>
      </c>
      <c r="CS44" s="642"/>
      <c r="CT44" s="642"/>
      <c r="CU44" s="642"/>
      <c r="CV44" s="642"/>
      <c r="CW44" s="642"/>
      <c r="CX44" s="642"/>
      <c r="CY44" s="643"/>
      <c r="CZ44" s="646">
        <v>10.3</v>
      </c>
      <c r="DA44" s="647"/>
      <c r="DB44" s="647"/>
      <c r="DC44" s="742"/>
      <c r="DD44" s="650">
        <v>396821</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15">
      <c r="CD45" s="755"/>
      <c r="CE45" s="756"/>
      <c r="CF45" s="638" t="s">
        <v>356</v>
      </c>
      <c r="CG45" s="639"/>
      <c r="CH45" s="639"/>
      <c r="CI45" s="639"/>
      <c r="CJ45" s="639"/>
      <c r="CK45" s="639"/>
      <c r="CL45" s="639"/>
      <c r="CM45" s="639"/>
      <c r="CN45" s="639"/>
      <c r="CO45" s="639"/>
      <c r="CP45" s="639"/>
      <c r="CQ45" s="640"/>
      <c r="CR45" s="641">
        <v>1108431</v>
      </c>
      <c r="CS45" s="677"/>
      <c r="CT45" s="677"/>
      <c r="CU45" s="677"/>
      <c r="CV45" s="677"/>
      <c r="CW45" s="677"/>
      <c r="CX45" s="677"/>
      <c r="CY45" s="678"/>
      <c r="CZ45" s="646">
        <v>5.3</v>
      </c>
      <c r="DA45" s="675"/>
      <c r="DB45" s="675"/>
      <c r="DC45" s="679"/>
      <c r="DD45" s="650">
        <v>62894</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15">
      <c r="CD46" s="755"/>
      <c r="CE46" s="756"/>
      <c r="CF46" s="638" t="s">
        <v>357</v>
      </c>
      <c r="CG46" s="639"/>
      <c r="CH46" s="639"/>
      <c r="CI46" s="639"/>
      <c r="CJ46" s="639"/>
      <c r="CK46" s="639"/>
      <c r="CL46" s="639"/>
      <c r="CM46" s="639"/>
      <c r="CN46" s="639"/>
      <c r="CO46" s="639"/>
      <c r="CP46" s="639"/>
      <c r="CQ46" s="640"/>
      <c r="CR46" s="641">
        <v>930499</v>
      </c>
      <c r="CS46" s="642"/>
      <c r="CT46" s="642"/>
      <c r="CU46" s="642"/>
      <c r="CV46" s="642"/>
      <c r="CW46" s="642"/>
      <c r="CX46" s="642"/>
      <c r="CY46" s="643"/>
      <c r="CZ46" s="646">
        <v>4.4000000000000004</v>
      </c>
      <c r="DA46" s="647"/>
      <c r="DB46" s="647"/>
      <c r="DC46" s="742"/>
      <c r="DD46" s="650">
        <v>326281</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15">
      <c r="CD47" s="755"/>
      <c r="CE47" s="756"/>
      <c r="CF47" s="638" t="s">
        <v>358</v>
      </c>
      <c r="CG47" s="639"/>
      <c r="CH47" s="639"/>
      <c r="CI47" s="639"/>
      <c r="CJ47" s="639"/>
      <c r="CK47" s="639"/>
      <c r="CL47" s="639"/>
      <c r="CM47" s="639"/>
      <c r="CN47" s="639"/>
      <c r="CO47" s="639"/>
      <c r="CP47" s="639"/>
      <c r="CQ47" s="640"/>
      <c r="CR47" s="641">
        <v>198622</v>
      </c>
      <c r="CS47" s="677"/>
      <c r="CT47" s="677"/>
      <c r="CU47" s="677"/>
      <c r="CV47" s="677"/>
      <c r="CW47" s="677"/>
      <c r="CX47" s="677"/>
      <c r="CY47" s="678"/>
      <c r="CZ47" s="646">
        <v>0.9</v>
      </c>
      <c r="DA47" s="675"/>
      <c r="DB47" s="675"/>
      <c r="DC47" s="679"/>
      <c r="DD47" s="650">
        <v>39135</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x14ac:dyDescent="0.15">
      <c r="CD48" s="757"/>
      <c r="CE48" s="758"/>
      <c r="CF48" s="638" t="s">
        <v>359</v>
      </c>
      <c r="CG48" s="639"/>
      <c r="CH48" s="639"/>
      <c r="CI48" s="639"/>
      <c r="CJ48" s="639"/>
      <c r="CK48" s="639"/>
      <c r="CL48" s="639"/>
      <c r="CM48" s="639"/>
      <c r="CN48" s="639"/>
      <c r="CO48" s="639"/>
      <c r="CP48" s="639"/>
      <c r="CQ48" s="640"/>
      <c r="CR48" s="641" t="s">
        <v>292</v>
      </c>
      <c r="CS48" s="642"/>
      <c r="CT48" s="642"/>
      <c r="CU48" s="642"/>
      <c r="CV48" s="642"/>
      <c r="CW48" s="642"/>
      <c r="CX48" s="642"/>
      <c r="CY48" s="643"/>
      <c r="CZ48" s="646" t="s">
        <v>292</v>
      </c>
      <c r="DA48" s="647"/>
      <c r="DB48" s="647"/>
      <c r="DC48" s="742"/>
      <c r="DD48" s="650" t="s">
        <v>292</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15">
      <c r="CD49" s="686" t="s">
        <v>360</v>
      </c>
      <c r="CE49" s="687"/>
      <c r="CF49" s="687"/>
      <c r="CG49" s="687"/>
      <c r="CH49" s="687"/>
      <c r="CI49" s="687"/>
      <c r="CJ49" s="687"/>
      <c r="CK49" s="687"/>
      <c r="CL49" s="687"/>
      <c r="CM49" s="687"/>
      <c r="CN49" s="687"/>
      <c r="CO49" s="687"/>
      <c r="CP49" s="687"/>
      <c r="CQ49" s="688"/>
      <c r="CR49" s="721">
        <v>20942178</v>
      </c>
      <c r="CS49" s="711"/>
      <c r="CT49" s="711"/>
      <c r="CU49" s="711"/>
      <c r="CV49" s="711"/>
      <c r="CW49" s="711"/>
      <c r="CX49" s="711"/>
      <c r="CY49" s="743"/>
      <c r="CZ49" s="726">
        <v>100</v>
      </c>
      <c r="DA49" s="744"/>
      <c r="DB49" s="744"/>
      <c r="DC49" s="745"/>
      <c r="DD49" s="746">
        <v>14274328</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x14ac:dyDescent="0.15"/>
    <row r="51" spans="82:133" hidden="1" x14ac:dyDescent="0.15"/>
    <row r="52" spans="82:133" hidden="1" x14ac:dyDescent="0.15"/>
    <row r="53" spans="82:133" hidden="1" x14ac:dyDescent="0.15"/>
  </sheetData>
  <sheetProtection algorithmName="SHA-512" hashValue="nw9lqm1z3JoaITQGVQ4GimQgad8HBn2PkRYfrYNUBWKEHAR7Mp6/u3+d1S9S8NOD/H2qUof7BohfqnX43m5urg==" saltValue="aZ7AwFiLMKCvVrkgqJ020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cellComments="asDisplayed"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362</v>
      </c>
      <c r="DK2" s="789"/>
      <c r="DL2" s="789"/>
      <c r="DM2" s="789"/>
      <c r="DN2" s="789"/>
      <c r="DO2" s="790"/>
      <c r="DP2" s="249"/>
      <c r="DQ2" s="788" t="s">
        <v>363</v>
      </c>
      <c r="DR2" s="789"/>
      <c r="DS2" s="789"/>
      <c r="DT2" s="789"/>
      <c r="DU2" s="789"/>
      <c r="DV2" s="789"/>
      <c r="DW2" s="789"/>
      <c r="DX2" s="789"/>
      <c r="DY2" s="789"/>
      <c r="DZ2" s="79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791" t="s">
        <v>364</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782" t="s">
        <v>366</v>
      </c>
      <c r="B5" s="783"/>
      <c r="C5" s="783"/>
      <c r="D5" s="783"/>
      <c r="E5" s="783"/>
      <c r="F5" s="783"/>
      <c r="G5" s="783"/>
      <c r="H5" s="783"/>
      <c r="I5" s="783"/>
      <c r="J5" s="783"/>
      <c r="K5" s="783"/>
      <c r="L5" s="783"/>
      <c r="M5" s="783"/>
      <c r="N5" s="783"/>
      <c r="O5" s="783"/>
      <c r="P5" s="784"/>
      <c r="Q5" s="759" t="s">
        <v>367</v>
      </c>
      <c r="R5" s="760"/>
      <c r="S5" s="760"/>
      <c r="T5" s="760"/>
      <c r="U5" s="761"/>
      <c r="V5" s="759" t="s">
        <v>368</v>
      </c>
      <c r="W5" s="760"/>
      <c r="X5" s="760"/>
      <c r="Y5" s="760"/>
      <c r="Z5" s="761"/>
      <c r="AA5" s="759" t="s">
        <v>369</v>
      </c>
      <c r="AB5" s="760"/>
      <c r="AC5" s="760"/>
      <c r="AD5" s="760"/>
      <c r="AE5" s="760"/>
      <c r="AF5" s="792" t="s">
        <v>370</v>
      </c>
      <c r="AG5" s="760"/>
      <c r="AH5" s="760"/>
      <c r="AI5" s="760"/>
      <c r="AJ5" s="771"/>
      <c r="AK5" s="760" t="s">
        <v>371</v>
      </c>
      <c r="AL5" s="760"/>
      <c r="AM5" s="760"/>
      <c r="AN5" s="760"/>
      <c r="AO5" s="761"/>
      <c r="AP5" s="759" t="s">
        <v>372</v>
      </c>
      <c r="AQ5" s="760"/>
      <c r="AR5" s="760"/>
      <c r="AS5" s="760"/>
      <c r="AT5" s="761"/>
      <c r="AU5" s="759" t="s">
        <v>373</v>
      </c>
      <c r="AV5" s="760"/>
      <c r="AW5" s="760"/>
      <c r="AX5" s="760"/>
      <c r="AY5" s="771"/>
      <c r="AZ5" s="256"/>
      <c r="BA5" s="256"/>
      <c r="BB5" s="256"/>
      <c r="BC5" s="256"/>
      <c r="BD5" s="256"/>
      <c r="BE5" s="257"/>
      <c r="BF5" s="257"/>
      <c r="BG5" s="257"/>
      <c r="BH5" s="257"/>
      <c r="BI5" s="257"/>
      <c r="BJ5" s="257"/>
      <c r="BK5" s="257"/>
      <c r="BL5" s="257"/>
      <c r="BM5" s="257"/>
      <c r="BN5" s="257"/>
      <c r="BO5" s="257"/>
      <c r="BP5" s="257"/>
      <c r="BQ5" s="782" t="s">
        <v>374</v>
      </c>
      <c r="BR5" s="783"/>
      <c r="BS5" s="783"/>
      <c r="BT5" s="783"/>
      <c r="BU5" s="783"/>
      <c r="BV5" s="783"/>
      <c r="BW5" s="783"/>
      <c r="BX5" s="783"/>
      <c r="BY5" s="783"/>
      <c r="BZ5" s="783"/>
      <c r="CA5" s="783"/>
      <c r="CB5" s="783"/>
      <c r="CC5" s="783"/>
      <c r="CD5" s="783"/>
      <c r="CE5" s="783"/>
      <c r="CF5" s="783"/>
      <c r="CG5" s="784"/>
      <c r="CH5" s="759" t="s">
        <v>375</v>
      </c>
      <c r="CI5" s="760"/>
      <c r="CJ5" s="760"/>
      <c r="CK5" s="760"/>
      <c r="CL5" s="761"/>
      <c r="CM5" s="759" t="s">
        <v>376</v>
      </c>
      <c r="CN5" s="760"/>
      <c r="CO5" s="760"/>
      <c r="CP5" s="760"/>
      <c r="CQ5" s="761"/>
      <c r="CR5" s="759" t="s">
        <v>377</v>
      </c>
      <c r="CS5" s="760"/>
      <c r="CT5" s="760"/>
      <c r="CU5" s="760"/>
      <c r="CV5" s="761"/>
      <c r="CW5" s="759" t="s">
        <v>378</v>
      </c>
      <c r="CX5" s="760"/>
      <c r="CY5" s="760"/>
      <c r="CZ5" s="760"/>
      <c r="DA5" s="761"/>
      <c r="DB5" s="759" t="s">
        <v>379</v>
      </c>
      <c r="DC5" s="760"/>
      <c r="DD5" s="760"/>
      <c r="DE5" s="760"/>
      <c r="DF5" s="761"/>
      <c r="DG5" s="765" t="s">
        <v>380</v>
      </c>
      <c r="DH5" s="766"/>
      <c r="DI5" s="766"/>
      <c r="DJ5" s="766"/>
      <c r="DK5" s="767"/>
      <c r="DL5" s="765" t="s">
        <v>381</v>
      </c>
      <c r="DM5" s="766"/>
      <c r="DN5" s="766"/>
      <c r="DO5" s="766"/>
      <c r="DP5" s="767"/>
      <c r="DQ5" s="759" t="s">
        <v>382</v>
      </c>
      <c r="DR5" s="760"/>
      <c r="DS5" s="760"/>
      <c r="DT5" s="760"/>
      <c r="DU5" s="761"/>
      <c r="DV5" s="759" t="s">
        <v>373</v>
      </c>
      <c r="DW5" s="760"/>
      <c r="DX5" s="760"/>
      <c r="DY5" s="760"/>
      <c r="DZ5" s="771"/>
      <c r="EA5" s="254"/>
    </row>
    <row r="6" spans="1:131" s="255"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15">
      <c r="A7" s="258">
        <v>1</v>
      </c>
      <c r="B7" s="773" t="s">
        <v>383</v>
      </c>
      <c r="C7" s="774"/>
      <c r="D7" s="774"/>
      <c r="E7" s="774"/>
      <c r="F7" s="774"/>
      <c r="G7" s="774"/>
      <c r="H7" s="774"/>
      <c r="I7" s="774"/>
      <c r="J7" s="774"/>
      <c r="K7" s="774"/>
      <c r="L7" s="774"/>
      <c r="M7" s="774"/>
      <c r="N7" s="774"/>
      <c r="O7" s="774"/>
      <c r="P7" s="775"/>
      <c r="Q7" s="776">
        <v>22634</v>
      </c>
      <c r="R7" s="777"/>
      <c r="S7" s="777"/>
      <c r="T7" s="777"/>
      <c r="U7" s="777"/>
      <c r="V7" s="777">
        <v>21723</v>
      </c>
      <c r="W7" s="777"/>
      <c r="X7" s="777"/>
      <c r="Y7" s="777"/>
      <c r="Z7" s="777"/>
      <c r="AA7" s="777">
        <v>911</v>
      </c>
      <c r="AB7" s="777"/>
      <c r="AC7" s="777"/>
      <c r="AD7" s="777"/>
      <c r="AE7" s="778"/>
      <c r="AF7" s="779">
        <v>873</v>
      </c>
      <c r="AG7" s="780"/>
      <c r="AH7" s="780"/>
      <c r="AI7" s="780"/>
      <c r="AJ7" s="781"/>
      <c r="AK7" s="816">
        <v>4</v>
      </c>
      <c r="AL7" s="817"/>
      <c r="AM7" s="817"/>
      <c r="AN7" s="817"/>
      <c r="AO7" s="817"/>
      <c r="AP7" s="817">
        <v>22592</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t="s">
        <v>568</v>
      </c>
      <c r="BT7" s="821"/>
      <c r="BU7" s="821"/>
      <c r="BV7" s="821"/>
      <c r="BW7" s="821"/>
      <c r="BX7" s="821"/>
      <c r="BY7" s="821"/>
      <c r="BZ7" s="821"/>
      <c r="CA7" s="821"/>
      <c r="CB7" s="821"/>
      <c r="CC7" s="821"/>
      <c r="CD7" s="821"/>
      <c r="CE7" s="821"/>
      <c r="CF7" s="821"/>
      <c r="CG7" s="822"/>
      <c r="CH7" s="813">
        <v>2</v>
      </c>
      <c r="CI7" s="814"/>
      <c r="CJ7" s="814"/>
      <c r="CK7" s="814"/>
      <c r="CL7" s="815"/>
      <c r="CM7" s="813">
        <v>15</v>
      </c>
      <c r="CN7" s="814"/>
      <c r="CO7" s="814"/>
      <c r="CP7" s="814"/>
      <c r="CQ7" s="815"/>
      <c r="CR7" s="813">
        <v>3</v>
      </c>
      <c r="CS7" s="814"/>
      <c r="CT7" s="814"/>
      <c r="CU7" s="814"/>
      <c r="CV7" s="815"/>
      <c r="CW7" s="813">
        <v>19</v>
      </c>
      <c r="CX7" s="814"/>
      <c r="CY7" s="814"/>
      <c r="CZ7" s="814"/>
      <c r="DA7" s="815"/>
      <c r="DB7" s="813" t="s">
        <v>505</v>
      </c>
      <c r="DC7" s="814"/>
      <c r="DD7" s="814"/>
      <c r="DE7" s="814"/>
      <c r="DF7" s="815"/>
      <c r="DG7" s="813" t="s">
        <v>579</v>
      </c>
      <c r="DH7" s="814"/>
      <c r="DI7" s="814"/>
      <c r="DJ7" s="814"/>
      <c r="DK7" s="815"/>
      <c r="DL7" s="813" t="s">
        <v>505</v>
      </c>
      <c r="DM7" s="814"/>
      <c r="DN7" s="814"/>
      <c r="DO7" s="814"/>
      <c r="DP7" s="815"/>
      <c r="DQ7" s="813" t="s">
        <v>573</v>
      </c>
      <c r="DR7" s="814"/>
      <c r="DS7" s="814"/>
      <c r="DT7" s="814"/>
      <c r="DU7" s="815"/>
      <c r="DV7" s="794"/>
      <c r="DW7" s="795"/>
      <c r="DX7" s="795"/>
      <c r="DY7" s="795"/>
      <c r="DZ7" s="796"/>
      <c r="EA7" s="254"/>
    </row>
    <row r="8" spans="1:131" s="255" customFormat="1" ht="26.25" customHeight="1" x14ac:dyDescent="0.15">
      <c r="A8" s="261">
        <v>2</v>
      </c>
      <c r="B8" s="797" t="s">
        <v>384</v>
      </c>
      <c r="C8" s="798"/>
      <c r="D8" s="798"/>
      <c r="E8" s="798"/>
      <c r="F8" s="798"/>
      <c r="G8" s="798"/>
      <c r="H8" s="798"/>
      <c r="I8" s="798"/>
      <c r="J8" s="798"/>
      <c r="K8" s="798"/>
      <c r="L8" s="798"/>
      <c r="M8" s="798"/>
      <c r="N8" s="798"/>
      <c r="O8" s="798"/>
      <c r="P8" s="799"/>
      <c r="Q8" s="800">
        <v>15</v>
      </c>
      <c r="R8" s="801"/>
      <c r="S8" s="801"/>
      <c r="T8" s="801"/>
      <c r="U8" s="801"/>
      <c r="V8" s="801">
        <v>14</v>
      </c>
      <c r="W8" s="801"/>
      <c r="X8" s="801"/>
      <c r="Y8" s="801"/>
      <c r="Z8" s="801"/>
      <c r="AA8" s="801">
        <v>1</v>
      </c>
      <c r="AB8" s="801"/>
      <c r="AC8" s="801"/>
      <c r="AD8" s="801"/>
      <c r="AE8" s="802"/>
      <c r="AF8" s="803">
        <v>1</v>
      </c>
      <c r="AG8" s="804"/>
      <c r="AH8" s="804"/>
      <c r="AI8" s="804"/>
      <c r="AJ8" s="805"/>
      <c r="AK8" s="806" t="s">
        <v>567</v>
      </c>
      <c r="AL8" s="807"/>
      <c r="AM8" s="807"/>
      <c r="AN8" s="807"/>
      <c r="AO8" s="807"/>
      <c r="AP8" s="807" t="s">
        <v>567</v>
      </c>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t="s">
        <v>569</v>
      </c>
      <c r="BT8" s="811"/>
      <c r="BU8" s="811"/>
      <c r="BV8" s="811"/>
      <c r="BW8" s="811"/>
      <c r="BX8" s="811"/>
      <c r="BY8" s="811"/>
      <c r="BZ8" s="811"/>
      <c r="CA8" s="811"/>
      <c r="CB8" s="811"/>
      <c r="CC8" s="811"/>
      <c r="CD8" s="811"/>
      <c r="CE8" s="811"/>
      <c r="CF8" s="811"/>
      <c r="CG8" s="812"/>
      <c r="CH8" s="823">
        <v>0</v>
      </c>
      <c r="CI8" s="824"/>
      <c r="CJ8" s="824"/>
      <c r="CK8" s="824"/>
      <c r="CL8" s="825"/>
      <c r="CM8" s="823">
        <v>137</v>
      </c>
      <c r="CN8" s="824"/>
      <c r="CO8" s="824"/>
      <c r="CP8" s="824"/>
      <c r="CQ8" s="825"/>
      <c r="CR8" s="823">
        <v>89</v>
      </c>
      <c r="CS8" s="824"/>
      <c r="CT8" s="824"/>
      <c r="CU8" s="824"/>
      <c r="CV8" s="825"/>
      <c r="CW8" s="823">
        <v>62</v>
      </c>
      <c r="CX8" s="824"/>
      <c r="CY8" s="824"/>
      <c r="CZ8" s="824"/>
      <c r="DA8" s="825"/>
      <c r="DB8" s="823" t="s">
        <v>505</v>
      </c>
      <c r="DC8" s="824"/>
      <c r="DD8" s="824"/>
      <c r="DE8" s="824"/>
      <c r="DF8" s="825"/>
      <c r="DG8" s="823" t="s">
        <v>579</v>
      </c>
      <c r="DH8" s="824"/>
      <c r="DI8" s="824"/>
      <c r="DJ8" s="824"/>
      <c r="DK8" s="825"/>
      <c r="DL8" s="823" t="s">
        <v>505</v>
      </c>
      <c r="DM8" s="824"/>
      <c r="DN8" s="824"/>
      <c r="DO8" s="824"/>
      <c r="DP8" s="825"/>
      <c r="DQ8" s="823" t="s">
        <v>573</v>
      </c>
      <c r="DR8" s="824"/>
      <c r="DS8" s="824"/>
      <c r="DT8" s="824"/>
      <c r="DU8" s="825"/>
      <c r="DV8" s="826"/>
      <c r="DW8" s="827"/>
      <c r="DX8" s="827"/>
      <c r="DY8" s="827"/>
      <c r="DZ8" s="828"/>
      <c r="EA8" s="254"/>
    </row>
    <row r="9" spans="1:131" s="255" customFormat="1" ht="26.25" customHeight="1" x14ac:dyDescent="0.15">
      <c r="A9" s="261">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t="s">
        <v>572</v>
      </c>
      <c r="BS9" s="810" t="s">
        <v>570</v>
      </c>
      <c r="BT9" s="811"/>
      <c r="BU9" s="811"/>
      <c r="BV9" s="811"/>
      <c r="BW9" s="811"/>
      <c r="BX9" s="811"/>
      <c r="BY9" s="811"/>
      <c r="BZ9" s="811"/>
      <c r="CA9" s="811"/>
      <c r="CB9" s="811"/>
      <c r="CC9" s="811"/>
      <c r="CD9" s="811"/>
      <c r="CE9" s="811"/>
      <c r="CF9" s="811"/>
      <c r="CG9" s="812"/>
      <c r="CH9" s="823">
        <v>45</v>
      </c>
      <c r="CI9" s="824"/>
      <c r="CJ9" s="824"/>
      <c r="CK9" s="824"/>
      <c r="CL9" s="825"/>
      <c r="CM9" s="823">
        <v>152</v>
      </c>
      <c r="CN9" s="824"/>
      <c r="CO9" s="824"/>
      <c r="CP9" s="824"/>
      <c r="CQ9" s="825"/>
      <c r="CR9" s="823">
        <v>5</v>
      </c>
      <c r="CS9" s="824"/>
      <c r="CT9" s="824"/>
      <c r="CU9" s="824"/>
      <c r="CV9" s="825"/>
      <c r="CW9" s="823" t="s">
        <v>579</v>
      </c>
      <c r="CX9" s="824"/>
      <c r="CY9" s="824"/>
      <c r="CZ9" s="824"/>
      <c r="DA9" s="825"/>
      <c r="DB9" s="823">
        <v>100</v>
      </c>
      <c r="DC9" s="824"/>
      <c r="DD9" s="824"/>
      <c r="DE9" s="824"/>
      <c r="DF9" s="825"/>
      <c r="DG9" s="823">
        <v>9064</v>
      </c>
      <c r="DH9" s="824"/>
      <c r="DI9" s="824"/>
      <c r="DJ9" s="824"/>
      <c r="DK9" s="825"/>
      <c r="DL9" s="823" t="s">
        <v>505</v>
      </c>
      <c r="DM9" s="824"/>
      <c r="DN9" s="824"/>
      <c r="DO9" s="824"/>
      <c r="DP9" s="825"/>
      <c r="DQ9" s="823" t="s">
        <v>573</v>
      </c>
      <c r="DR9" s="824"/>
      <c r="DS9" s="824"/>
      <c r="DT9" s="824"/>
      <c r="DU9" s="825"/>
      <c r="DV9" s="826"/>
      <c r="DW9" s="827"/>
      <c r="DX9" s="827"/>
      <c r="DY9" s="827"/>
      <c r="DZ9" s="828"/>
      <c r="EA9" s="254"/>
    </row>
    <row r="10" spans="1:131" s="255" customFormat="1" ht="26.25" customHeight="1" x14ac:dyDescent="0.15">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t="s">
        <v>571</v>
      </c>
      <c r="BT10" s="811"/>
      <c r="BU10" s="811"/>
      <c r="BV10" s="811"/>
      <c r="BW10" s="811"/>
      <c r="BX10" s="811"/>
      <c r="BY10" s="811"/>
      <c r="BZ10" s="811"/>
      <c r="CA10" s="811"/>
      <c r="CB10" s="811"/>
      <c r="CC10" s="811"/>
      <c r="CD10" s="811"/>
      <c r="CE10" s="811"/>
      <c r="CF10" s="811"/>
      <c r="CG10" s="812"/>
      <c r="CH10" s="823">
        <v>-1</v>
      </c>
      <c r="CI10" s="824"/>
      <c r="CJ10" s="824"/>
      <c r="CK10" s="824"/>
      <c r="CL10" s="825"/>
      <c r="CM10" s="823">
        <v>5</v>
      </c>
      <c r="CN10" s="824"/>
      <c r="CO10" s="824"/>
      <c r="CP10" s="824"/>
      <c r="CQ10" s="825"/>
      <c r="CR10" s="823">
        <v>3</v>
      </c>
      <c r="CS10" s="824"/>
      <c r="CT10" s="824"/>
      <c r="CU10" s="824"/>
      <c r="CV10" s="825"/>
      <c r="CW10" s="823">
        <v>14</v>
      </c>
      <c r="CX10" s="824"/>
      <c r="CY10" s="824"/>
      <c r="CZ10" s="824"/>
      <c r="DA10" s="825"/>
      <c r="DB10" s="823" t="s">
        <v>505</v>
      </c>
      <c r="DC10" s="824"/>
      <c r="DD10" s="824"/>
      <c r="DE10" s="824"/>
      <c r="DF10" s="825"/>
      <c r="DG10" s="823" t="s">
        <v>579</v>
      </c>
      <c r="DH10" s="824"/>
      <c r="DI10" s="824"/>
      <c r="DJ10" s="824"/>
      <c r="DK10" s="825"/>
      <c r="DL10" s="823" t="s">
        <v>505</v>
      </c>
      <c r="DM10" s="824"/>
      <c r="DN10" s="824"/>
      <c r="DO10" s="824"/>
      <c r="DP10" s="825"/>
      <c r="DQ10" s="823" t="s">
        <v>573</v>
      </c>
      <c r="DR10" s="824"/>
      <c r="DS10" s="824"/>
      <c r="DT10" s="824"/>
      <c r="DU10" s="825"/>
      <c r="DV10" s="826"/>
      <c r="DW10" s="827"/>
      <c r="DX10" s="827"/>
      <c r="DY10" s="827"/>
      <c r="DZ10" s="828"/>
      <c r="EA10" s="254"/>
    </row>
    <row r="11" spans="1:131" s="255" customFormat="1" ht="26.25" customHeight="1" x14ac:dyDescent="0.15">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x14ac:dyDescent="0.15">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x14ac:dyDescent="0.15">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x14ac:dyDescent="0.15">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x14ac:dyDescent="0.15">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x14ac:dyDescent="0.15">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x14ac:dyDescent="0.15">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x14ac:dyDescent="0.15">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x14ac:dyDescent="0.15">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x14ac:dyDescent="0.15">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x14ac:dyDescent="0.2">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x14ac:dyDescent="0.15">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385</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x14ac:dyDescent="0.2">
      <c r="A23" s="264" t="s">
        <v>386</v>
      </c>
      <c r="B23" s="832" t="s">
        <v>387</v>
      </c>
      <c r="C23" s="833"/>
      <c r="D23" s="833"/>
      <c r="E23" s="833"/>
      <c r="F23" s="833"/>
      <c r="G23" s="833"/>
      <c r="H23" s="833"/>
      <c r="I23" s="833"/>
      <c r="J23" s="833"/>
      <c r="K23" s="833"/>
      <c r="L23" s="833"/>
      <c r="M23" s="833"/>
      <c r="N23" s="833"/>
      <c r="O23" s="833"/>
      <c r="P23" s="834"/>
      <c r="Q23" s="835">
        <v>22649</v>
      </c>
      <c r="R23" s="836"/>
      <c r="S23" s="836"/>
      <c r="T23" s="836"/>
      <c r="U23" s="836"/>
      <c r="V23" s="836">
        <v>21737</v>
      </c>
      <c r="W23" s="836"/>
      <c r="X23" s="836"/>
      <c r="Y23" s="836"/>
      <c r="Z23" s="836"/>
      <c r="AA23" s="836">
        <v>912</v>
      </c>
      <c r="AB23" s="836"/>
      <c r="AC23" s="836"/>
      <c r="AD23" s="836"/>
      <c r="AE23" s="837"/>
      <c r="AF23" s="838">
        <v>874</v>
      </c>
      <c r="AG23" s="836"/>
      <c r="AH23" s="836"/>
      <c r="AI23" s="836"/>
      <c r="AJ23" s="839"/>
      <c r="AK23" s="840"/>
      <c r="AL23" s="841"/>
      <c r="AM23" s="841"/>
      <c r="AN23" s="841"/>
      <c r="AO23" s="841"/>
      <c r="AP23" s="836">
        <v>22592</v>
      </c>
      <c r="AQ23" s="836"/>
      <c r="AR23" s="836"/>
      <c r="AS23" s="836"/>
      <c r="AT23" s="836"/>
      <c r="AU23" s="842"/>
      <c r="AV23" s="842"/>
      <c r="AW23" s="842"/>
      <c r="AX23" s="842"/>
      <c r="AY23" s="843"/>
      <c r="AZ23" s="851" t="s">
        <v>388</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x14ac:dyDescent="0.15">
      <c r="A24" s="850" t="s">
        <v>389</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x14ac:dyDescent="0.2">
      <c r="A25" s="791" t="s">
        <v>390</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x14ac:dyDescent="0.15">
      <c r="A26" s="782" t="s">
        <v>366</v>
      </c>
      <c r="B26" s="783"/>
      <c r="C26" s="783"/>
      <c r="D26" s="783"/>
      <c r="E26" s="783"/>
      <c r="F26" s="783"/>
      <c r="G26" s="783"/>
      <c r="H26" s="783"/>
      <c r="I26" s="783"/>
      <c r="J26" s="783"/>
      <c r="K26" s="783"/>
      <c r="L26" s="783"/>
      <c r="M26" s="783"/>
      <c r="N26" s="783"/>
      <c r="O26" s="783"/>
      <c r="P26" s="784"/>
      <c r="Q26" s="759" t="s">
        <v>391</v>
      </c>
      <c r="R26" s="760"/>
      <c r="S26" s="760"/>
      <c r="T26" s="760"/>
      <c r="U26" s="761"/>
      <c r="V26" s="759" t="s">
        <v>392</v>
      </c>
      <c r="W26" s="760"/>
      <c r="X26" s="760"/>
      <c r="Y26" s="760"/>
      <c r="Z26" s="761"/>
      <c r="AA26" s="759" t="s">
        <v>393</v>
      </c>
      <c r="AB26" s="760"/>
      <c r="AC26" s="760"/>
      <c r="AD26" s="760"/>
      <c r="AE26" s="760"/>
      <c r="AF26" s="854" t="s">
        <v>394</v>
      </c>
      <c r="AG26" s="855"/>
      <c r="AH26" s="855"/>
      <c r="AI26" s="855"/>
      <c r="AJ26" s="856"/>
      <c r="AK26" s="760" t="s">
        <v>395</v>
      </c>
      <c r="AL26" s="760"/>
      <c r="AM26" s="760"/>
      <c r="AN26" s="760"/>
      <c r="AO26" s="761"/>
      <c r="AP26" s="759" t="s">
        <v>396</v>
      </c>
      <c r="AQ26" s="760"/>
      <c r="AR26" s="760"/>
      <c r="AS26" s="760"/>
      <c r="AT26" s="761"/>
      <c r="AU26" s="759" t="s">
        <v>397</v>
      </c>
      <c r="AV26" s="760"/>
      <c r="AW26" s="760"/>
      <c r="AX26" s="760"/>
      <c r="AY26" s="761"/>
      <c r="AZ26" s="759" t="s">
        <v>398</v>
      </c>
      <c r="BA26" s="760"/>
      <c r="BB26" s="760"/>
      <c r="BC26" s="760"/>
      <c r="BD26" s="761"/>
      <c r="BE26" s="759" t="s">
        <v>373</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x14ac:dyDescent="0.15">
      <c r="A28" s="266">
        <v>1</v>
      </c>
      <c r="B28" s="773" t="s">
        <v>399</v>
      </c>
      <c r="C28" s="774"/>
      <c r="D28" s="774"/>
      <c r="E28" s="774"/>
      <c r="F28" s="774"/>
      <c r="G28" s="774"/>
      <c r="H28" s="774"/>
      <c r="I28" s="774"/>
      <c r="J28" s="774"/>
      <c r="K28" s="774"/>
      <c r="L28" s="774"/>
      <c r="M28" s="774"/>
      <c r="N28" s="774"/>
      <c r="O28" s="774"/>
      <c r="P28" s="775"/>
      <c r="Q28" s="864">
        <v>4807</v>
      </c>
      <c r="R28" s="865"/>
      <c r="S28" s="865"/>
      <c r="T28" s="865"/>
      <c r="U28" s="865"/>
      <c r="V28" s="865">
        <v>4791</v>
      </c>
      <c r="W28" s="865"/>
      <c r="X28" s="865"/>
      <c r="Y28" s="865"/>
      <c r="Z28" s="865"/>
      <c r="AA28" s="865">
        <v>16</v>
      </c>
      <c r="AB28" s="865"/>
      <c r="AC28" s="865"/>
      <c r="AD28" s="865"/>
      <c r="AE28" s="866"/>
      <c r="AF28" s="867">
        <v>16</v>
      </c>
      <c r="AG28" s="865"/>
      <c r="AH28" s="865"/>
      <c r="AI28" s="865"/>
      <c r="AJ28" s="868"/>
      <c r="AK28" s="869">
        <v>309</v>
      </c>
      <c r="AL28" s="860"/>
      <c r="AM28" s="860"/>
      <c r="AN28" s="860"/>
      <c r="AO28" s="860"/>
      <c r="AP28" s="860" t="s">
        <v>567</v>
      </c>
      <c r="AQ28" s="860"/>
      <c r="AR28" s="860"/>
      <c r="AS28" s="860"/>
      <c r="AT28" s="860"/>
      <c r="AU28" s="860" t="s">
        <v>567</v>
      </c>
      <c r="AV28" s="860"/>
      <c r="AW28" s="860"/>
      <c r="AX28" s="860"/>
      <c r="AY28" s="860"/>
      <c r="AZ28" s="861" t="s">
        <v>567</v>
      </c>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x14ac:dyDescent="0.15">
      <c r="A29" s="266">
        <v>2</v>
      </c>
      <c r="B29" s="797" t="s">
        <v>400</v>
      </c>
      <c r="C29" s="798"/>
      <c r="D29" s="798"/>
      <c r="E29" s="798"/>
      <c r="F29" s="798"/>
      <c r="G29" s="798"/>
      <c r="H29" s="798"/>
      <c r="I29" s="798"/>
      <c r="J29" s="798"/>
      <c r="K29" s="798"/>
      <c r="L29" s="798"/>
      <c r="M29" s="798"/>
      <c r="N29" s="798"/>
      <c r="O29" s="798"/>
      <c r="P29" s="799"/>
      <c r="Q29" s="800">
        <v>5944</v>
      </c>
      <c r="R29" s="801"/>
      <c r="S29" s="801"/>
      <c r="T29" s="801"/>
      <c r="U29" s="801"/>
      <c r="V29" s="801">
        <v>5725</v>
      </c>
      <c r="W29" s="801"/>
      <c r="X29" s="801"/>
      <c r="Y29" s="801"/>
      <c r="Z29" s="801"/>
      <c r="AA29" s="801">
        <v>219</v>
      </c>
      <c r="AB29" s="801"/>
      <c r="AC29" s="801"/>
      <c r="AD29" s="801"/>
      <c r="AE29" s="802"/>
      <c r="AF29" s="803">
        <v>213</v>
      </c>
      <c r="AG29" s="804"/>
      <c r="AH29" s="804"/>
      <c r="AI29" s="804"/>
      <c r="AJ29" s="805"/>
      <c r="AK29" s="872">
        <v>807</v>
      </c>
      <c r="AL29" s="873"/>
      <c r="AM29" s="873"/>
      <c r="AN29" s="873"/>
      <c r="AO29" s="873"/>
      <c r="AP29" s="873" t="s">
        <v>567</v>
      </c>
      <c r="AQ29" s="873"/>
      <c r="AR29" s="873"/>
      <c r="AS29" s="873"/>
      <c r="AT29" s="873"/>
      <c r="AU29" s="873" t="s">
        <v>567</v>
      </c>
      <c r="AV29" s="873"/>
      <c r="AW29" s="873"/>
      <c r="AX29" s="873"/>
      <c r="AY29" s="873"/>
      <c r="AZ29" s="874" t="s">
        <v>567</v>
      </c>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x14ac:dyDescent="0.15">
      <c r="A30" s="266">
        <v>3</v>
      </c>
      <c r="B30" s="797" t="s">
        <v>401</v>
      </c>
      <c r="C30" s="798"/>
      <c r="D30" s="798"/>
      <c r="E30" s="798"/>
      <c r="F30" s="798"/>
      <c r="G30" s="798"/>
      <c r="H30" s="798"/>
      <c r="I30" s="798"/>
      <c r="J30" s="798"/>
      <c r="K30" s="798"/>
      <c r="L30" s="798"/>
      <c r="M30" s="798"/>
      <c r="N30" s="798"/>
      <c r="O30" s="798"/>
      <c r="P30" s="799"/>
      <c r="Q30" s="800">
        <v>23</v>
      </c>
      <c r="R30" s="801"/>
      <c r="S30" s="801"/>
      <c r="T30" s="801"/>
      <c r="U30" s="801"/>
      <c r="V30" s="801">
        <v>23</v>
      </c>
      <c r="W30" s="801"/>
      <c r="X30" s="801"/>
      <c r="Y30" s="801"/>
      <c r="Z30" s="801"/>
      <c r="AA30" s="801" t="s">
        <v>567</v>
      </c>
      <c r="AB30" s="801"/>
      <c r="AC30" s="801"/>
      <c r="AD30" s="801"/>
      <c r="AE30" s="802"/>
      <c r="AF30" s="803" t="s">
        <v>177</v>
      </c>
      <c r="AG30" s="804"/>
      <c r="AH30" s="804"/>
      <c r="AI30" s="804"/>
      <c r="AJ30" s="805"/>
      <c r="AK30" s="872">
        <v>9</v>
      </c>
      <c r="AL30" s="873"/>
      <c r="AM30" s="873"/>
      <c r="AN30" s="873"/>
      <c r="AO30" s="873"/>
      <c r="AP30" s="873" t="s">
        <v>567</v>
      </c>
      <c r="AQ30" s="873"/>
      <c r="AR30" s="873"/>
      <c r="AS30" s="873"/>
      <c r="AT30" s="873"/>
      <c r="AU30" s="873" t="s">
        <v>567</v>
      </c>
      <c r="AV30" s="873"/>
      <c r="AW30" s="873"/>
      <c r="AX30" s="873"/>
      <c r="AY30" s="873"/>
      <c r="AZ30" s="874" t="s">
        <v>567</v>
      </c>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x14ac:dyDescent="0.15">
      <c r="A31" s="266">
        <v>4</v>
      </c>
      <c r="B31" s="797" t="s">
        <v>402</v>
      </c>
      <c r="C31" s="798"/>
      <c r="D31" s="798"/>
      <c r="E31" s="798"/>
      <c r="F31" s="798"/>
      <c r="G31" s="798"/>
      <c r="H31" s="798"/>
      <c r="I31" s="798"/>
      <c r="J31" s="798"/>
      <c r="K31" s="798"/>
      <c r="L31" s="798"/>
      <c r="M31" s="798"/>
      <c r="N31" s="798"/>
      <c r="O31" s="798"/>
      <c r="P31" s="799"/>
      <c r="Q31" s="800">
        <v>705</v>
      </c>
      <c r="R31" s="801"/>
      <c r="S31" s="801"/>
      <c r="T31" s="801"/>
      <c r="U31" s="801"/>
      <c r="V31" s="801">
        <v>704</v>
      </c>
      <c r="W31" s="801"/>
      <c r="X31" s="801"/>
      <c r="Y31" s="801"/>
      <c r="Z31" s="801"/>
      <c r="AA31" s="801">
        <v>1</v>
      </c>
      <c r="AB31" s="801"/>
      <c r="AC31" s="801"/>
      <c r="AD31" s="801"/>
      <c r="AE31" s="802"/>
      <c r="AF31" s="803">
        <v>1</v>
      </c>
      <c r="AG31" s="804"/>
      <c r="AH31" s="804"/>
      <c r="AI31" s="804"/>
      <c r="AJ31" s="805"/>
      <c r="AK31" s="872">
        <v>183</v>
      </c>
      <c r="AL31" s="873"/>
      <c r="AM31" s="873"/>
      <c r="AN31" s="873"/>
      <c r="AO31" s="873"/>
      <c r="AP31" s="873" t="s">
        <v>567</v>
      </c>
      <c r="AQ31" s="873"/>
      <c r="AR31" s="873"/>
      <c r="AS31" s="873"/>
      <c r="AT31" s="873"/>
      <c r="AU31" s="873" t="s">
        <v>567</v>
      </c>
      <c r="AV31" s="873"/>
      <c r="AW31" s="873"/>
      <c r="AX31" s="873"/>
      <c r="AY31" s="873"/>
      <c r="AZ31" s="874" t="s">
        <v>567</v>
      </c>
      <c r="BA31" s="874"/>
      <c r="BB31" s="874"/>
      <c r="BC31" s="874"/>
      <c r="BD31" s="874"/>
      <c r="BE31" s="870"/>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x14ac:dyDescent="0.15">
      <c r="A32" s="266">
        <v>5</v>
      </c>
      <c r="B32" s="797" t="s">
        <v>403</v>
      </c>
      <c r="C32" s="798"/>
      <c r="D32" s="798"/>
      <c r="E32" s="798"/>
      <c r="F32" s="798"/>
      <c r="G32" s="798"/>
      <c r="H32" s="798"/>
      <c r="I32" s="798"/>
      <c r="J32" s="798"/>
      <c r="K32" s="798"/>
      <c r="L32" s="798"/>
      <c r="M32" s="798"/>
      <c r="N32" s="798"/>
      <c r="O32" s="798"/>
      <c r="P32" s="799"/>
      <c r="Q32" s="800">
        <v>1258</v>
      </c>
      <c r="R32" s="801"/>
      <c r="S32" s="801"/>
      <c r="T32" s="801"/>
      <c r="U32" s="801"/>
      <c r="V32" s="801">
        <v>1146</v>
      </c>
      <c r="W32" s="801"/>
      <c r="X32" s="801"/>
      <c r="Y32" s="801"/>
      <c r="Z32" s="801"/>
      <c r="AA32" s="801">
        <v>112</v>
      </c>
      <c r="AB32" s="801"/>
      <c r="AC32" s="801"/>
      <c r="AD32" s="801"/>
      <c r="AE32" s="802"/>
      <c r="AF32" s="803">
        <v>1389</v>
      </c>
      <c r="AG32" s="804"/>
      <c r="AH32" s="804"/>
      <c r="AI32" s="804"/>
      <c r="AJ32" s="805"/>
      <c r="AK32" s="872">
        <v>12</v>
      </c>
      <c r="AL32" s="873"/>
      <c r="AM32" s="873"/>
      <c r="AN32" s="873"/>
      <c r="AO32" s="873"/>
      <c r="AP32" s="873">
        <v>2930</v>
      </c>
      <c r="AQ32" s="873"/>
      <c r="AR32" s="873"/>
      <c r="AS32" s="873"/>
      <c r="AT32" s="873"/>
      <c r="AU32" s="873">
        <v>153</v>
      </c>
      <c r="AV32" s="873"/>
      <c r="AW32" s="873"/>
      <c r="AX32" s="873"/>
      <c r="AY32" s="873"/>
      <c r="AZ32" s="874" t="s">
        <v>567</v>
      </c>
      <c r="BA32" s="874"/>
      <c r="BB32" s="874"/>
      <c r="BC32" s="874"/>
      <c r="BD32" s="874"/>
      <c r="BE32" s="870" t="s">
        <v>404</v>
      </c>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x14ac:dyDescent="0.15">
      <c r="A33" s="266">
        <v>6</v>
      </c>
      <c r="B33" s="797" t="s">
        <v>405</v>
      </c>
      <c r="C33" s="798"/>
      <c r="D33" s="798"/>
      <c r="E33" s="798"/>
      <c r="F33" s="798"/>
      <c r="G33" s="798"/>
      <c r="H33" s="798"/>
      <c r="I33" s="798"/>
      <c r="J33" s="798"/>
      <c r="K33" s="798"/>
      <c r="L33" s="798"/>
      <c r="M33" s="798"/>
      <c r="N33" s="798"/>
      <c r="O33" s="798"/>
      <c r="P33" s="799"/>
      <c r="Q33" s="800">
        <v>796</v>
      </c>
      <c r="R33" s="801"/>
      <c r="S33" s="801"/>
      <c r="T33" s="801"/>
      <c r="U33" s="801"/>
      <c r="V33" s="801">
        <v>946</v>
      </c>
      <c r="W33" s="801"/>
      <c r="X33" s="801"/>
      <c r="Y33" s="801"/>
      <c r="Z33" s="801"/>
      <c r="AA33" s="801">
        <v>-150</v>
      </c>
      <c r="AB33" s="801"/>
      <c r="AC33" s="801"/>
      <c r="AD33" s="801"/>
      <c r="AE33" s="802"/>
      <c r="AF33" s="803" t="s">
        <v>177</v>
      </c>
      <c r="AG33" s="804"/>
      <c r="AH33" s="804"/>
      <c r="AI33" s="804"/>
      <c r="AJ33" s="805"/>
      <c r="AK33" s="872">
        <v>700</v>
      </c>
      <c r="AL33" s="873"/>
      <c r="AM33" s="873"/>
      <c r="AN33" s="873"/>
      <c r="AO33" s="873"/>
      <c r="AP33" s="873">
        <v>4440</v>
      </c>
      <c r="AQ33" s="873"/>
      <c r="AR33" s="873"/>
      <c r="AS33" s="873"/>
      <c r="AT33" s="873"/>
      <c r="AU33" s="873">
        <v>2175</v>
      </c>
      <c r="AV33" s="873"/>
      <c r="AW33" s="873"/>
      <c r="AX33" s="873"/>
      <c r="AY33" s="873"/>
      <c r="AZ33" s="874" t="s">
        <v>567</v>
      </c>
      <c r="BA33" s="874"/>
      <c r="BB33" s="874"/>
      <c r="BC33" s="874"/>
      <c r="BD33" s="874"/>
      <c r="BE33" s="870" t="s">
        <v>404</v>
      </c>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x14ac:dyDescent="0.15">
      <c r="A34" s="266">
        <v>7</v>
      </c>
      <c r="B34" s="797" t="s">
        <v>406</v>
      </c>
      <c r="C34" s="798"/>
      <c r="D34" s="798"/>
      <c r="E34" s="798"/>
      <c r="F34" s="798"/>
      <c r="G34" s="798"/>
      <c r="H34" s="798"/>
      <c r="I34" s="798"/>
      <c r="J34" s="798"/>
      <c r="K34" s="798"/>
      <c r="L34" s="798"/>
      <c r="M34" s="798"/>
      <c r="N34" s="798"/>
      <c r="O34" s="798"/>
      <c r="P34" s="799"/>
      <c r="Q34" s="800">
        <v>1704</v>
      </c>
      <c r="R34" s="801"/>
      <c r="S34" s="801"/>
      <c r="T34" s="801"/>
      <c r="U34" s="801"/>
      <c r="V34" s="801">
        <v>1700</v>
      </c>
      <c r="W34" s="801"/>
      <c r="X34" s="801"/>
      <c r="Y34" s="801"/>
      <c r="Z34" s="801"/>
      <c r="AA34" s="801">
        <v>4</v>
      </c>
      <c r="AB34" s="801"/>
      <c r="AC34" s="801"/>
      <c r="AD34" s="801"/>
      <c r="AE34" s="802"/>
      <c r="AF34" s="803">
        <v>4</v>
      </c>
      <c r="AG34" s="804"/>
      <c r="AH34" s="804"/>
      <c r="AI34" s="804"/>
      <c r="AJ34" s="805"/>
      <c r="AK34" s="872">
        <v>716</v>
      </c>
      <c r="AL34" s="873"/>
      <c r="AM34" s="873"/>
      <c r="AN34" s="873"/>
      <c r="AO34" s="873"/>
      <c r="AP34" s="873">
        <v>7473</v>
      </c>
      <c r="AQ34" s="873"/>
      <c r="AR34" s="873"/>
      <c r="AS34" s="873"/>
      <c r="AT34" s="873"/>
      <c r="AU34" s="873">
        <v>5448</v>
      </c>
      <c r="AV34" s="873"/>
      <c r="AW34" s="873"/>
      <c r="AX34" s="873"/>
      <c r="AY34" s="873"/>
      <c r="AZ34" s="874" t="s">
        <v>567</v>
      </c>
      <c r="BA34" s="874"/>
      <c r="BB34" s="874"/>
      <c r="BC34" s="874"/>
      <c r="BD34" s="874"/>
      <c r="BE34" s="870" t="s">
        <v>407</v>
      </c>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x14ac:dyDescent="0.15">
      <c r="A35" s="266">
        <v>8</v>
      </c>
      <c r="B35" s="797"/>
      <c r="C35" s="798"/>
      <c r="D35" s="798"/>
      <c r="E35" s="798"/>
      <c r="F35" s="798"/>
      <c r="G35" s="798"/>
      <c r="H35" s="798"/>
      <c r="I35" s="798"/>
      <c r="J35" s="798"/>
      <c r="K35" s="798"/>
      <c r="L35" s="798"/>
      <c r="M35" s="798"/>
      <c r="N35" s="798"/>
      <c r="O35" s="798"/>
      <c r="P35" s="799"/>
      <c r="Q35" s="800"/>
      <c r="R35" s="801"/>
      <c r="S35" s="801"/>
      <c r="T35" s="801"/>
      <c r="U35" s="801"/>
      <c r="V35" s="801"/>
      <c r="W35" s="801"/>
      <c r="X35" s="801"/>
      <c r="Y35" s="801"/>
      <c r="Z35" s="801"/>
      <c r="AA35" s="801"/>
      <c r="AB35" s="801"/>
      <c r="AC35" s="801"/>
      <c r="AD35" s="801"/>
      <c r="AE35" s="802"/>
      <c r="AF35" s="803"/>
      <c r="AG35" s="804"/>
      <c r="AH35" s="804"/>
      <c r="AI35" s="804"/>
      <c r="AJ35" s="805"/>
      <c r="AK35" s="872"/>
      <c r="AL35" s="873"/>
      <c r="AM35" s="873"/>
      <c r="AN35" s="873"/>
      <c r="AO35" s="873"/>
      <c r="AP35" s="873"/>
      <c r="AQ35" s="873"/>
      <c r="AR35" s="873"/>
      <c r="AS35" s="873"/>
      <c r="AT35" s="873"/>
      <c r="AU35" s="873"/>
      <c r="AV35" s="873"/>
      <c r="AW35" s="873"/>
      <c r="AX35" s="873"/>
      <c r="AY35" s="873"/>
      <c r="AZ35" s="874"/>
      <c r="BA35" s="874"/>
      <c r="BB35" s="874"/>
      <c r="BC35" s="874"/>
      <c r="BD35" s="874"/>
      <c r="BE35" s="870"/>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x14ac:dyDescent="0.15">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2"/>
      <c r="AL36" s="873"/>
      <c r="AM36" s="873"/>
      <c r="AN36" s="873"/>
      <c r="AO36" s="873"/>
      <c r="AP36" s="873"/>
      <c r="AQ36" s="873"/>
      <c r="AR36" s="873"/>
      <c r="AS36" s="873"/>
      <c r="AT36" s="873"/>
      <c r="AU36" s="873"/>
      <c r="AV36" s="873"/>
      <c r="AW36" s="873"/>
      <c r="AX36" s="873"/>
      <c r="AY36" s="873"/>
      <c r="AZ36" s="874"/>
      <c r="BA36" s="874"/>
      <c r="BB36" s="874"/>
      <c r="BC36" s="874"/>
      <c r="BD36" s="874"/>
      <c r="BE36" s="870"/>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x14ac:dyDescent="0.15">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x14ac:dyDescent="0.15">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x14ac:dyDescent="0.15">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x14ac:dyDescent="0.15">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x14ac:dyDescent="0.15">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x14ac:dyDescent="0.15">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x14ac:dyDescent="0.15">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x14ac:dyDescent="0.15">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x14ac:dyDescent="0.15">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x14ac:dyDescent="0.15">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x14ac:dyDescent="0.15">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x14ac:dyDescent="0.15">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x14ac:dyDescent="0.15">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x14ac:dyDescent="0.15">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x14ac:dyDescent="0.15">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x14ac:dyDescent="0.15">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x14ac:dyDescent="0.15">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x14ac:dyDescent="0.15">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x14ac:dyDescent="0.15">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x14ac:dyDescent="0.15">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x14ac:dyDescent="0.15">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x14ac:dyDescent="0.15">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x14ac:dyDescent="0.15">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x14ac:dyDescent="0.15">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x14ac:dyDescent="0.2">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x14ac:dyDescent="0.15">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408</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x14ac:dyDescent="0.2">
      <c r="A63" s="264" t="s">
        <v>386</v>
      </c>
      <c r="B63" s="832" t="s">
        <v>409</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1623</v>
      </c>
      <c r="AG63" s="884"/>
      <c r="AH63" s="884"/>
      <c r="AI63" s="884"/>
      <c r="AJ63" s="885"/>
      <c r="AK63" s="886"/>
      <c r="AL63" s="881"/>
      <c r="AM63" s="881"/>
      <c r="AN63" s="881"/>
      <c r="AO63" s="881"/>
      <c r="AP63" s="884">
        <v>14843</v>
      </c>
      <c r="AQ63" s="884"/>
      <c r="AR63" s="884"/>
      <c r="AS63" s="884"/>
      <c r="AT63" s="884"/>
      <c r="AU63" s="884">
        <v>7776</v>
      </c>
      <c r="AV63" s="884"/>
      <c r="AW63" s="884"/>
      <c r="AX63" s="884"/>
      <c r="AY63" s="884"/>
      <c r="AZ63" s="888"/>
      <c r="BA63" s="888"/>
      <c r="BB63" s="888"/>
      <c r="BC63" s="888"/>
      <c r="BD63" s="888"/>
      <c r="BE63" s="889"/>
      <c r="BF63" s="889"/>
      <c r="BG63" s="889"/>
      <c r="BH63" s="889"/>
      <c r="BI63" s="890"/>
      <c r="BJ63" s="891" t="s">
        <v>177</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x14ac:dyDescent="0.2">
      <c r="A65" s="252" t="s">
        <v>410</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x14ac:dyDescent="0.15">
      <c r="A66" s="782" t="s">
        <v>411</v>
      </c>
      <c r="B66" s="783"/>
      <c r="C66" s="783"/>
      <c r="D66" s="783"/>
      <c r="E66" s="783"/>
      <c r="F66" s="783"/>
      <c r="G66" s="783"/>
      <c r="H66" s="783"/>
      <c r="I66" s="783"/>
      <c r="J66" s="783"/>
      <c r="K66" s="783"/>
      <c r="L66" s="783"/>
      <c r="M66" s="783"/>
      <c r="N66" s="783"/>
      <c r="O66" s="783"/>
      <c r="P66" s="784"/>
      <c r="Q66" s="759" t="s">
        <v>412</v>
      </c>
      <c r="R66" s="760"/>
      <c r="S66" s="760"/>
      <c r="T66" s="760"/>
      <c r="U66" s="761"/>
      <c r="V66" s="759" t="s">
        <v>392</v>
      </c>
      <c r="W66" s="760"/>
      <c r="X66" s="760"/>
      <c r="Y66" s="760"/>
      <c r="Z66" s="761"/>
      <c r="AA66" s="759" t="s">
        <v>393</v>
      </c>
      <c r="AB66" s="760"/>
      <c r="AC66" s="760"/>
      <c r="AD66" s="760"/>
      <c r="AE66" s="761"/>
      <c r="AF66" s="894" t="s">
        <v>394</v>
      </c>
      <c r="AG66" s="855"/>
      <c r="AH66" s="855"/>
      <c r="AI66" s="855"/>
      <c r="AJ66" s="895"/>
      <c r="AK66" s="759" t="s">
        <v>395</v>
      </c>
      <c r="AL66" s="783"/>
      <c r="AM66" s="783"/>
      <c r="AN66" s="783"/>
      <c r="AO66" s="784"/>
      <c r="AP66" s="759" t="s">
        <v>413</v>
      </c>
      <c r="AQ66" s="760"/>
      <c r="AR66" s="760"/>
      <c r="AS66" s="760"/>
      <c r="AT66" s="761"/>
      <c r="AU66" s="759" t="s">
        <v>414</v>
      </c>
      <c r="AV66" s="760"/>
      <c r="AW66" s="760"/>
      <c r="AX66" s="760"/>
      <c r="AY66" s="761"/>
      <c r="AZ66" s="759" t="s">
        <v>373</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x14ac:dyDescent="0.15">
      <c r="A68" s="258">
        <v>1</v>
      </c>
      <c r="B68" s="911" t="s">
        <v>574</v>
      </c>
      <c r="C68" s="912"/>
      <c r="D68" s="912"/>
      <c r="E68" s="912"/>
      <c r="F68" s="912"/>
      <c r="G68" s="912"/>
      <c r="H68" s="912"/>
      <c r="I68" s="912"/>
      <c r="J68" s="912"/>
      <c r="K68" s="912"/>
      <c r="L68" s="912"/>
      <c r="M68" s="912"/>
      <c r="N68" s="912"/>
      <c r="O68" s="912"/>
      <c r="P68" s="913"/>
      <c r="Q68" s="914">
        <v>1362</v>
      </c>
      <c r="R68" s="908"/>
      <c r="S68" s="908"/>
      <c r="T68" s="908"/>
      <c r="U68" s="908"/>
      <c r="V68" s="908">
        <v>1234</v>
      </c>
      <c r="W68" s="908"/>
      <c r="X68" s="908"/>
      <c r="Y68" s="908"/>
      <c r="Z68" s="908"/>
      <c r="AA68" s="908">
        <v>128</v>
      </c>
      <c r="AB68" s="908"/>
      <c r="AC68" s="908"/>
      <c r="AD68" s="908"/>
      <c r="AE68" s="908"/>
      <c r="AF68" s="908">
        <v>128</v>
      </c>
      <c r="AG68" s="908"/>
      <c r="AH68" s="908"/>
      <c r="AI68" s="908"/>
      <c r="AJ68" s="908"/>
      <c r="AK68" s="908" t="s">
        <v>579</v>
      </c>
      <c r="AL68" s="908"/>
      <c r="AM68" s="908"/>
      <c r="AN68" s="908"/>
      <c r="AO68" s="908"/>
      <c r="AP68" s="908">
        <v>2253</v>
      </c>
      <c r="AQ68" s="908"/>
      <c r="AR68" s="908"/>
      <c r="AS68" s="908"/>
      <c r="AT68" s="908"/>
      <c r="AU68" s="908">
        <v>385</v>
      </c>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x14ac:dyDescent="0.15">
      <c r="A69" s="261">
        <v>2</v>
      </c>
      <c r="B69" s="915" t="s">
        <v>575</v>
      </c>
      <c r="C69" s="916"/>
      <c r="D69" s="916"/>
      <c r="E69" s="916"/>
      <c r="F69" s="916"/>
      <c r="G69" s="916"/>
      <c r="H69" s="916"/>
      <c r="I69" s="916"/>
      <c r="J69" s="916"/>
      <c r="K69" s="916"/>
      <c r="L69" s="916"/>
      <c r="M69" s="916"/>
      <c r="N69" s="916"/>
      <c r="O69" s="916"/>
      <c r="P69" s="917"/>
      <c r="Q69" s="918">
        <v>194</v>
      </c>
      <c r="R69" s="873"/>
      <c r="S69" s="873"/>
      <c r="T69" s="873"/>
      <c r="U69" s="873"/>
      <c r="V69" s="873">
        <v>158</v>
      </c>
      <c r="W69" s="873"/>
      <c r="X69" s="873"/>
      <c r="Y69" s="873"/>
      <c r="Z69" s="873"/>
      <c r="AA69" s="873">
        <v>36</v>
      </c>
      <c r="AB69" s="873"/>
      <c r="AC69" s="873"/>
      <c r="AD69" s="873"/>
      <c r="AE69" s="873"/>
      <c r="AF69" s="873">
        <v>36</v>
      </c>
      <c r="AG69" s="873"/>
      <c r="AH69" s="873"/>
      <c r="AI69" s="873"/>
      <c r="AJ69" s="873"/>
      <c r="AK69" s="873" t="s">
        <v>567</v>
      </c>
      <c r="AL69" s="873"/>
      <c r="AM69" s="873"/>
      <c r="AN69" s="873"/>
      <c r="AO69" s="873"/>
      <c r="AP69" s="873" t="s">
        <v>567</v>
      </c>
      <c r="AQ69" s="873"/>
      <c r="AR69" s="873"/>
      <c r="AS69" s="873"/>
      <c r="AT69" s="873"/>
      <c r="AU69" s="873" t="s">
        <v>567</v>
      </c>
      <c r="AV69" s="873"/>
      <c r="AW69" s="873"/>
      <c r="AX69" s="873"/>
      <c r="AY69" s="873"/>
      <c r="AZ69" s="919"/>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x14ac:dyDescent="0.15">
      <c r="A70" s="261">
        <v>3</v>
      </c>
      <c r="B70" s="915" t="s">
        <v>576</v>
      </c>
      <c r="C70" s="916"/>
      <c r="D70" s="916"/>
      <c r="E70" s="916"/>
      <c r="F70" s="916"/>
      <c r="G70" s="916"/>
      <c r="H70" s="916"/>
      <c r="I70" s="916"/>
      <c r="J70" s="916"/>
      <c r="K70" s="916"/>
      <c r="L70" s="916"/>
      <c r="M70" s="916"/>
      <c r="N70" s="916"/>
      <c r="O70" s="916"/>
      <c r="P70" s="917"/>
      <c r="Q70" s="918">
        <v>7330</v>
      </c>
      <c r="R70" s="873"/>
      <c r="S70" s="873"/>
      <c r="T70" s="873"/>
      <c r="U70" s="873"/>
      <c r="V70" s="873">
        <v>6466</v>
      </c>
      <c r="W70" s="873"/>
      <c r="X70" s="873"/>
      <c r="Y70" s="873"/>
      <c r="Z70" s="873"/>
      <c r="AA70" s="873">
        <v>864</v>
      </c>
      <c r="AB70" s="873"/>
      <c r="AC70" s="873"/>
      <c r="AD70" s="873"/>
      <c r="AE70" s="873"/>
      <c r="AF70" s="873">
        <v>864</v>
      </c>
      <c r="AG70" s="873"/>
      <c r="AH70" s="873"/>
      <c r="AI70" s="873"/>
      <c r="AJ70" s="873"/>
      <c r="AK70" s="873">
        <v>2</v>
      </c>
      <c r="AL70" s="873"/>
      <c r="AM70" s="873"/>
      <c r="AN70" s="873"/>
      <c r="AO70" s="873"/>
      <c r="AP70" s="873" t="s">
        <v>505</v>
      </c>
      <c r="AQ70" s="873"/>
      <c r="AR70" s="873"/>
      <c r="AS70" s="873"/>
      <c r="AT70" s="873"/>
      <c r="AU70" s="873" t="s">
        <v>505</v>
      </c>
      <c r="AV70" s="873"/>
      <c r="AW70" s="873"/>
      <c r="AX70" s="873"/>
      <c r="AY70" s="873"/>
      <c r="AZ70" s="919"/>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x14ac:dyDescent="0.15">
      <c r="A71" s="261">
        <v>4</v>
      </c>
      <c r="B71" s="915" t="s">
        <v>577</v>
      </c>
      <c r="C71" s="916"/>
      <c r="D71" s="916"/>
      <c r="E71" s="916"/>
      <c r="F71" s="916"/>
      <c r="G71" s="916"/>
      <c r="H71" s="916"/>
      <c r="I71" s="916"/>
      <c r="J71" s="916"/>
      <c r="K71" s="916"/>
      <c r="L71" s="916"/>
      <c r="M71" s="916"/>
      <c r="N71" s="916"/>
      <c r="O71" s="916"/>
      <c r="P71" s="917"/>
      <c r="Q71" s="918">
        <v>145</v>
      </c>
      <c r="R71" s="873"/>
      <c r="S71" s="873"/>
      <c r="T71" s="873"/>
      <c r="U71" s="873"/>
      <c r="V71" s="873">
        <v>141</v>
      </c>
      <c r="W71" s="873"/>
      <c r="X71" s="873"/>
      <c r="Y71" s="873"/>
      <c r="Z71" s="873"/>
      <c r="AA71" s="873">
        <v>4</v>
      </c>
      <c r="AB71" s="873"/>
      <c r="AC71" s="873"/>
      <c r="AD71" s="873"/>
      <c r="AE71" s="873"/>
      <c r="AF71" s="873">
        <v>4</v>
      </c>
      <c r="AG71" s="873"/>
      <c r="AH71" s="873"/>
      <c r="AI71" s="873"/>
      <c r="AJ71" s="873"/>
      <c r="AK71" s="873" t="s">
        <v>567</v>
      </c>
      <c r="AL71" s="873"/>
      <c r="AM71" s="873"/>
      <c r="AN71" s="873"/>
      <c r="AO71" s="873"/>
      <c r="AP71" s="873" t="s">
        <v>567</v>
      </c>
      <c r="AQ71" s="873"/>
      <c r="AR71" s="873"/>
      <c r="AS71" s="873"/>
      <c r="AT71" s="873"/>
      <c r="AU71" s="873" t="s">
        <v>567</v>
      </c>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x14ac:dyDescent="0.15">
      <c r="A72" s="261">
        <v>5</v>
      </c>
      <c r="B72" s="915" t="s">
        <v>578</v>
      </c>
      <c r="C72" s="916"/>
      <c r="D72" s="916"/>
      <c r="E72" s="916"/>
      <c r="F72" s="916"/>
      <c r="G72" s="916"/>
      <c r="H72" s="916"/>
      <c r="I72" s="916"/>
      <c r="J72" s="916"/>
      <c r="K72" s="916"/>
      <c r="L72" s="916"/>
      <c r="M72" s="916"/>
      <c r="N72" s="916"/>
      <c r="O72" s="916"/>
      <c r="P72" s="917"/>
      <c r="Q72" s="918">
        <v>154880</v>
      </c>
      <c r="R72" s="873"/>
      <c r="S72" s="873"/>
      <c r="T72" s="873"/>
      <c r="U72" s="873"/>
      <c r="V72" s="873">
        <v>154880</v>
      </c>
      <c r="W72" s="873"/>
      <c r="X72" s="873"/>
      <c r="Y72" s="873"/>
      <c r="Z72" s="873"/>
      <c r="AA72" s="873" t="s">
        <v>579</v>
      </c>
      <c r="AB72" s="873"/>
      <c r="AC72" s="873"/>
      <c r="AD72" s="873"/>
      <c r="AE72" s="873"/>
      <c r="AF72" s="873" t="s">
        <v>579</v>
      </c>
      <c r="AG72" s="873"/>
      <c r="AH72" s="873"/>
      <c r="AI72" s="873"/>
      <c r="AJ72" s="873"/>
      <c r="AK72" s="873" t="s">
        <v>505</v>
      </c>
      <c r="AL72" s="873"/>
      <c r="AM72" s="873"/>
      <c r="AN72" s="873"/>
      <c r="AO72" s="873"/>
      <c r="AP72" s="873" t="s">
        <v>505</v>
      </c>
      <c r="AQ72" s="873"/>
      <c r="AR72" s="873"/>
      <c r="AS72" s="873"/>
      <c r="AT72" s="873"/>
      <c r="AU72" s="873" t="s">
        <v>505</v>
      </c>
      <c r="AV72" s="873"/>
      <c r="AW72" s="873"/>
      <c r="AX72" s="873"/>
      <c r="AY72" s="873"/>
      <c r="AZ72" s="919"/>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x14ac:dyDescent="0.15">
      <c r="A73" s="261">
        <v>6</v>
      </c>
      <c r="B73" s="915"/>
      <c r="C73" s="916"/>
      <c r="D73" s="916"/>
      <c r="E73" s="916"/>
      <c r="F73" s="916"/>
      <c r="G73" s="916"/>
      <c r="H73" s="916"/>
      <c r="I73" s="916"/>
      <c r="J73" s="916"/>
      <c r="K73" s="916"/>
      <c r="L73" s="916"/>
      <c r="M73" s="916"/>
      <c r="N73" s="916"/>
      <c r="O73" s="916"/>
      <c r="P73" s="917"/>
      <c r="Q73" s="918"/>
      <c r="R73" s="873"/>
      <c r="S73" s="873"/>
      <c r="T73" s="873"/>
      <c r="U73" s="873"/>
      <c r="V73" s="873"/>
      <c r="W73" s="873"/>
      <c r="X73" s="873"/>
      <c r="Y73" s="873"/>
      <c r="Z73" s="873"/>
      <c r="AA73" s="873"/>
      <c r="AB73" s="873"/>
      <c r="AC73" s="873"/>
      <c r="AD73" s="873"/>
      <c r="AE73" s="873"/>
      <c r="AF73" s="873"/>
      <c r="AG73" s="873"/>
      <c r="AH73" s="873"/>
      <c r="AI73" s="873"/>
      <c r="AJ73" s="873"/>
      <c r="AK73" s="873"/>
      <c r="AL73" s="873"/>
      <c r="AM73" s="873"/>
      <c r="AN73" s="873"/>
      <c r="AO73" s="873"/>
      <c r="AP73" s="873"/>
      <c r="AQ73" s="873"/>
      <c r="AR73" s="873"/>
      <c r="AS73" s="873"/>
      <c r="AT73" s="873"/>
      <c r="AU73" s="873"/>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x14ac:dyDescent="0.15">
      <c r="A74" s="261">
        <v>7</v>
      </c>
      <c r="B74" s="915"/>
      <c r="C74" s="916"/>
      <c r="D74" s="916"/>
      <c r="E74" s="916"/>
      <c r="F74" s="916"/>
      <c r="G74" s="916"/>
      <c r="H74" s="916"/>
      <c r="I74" s="916"/>
      <c r="J74" s="916"/>
      <c r="K74" s="916"/>
      <c r="L74" s="916"/>
      <c r="M74" s="916"/>
      <c r="N74" s="916"/>
      <c r="O74" s="916"/>
      <c r="P74" s="917"/>
      <c r="Q74" s="918"/>
      <c r="R74" s="873"/>
      <c r="S74" s="873"/>
      <c r="T74" s="873"/>
      <c r="U74" s="873"/>
      <c r="V74" s="873"/>
      <c r="W74" s="873"/>
      <c r="X74" s="873"/>
      <c r="Y74" s="873"/>
      <c r="Z74" s="873"/>
      <c r="AA74" s="873"/>
      <c r="AB74" s="873"/>
      <c r="AC74" s="873"/>
      <c r="AD74" s="873"/>
      <c r="AE74" s="873"/>
      <c r="AF74" s="873"/>
      <c r="AG74" s="873"/>
      <c r="AH74" s="873"/>
      <c r="AI74" s="873"/>
      <c r="AJ74" s="873"/>
      <c r="AK74" s="873"/>
      <c r="AL74" s="873"/>
      <c r="AM74" s="873"/>
      <c r="AN74" s="873"/>
      <c r="AO74" s="873"/>
      <c r="AP74" s="873"/>
      <c r="AQ74" s="873"/>
      <c r="AR74" s="873"/>
      <c r="AS74" s="873"/>
      <c r="AT74" s="873"/>
      <c r="AU74" s="873"/>
      <c r="AV74" s="873"/>
      <c r="AW74" s="873"/>
      <c r="AX74" s="873"/>
      <c r="AY74" s="873"/>
      <c r="AZ74" s="919"/>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x14ac:dyDescent="0.15">
      <c r="A75" s="261">
        <v>8</v>
      </c>
      <c r="B75" s="915"/>
      <c r="C75" s="916"/>
      <c r="D75" s="916"/>
      <c r="E75" s="916"/>
      <c r="F75" s="916"/>
      <c r="G75" s="916"/>
      <c r="H75" s="916"/>
      <c r="I75" s="916"/>
      <c r="J75" s="916"/>
      <c r="K75" s="916"/>
      <c r="L75" s="916"/>
      <c r="M75" s="916"/>
      <c r="N75" s="916"/>
      <c r="O75" s="916"/>
      <c r="P75" s="917"/>
      <c r="Q75" s="921"/>
      <c r="R75" s="922"/>
      <c r="S75" s="922"/>
      <c r="T75" s="922"/>
      <c r="U75" s="872"/>
      <c r="V75" s="923"/>
      <c r="W75" s="922"/>
      <c r="X75" s="922"/>
      <c r="Y75" s="922"/>
      <c r="Z75" s="872"/>
      <c r="AA75" s="923"/>
      <c r="AB75" s="922"/>
      <c r="AC75" s="922"/>
      <c r="AD75" s="922"/>
      <c r="AE75" s="872"/>
      <c r="AF75" s="923"/>
      <c r="AG75" s="922"/>
      <c r="AH75" s="922"/>
      <c r="AI75" s="922"/>
      <c r="AJ75" s="872"/>
      <c r="AK75" s="923"/>
      <c r="AL75" s="922"/>
      <c r="AM75" s="922"/>
      <c r="AN75" s="922"/>
      <c r="AO75" s="872"/>
      <c r="AP75" s="923"/>
      <c r="AQ75" s="922"/>
      <c r="AR75" s="922"/>
      <c r="AS75" s="922"/>
      <c r="AT75" s="872"/>
      <c r="AU75" s="923"/>
      <c r="AV75" s="922"/>
      <c r="AW75" s="922"/>
      <c r="AX75" s="922"/>
      <c r="AY75" s="872"/>
      <c r="AZ75" s="919"/>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x14ac:dyDescent="0.15">
      <c r="A76" s="261">
        <v>9</v>
      </c>
      <c r="B76" s="915"/>
      <c r="C76" s="916"/>
      <c r="D76" s="916"/>
      <c r="E76" s="916"/>
      <c r="F76" s="916"/>
      <c r="G76" s="916"/>
      <c r="H76" s="916"/>
      <c r="I76" s="916"/>
      <c r="J76" s="916"/>
      <c r="K76" s="916"/>
      <c r="L76" s="916"/>
      <c r="M76" s="916"/>
      <c r="N76" s="916"/>
      <c r="O76" s="916"/>
      <c r="P76" s="917"/>
      <c r="Q76" s="921"/>
      <c r="R76" s="922"/>
      <c r="S76" s="922"/>
      <c r="T76" s="922"/>
      <c r="U76" s="872"/>
      <c r="V76" s="923"/>
      <c r="W76" s="922"/>
      <c r="X76" s="922"/>
      <c r="Y76" s="922"/>
      <c r="Z76" s="872"/>
      <c r="AA76" s="923"/>
      <c r="AB76" s="922"/>
      <c r="AC76" s="922"/>
      <c r="AD76" s="922"/>
      <c r="AE76" s="872"/>
      <c r="AF76" s="923"/>
      <c r="AG76" s="922"/>
      <c r="AH76" s="922"/>
      <c r="AI76" s="922"/>
      <c r="AJ76" s="872"/>
      <c r="AK76" s="923"/>
      <c r="AL76" s="922"/>
      <c r="AM76" s="922"/>
      <c r="AN76" s="922"/>
      <c r="AO76" s="872"/>
      <c r="AP76" s="923"/>
      <c r="AQ76" s="922"/>
      <c r="AR76" s="922"/>
      <c r="AS76" s="922"/>
      <c r="AT76" s="872"/>
      <c r="AU76" s="923"/>
      <c r="AV76" s="922"/>
      <c r="AW76" s="922"/>
      <c r="AX76" s="922"/>
      <c r="AY76" s="872"/>
      <c r="AZ76" s="919"/>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x14ac:dyDescent="0.15">
      <c r="A77" s="261">
        <v>10</v>
      </c>
      <c r="B77" s="915"/>
      <c r="C77" s="916"/>
      <c r="D77" s="916"/>
      <c r="E77" s="916"/>
      <c r="F77" s="916"/>
      <c r="G77" s="916"/>
      <c r="H77" s="916"/>
      <c r="I77" s="916"/>
      <c r="J77" s="916"/>
      <c r="K77" s="916"/>
      <c r="L77" s="916"/>
      <c r="M77" s="916"/>
      <c r="N77" s="916"/>
      <c r="O77" s="916"/>
      <c r="P77" s="917"/>
      <c r="Q77" s="921"/>
      <c r="R77" s="922"/>
      <c r="S77" s="922"/>
      <c r="T77" s="922"/>
      <c r="U77" s="872"/>
      <c r="V77" s="923"/>
      <c r="W77" s="922"/>
      <c r="X77" s="922"/>
      <c r="Y77" s="922"/>
      <c r="Z77" s="872"/>
      <c r="AA77" s="923"/>
      <c r="AB77" s="922"/>
      <c r="AC77" s="922"/>
      <c r="AD77" s="922"/>
      <c r="AE77" s="872"/>
      <c r="AF77" s="923"/>
      <c r="AG77" s="922"/>
      <c r="AH77" s="922"/>
      <c r="AI77" s="922"/>
      <c r="AJ77" s="872"/>
      <c r="AK77" s="923"/>
      <c r="AL77" s="922"/>
      <c r="AM77" s="922"/>
      <c r="AN77" s="922"/>
      <c r="AO77" s="872"/>
      <c r="AP77" s="923"/>
      <c r="AQ77" s="922"/>
      <c r="AR77" s="922"/>
      <c r="AS77" s="922"/>
      <c r="AT77" s="872"/>
      <c r="AU77" s="923"/>
      <c r="AV77" s="922"/>
      <c r="AW77" s="922"/>
      <c r="AX77" s="922"/>
      <c r="AY77" s="872"/>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x14ac:dyDescent="0.15">
      <c r="A78" s="261">
        <v>11</v>
      </c>
      <c r="B78" s="915"/>
      <c r="C78" s="916"/>
      <c r="D78" s="916"/>
      <c r="E78" s="916"/>
      <c r="F78" s="916"/>
      <c r="G78" s="916"/>
      <c r="H78" s="916"/>
      <c r="I78" s="916"/>
      <c r="J78" s="916"/>
      <c r="K78" s="916"/>
      <c r="L78" s="916"/>
      <c r="M78" s="916"/>
      <c r="N78" s="916"/>
      <c r="O78" s="916"/>
      <c r="P78" s="917"/>
      <c r="Q78" s="918"/>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x14ac:dyDescent="0.15">
      <c r="A79" s="261">
        <v>12</v>
      </c>
      <c r="B79" s="915"/>
      <c r="C79" s="916"/>
      <c r="D79" s="916"/>
      <c r="E79" s="916"/>
      <c r="F79" s="916"/>
      <c r="G79" s="916"/>
      <c r="H79" s="916"/>
      <c r="I79" s="916"/>
      <c r="J79" s="916"/>
      <c r="K79" s="916"/>
      <c r="L79" s="916"/>
      <c r="M79" s="916"/>
      <c r="N79" s="916"/>
      <c r="O79" s="916"/>
      <c r="P79" s="917"/>
      <c r="Q79" s="918"/>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x14ac:dyDescent="0.15">
      <c r="A80" s="261">
        <v>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x14ac:dyDescent="0.15">
      <c r="A81" s="261">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x14ac:dyDescent="0.15">
      <c r="A82" s="261">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x14ac:dyDescent="0.15">
      <c r="A83" s="261">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x14ac:dyDescent="0.15">
      <c r="A84" s="261">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x14ac:dyDescent="0.15">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x14ac:dyDescent="0.15">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x14ac:dyDescent="0.15">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x14ac:dyDescent="0.2">
      <c r="A88" s="264" t="s">
        <v>386</v>
      </c>
      <c r="B88" s="832" t="s">
        <v>415</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v>1032</v>
      </c>
      <c r="AG88" s="884"/>
      <c r="AH88" s="884"/>
      <c r="AI88" s="884"/>
      <c r="AJ88" s="884"/>
      <c r="AK88" s="881"/>
      <c r="AL88" s="881"/>
      <c r="AM88" s="881"/>
      <c r="AN88" s="881"/>
      <c r="AO88" s="881"/>
      <c r="AP88" s="884">
        <v>2253</v>
      </c>
      <c r="AQ88" s="884"/>
      <c r="AR88" s="884"/>
      <c r="AS88" s="884"/>
      <c r="AT88" s="884"/>
      <c r="AU88" s="884">
        <v>385</v>
      </c>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386</v>
      </c>
      <c r="BR102" s="832" t="s">
        <v>416</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v>100</v>
      </c>
      <c r="CS102" s="892"/>
      <c r="CT102" s="892"/>
      <c r="CU102" s="892"/>
      <c r="CV102" s="935"/>
      <c r="CW102" s="934">
        <v>95</v>
      </c>
      <c r="CX102" s="892"/>
      <c r="CY102" s="892"/>
      <c r="CZ102" s="892"/>
      <c r="DA102" s="935"/>
      <c r="DB102" s="934">
        <v>100</v>
      </c>
      <c r="DC102" s="892"/>
      <c r="DD102" s="892"/>
      <c r="DE102" s="892"/>
      <c r="DF102" s="935"/>
      <c r="DG102" s="934">
        <v>9064</v>
      </c>
      <c r="DH102" s="892"/>
      <c r="DI102" s="892"/>
      <c r="DJ102" s="892"/>
      <c r="DK102" s="935"/>
      <c r="DL102" s="934" t="s">
        <v>579</v>
      </c>
      <c r="DM102" s="892"/>
      <c r="DN102" s="892"/>
      <c r="DO102" s="892"/>
      <c r="DP102" s="935"/>
      <c r="DQ102" s="934" t="s">
        <v>579</v>
      </c>
      <c r="DR102" s="892"/>
      <c r="DS102" s="892"/>
      <c r="DT102" s="892"/>
      <c r="DU102" s="935"/>
      <c r="DV102" s="958"/>
      <c r="DW102" s="959"/>
      <c r="DX102" s="959"/>
      <c r="DY102" s="959"/>
      <c r="DZ102" s="960"/>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417</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418</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419</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420</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63" t="s">
        <v>421</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422</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x14ac:dyDescent="0.15">
      <c r="A109" s="956" t="s">
        <v>423</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424</v>
      </c>
      <c r="AB109" s="937"/>
      <c r="AC109" s="937"/>
      <c r="AD109" s="937"/>
      <c r="AE109" s="938"/>
      <c r="AF109" s="936" t="s">
        <v>304</v>
      </c>
      <c r="AG109" s="937"/>
      <c r="AH109" s="937"/>
      <c r="AI109" s="937"/>
      <c r="AJ109" s="938"/>
      <c r="AK109" s="936" t="s">
        <v>303</v>
      </c>
      <c r="AL109" s="937"/>
      <c r="AM109" s="937"/>
      <c r="AN109" s="937"/>
      <c r="AO109" s="938"/>
      <c r="AP109" s="936" t="s">
        <v>425</v>
      </c>
      <c r="AQ109" s="937"/>
      <c r="AR109" s="937"/>
      <c r="AS109" s="937"/>
      <c r="AT109" s="939"/>
      <c r="AU109" s="956" t="s">
        <v>423</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424</v>
      </c>
      <c r="BR109" s="937"/>
      <c r="BS109" s="937"/>
      <c r="BT109" s="937"/>
      <c r="BU109" s="938"/>
      <c r="BV109" s="936" t="s">
        <v>304</v>
      </c>
      <c r="BW109" s="937"/>
      <c r="BX109" s="937"/>
      <c r="BY109" s="937"/>
      <c r="BZ109" s="938"/>
      <c r="CA109" s="936" t="s">
        <v>303</v>
      </c>
      <c r="CB109" s="937"/>
      <c r="CC109" s="937"/>
      <c r="CD109" s="937"/>
      <c r="CE109" s="938"/>
      <c r="CF109" s="957" t="s">
        <v>425</v>
      </c>
      <c r="CG109" s="957"/>
      <c r="CH109" s="957"/>
      <c r="CI109" s="957"/>
      <c r="CJ109" s="957"/>
      <c r="CK109" s="936" t="s">
        <v>426</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424</v>
      </c>
      <c r="DH109" s="937"/>
      <c r="DI109" s="937"/>
      <c r="DJ109" s="937"/>
      <c r="DK109" s="938"/>
      <c r="DL109" s="936" t="s">
        <v>304</v>
      </c>
      <c r="DM109" s="937"/>
      <c r="DN109" s="937"/>
      <c r="DO109" s="937"/>
      <c r="DP109" s="938"/>
      <c r="DQ109" s="936" t="s">
        <v>303</v>
      </c>
      <c r="DR109" s="937"/>
      <c r="DS109" s="937"/>
      <c r="DT109" s="937"/>
      <c r="DU109" s="938"/>
      <c r="DV109" s="936" t="s">
        <v>425</v>
      </c>
      <c r="DW109" s="937"/>
      <c r="DX109" s="937"/>
      <c r="DY109" s="937"/>
      <c r="DZ109" s="939"/>
    </row>
    <row r="110" spans="1:131" s="246" customFormat="1" ht="26.25" customHeight="1" x14ac:dyDescent="0.15">
      <c r="A110" s="940" t="s">
        <v>427</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2619465</v>
      </c>
      <c r="AB110" s="944"/>
      <c r="AC110" s="944"/>
      <c r="AD110" s="944"/>
      <c r="AE110" s="945"/>
      <c r="AF110" s="946">
        <v>2503189</v>
      </c>
      <c r="AG110" s="944"/>
      <c r="AH110" s="944"/>
      <c r="AI110" s="944"/>
      <c r="AJ110" s="945"/>
      <c r="AK110" s="946">
        <v>2355272</v>
      </c>
      <c r="AL110" s="944"/>
      <c r="AM110" s="944"/>
      <c r="AN110" s="944"/>
      <c r="AO110" s="945"/>
      <c r="AP110" s="947">
        <v>23.7</v>
      </c>
      <c r="AQ110" s="948"/>
      <c r="AR110" s="948"/>
      <c r="AS110" s="948"/>
      <c r="AT110" s="949"/>
      <c r="AU110" s="950" t="s">
        <v>73</v>
      </c>
      <c r="AV110" s="951"/>
      <c r="AW110" s="951"/>
      <c r="AX110" s="951"/>
      <c r="AY110" s="951"/>
      <c r="AZ110" s="992" t="s">
        <v>428</v>
      </c>
      <c r="BA110" s="941"/>
      <c r="BB110" s="941"/>
      <c r="BC110" s="941"/>
      <c r="BD110" s="941"/>
      <c r="BE110" s="941"/>
      <c r="BF110" s="941"/>
      <c r="BG110" s="941"/>
      <c r="BH110" s="941"/>
      <c r="BI110" s="941"/>
      <c r="BJ110" s="941"/>
      <c r="BK110" s="941"/>
      <c r="BL110" s="941"/>
      <c r="BM110" s="941"/>
      <c r="BN110" s="941"/>
      <c r="BO110" s="941"/>
      <c r="BP110" s="942"/>
      <c r="BQ110" s="978">
        <v>23537292</v>
      </c>
      <c r="BR110" s="979"/>
      <c r="BS110" s="979"/>
      <c r="BT110" s="979"/>
      <c r="BU110" s="979"/>
      <c r="BV110" s="979">
        <v>23017399</v>
      </c>
      <c r="BW110" s="979"/>
      <c r="BX110" s="979"/>
      <c r="BY110" s="979"/>
      <c r="BZ110" s="979"/>
      <c r="CA110" s="979">
        <v>22591516</v>
      </c>
      <c r="CB110" s="979"/>
      <c r="CC110" s="979"/>
      <c r="CD110" s="979"/>
      <c r="CE110" s="979"/>
      <c r="CF110" s="993">
        <v>227</v>
      </c>
      <c r="CG110" s="994"/>
      <c r="CH110" s="994"/>
      <c r="CI110" s="994"/>
      <c r="CJ110" s="994"/>
      <c r="CK110" s="995" t="s">
        <v>429</v>
      </c>
      <c r="CL110" s="996"/>
      <c r="CM110" s="975" t="s">
        <v>430</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431</v>
      </c>
      <c r="DH110" s="979"/>
      <c r="DI110" s="979"/>
      <c r="DJ110" s="979"/>
      <c r="DK110" s="979"/>
      <c r="DL110" s="979" t="s">
        <v>177</v>
      </c>
      <c r="DM110" s="979"/>
      <c r="DN110" s="979"/>
      <c r="DO110" s="979"/>
      <c r="DP110" s="979"/>
      <c r="DQ110" s="979" t="s">
        <v>432</v>
      </c>
      <c r="DR110" s="979"/>
      <c r="DS110" s="979"/>
      <c r="DT110" s="979"/>
      <c r="DU110" s="979"/>
      <c r="DV110" s="980" t="s">
        <v>177</v>
      </c>
      <c r="DW110" s="980"/>
      <c r="DX110" s="980"/>
      <c r="DY110" s="980"/>
      <c r="DZ110" s="981"/>
    </row>
    <row r="111" spans="1:131" s="246" customFormat="1" ht="26.25" customHeight="1" x14ac:dyDescent="0.15">
      <c r="A111" s="982" t="s">
        <v>433</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177</v>
      </c>
      <c r="AB111" s="986"/>
      <c r="AC111" s="986"/>
      <c r="AD111" s="986"/>
      <c r="AE111" s="987"/>
      <c r="AF111" s="988" t="s">
        <v>177</v>
      </c>
      <c r="AG111" s="986"/>
      <c r="AH111" s="986"/>
      <c r="AI111" s="986"/>
      <c r="AJ111" s="987"/>
      <c r="AK111" s="988" t="s">
        <v>177</v>
      </c>
      <c r="AL111" s="986"/>
      <c r="AM111" s="986"/>
      <c r="AN111" s="986"/>
      <c r="AO111" s="987"/>
      <c r="AP111" s="989" t="s">
        <v>177</v>
      </c>
      <c r="AQ111" s="990"/>
      <c r="AR111" s="990"/>
      <c r="AS111" s="990"/>
      <c r="AT111" s="991"/>
      <c r="AU111" s="952"/>
      <c r="AV111" s="953"/>
      <c r="AW111" s="953"/>
      <c r="AX111" s="953"/>
      <c r="AY111" s="953"/>
      <c r="AZ111" s="1001" t="s">
        <v>434</v>
      </c>
      <c r="BA111" s="1002"/>
      <c r="BB111" s="1002"/>
      <c r="BC111" s="1002"/>
      <c r="BD111" s="1002"/>
      <c r="BE111" s="1002"/>
      <c r="BF111" s="1002"/>
      <c r="BG111" s="1002"/>
      <c r="BH111" s="1002"/>
      <c r="BI111" s="1002"/>
      <c r="BJ111" s="1002"/>
      <c r="BK111" s="1002"/>
      <c r="BL111" s="1002"/>
      <c r="BM111" s="1002"/>
      <c r="BN111" s="1002"/>
      <c r="BO111" s="1002"/>
      <c r="BP111" s="1003"/>
      <c r="BQ111" s="971">
        <v>114525</v>
      </c>
      <c r="BR111" s="972"/>
      <c r="BS111" s="972"/>
      <c r="BT111" s="972"/>
      <c r="BU111" s="972"/>
      <c r="BV111" s="972">
        <v>73742</v>
      </c>
      <c r="BW111" s="972"/>
      <c r="BX111" s="972"/>
      <c r="BY111" s="972"/>
      <c r="BZ111" s="972"/>
      <c r="CA111" s="972">
        <v>57727</v>
      </c>
      <c r="CB111" s="972"/>
      <c r="CC111" s="972"/>
      <c r="CD111" s="972"/>
      <c r="CE111" s="972"/>
      <c r="CF111" s="966">
        <v>0.6</v>
      </c>
      <c r="CG111" s="967"/>
      <c r="CH111" s="967"/>
      <c r="CI111" s="967"/>
      <c r="CJ111" s="967"/>
      <c r="CK111" s="997"/>
      <c r="CL111" s="998"/>
      <c r="CM111" s="968" t="s">
        <v>435</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177</v>
      </c>
      <c r="DH111" s="972"/>
      <c r="DI111" s="972"/>
      <c r="DJ111" s="972"/>
      <c r="DK111" s="972"/>
      <c r="DL111" s="972" t="s">
        <v>177</v>
      </c>
      <c r="DM111" s="972"/>
      <c r="DN111" s="972"/>
      <c r="DO111" s="972"/>
      <c r="DP111" s="972"/>
      <c r="DQ111" s="972" t="s">
        <v>177</v>
      </c>
      <c r="DR111" s="972"/>
      <c r="DS111" s="972"/>
      <c r="DT111" s="972"/>
      <c r="DU111" s="972"/>
      <c r="DV111" s="973" t="s">
        <v>432</v>
      </c>
      <c r="DW111" s="973"/>
      <c r="DX111" s="973"/>
      <c r="DY111" s="973"/>
      <c r="DZ111" s="974"/>
    </row>
    <row r="112" spans="1:131" s="246" customFormat="1" ht="26.25" customHeight="1" x14ac:dyDescent="0.15">
      <c r="A112" s="1004" t="s">
        <v>436</v>
      </c>
      <c r="B112" s="1005"/>
      <c r="C112" s="1002" t="s">
        <v>437</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177</v>
      </c>
      <c r="AB112" s="1011"/>
      <c r="AC112" s="1011"/>
      <c r="AD112" s="1011"/>
      <c r="AE112" s="1012"/>
      <c r="AF112" s="1013" t="s">
        <v>177</v>
      </c>
      <c r="AG112" s="1011"/>
      <c r="AH112" s="1011"/>
      <c r="AI112" s="1011"/>
      <c r="AJ112" s="1012"/>
      <c r="AK112" s="1013" t="s">
        <v>431</v>
      </c>
      <c r="AL112" s="1011"/>
      <c r="AM112" s="1011"/>
      <c r="AN112" s="1011"/>
      <c r="AO112" s="1012"/>
      <c r="AP112" s="1014" t="s">
        <v>177</v>
      </c>
      <c r="AQ112" s="1015"/>
      <c r="AR112" s="1015"/>
      <c r="AS112" s="1015"/>
      <c r="AT112" s="1016"/>
      <c r="AU112" s="952"/>
      <c r="AV112" s="953"/>
      <c r="AW112" s="953"/>
      <c r="AX112" s="953"/>
      <c r="AY112" s="953"/>
      <c r="AZ112" s="1001" t="s">
        <v>438</v>
      </c>
      <c r="BA112" s="1002"/>
      <c r="BB112" s="1002"/>
      <c r="BC112" s="1002"/>
      <c r="BD112" s="1002"/>
      <c r="BE112" s="1002"/>
      <c r="BF112" s="1002"/>
      <c r="BG112" s="1002"/>
      <c r="BH112" s="1002"/>
      <c r="BI112" s="1002"/>
      <c r="BJ112" s="1002"/>
      <c r="BK112" s="1002"/>
      <c r="BL112" s="1002"/>
      <c r="BM112" s="1002"/>
      <c r="BN112" s="1002"/>
      <c r="BO112" s="1002"/>
      <c r="BP112" s="1003"/>
      <c r="BQ112" s="971">
        <v>8609826</v>
      </c>
      <c r="BR112" s="972"/>
      <c r="BS112" s="972"/>
      <c r="BT112" s="972"/>
      <c r="BU112" s="972"/>
      <c r="BV112" s="972">
        <v>8272127</v>
      </c>
      <c r="BW112" s="972"/>
      <c r="BX112" s="972"/>
      <c r="BY112" s="972"/>
      <c r="BZ112" s="972"/>
      <c r="CA112" s="972">
        <v>7775870</v>
      </c>
      <c r="CB112" s="972"/>
      <c r="CC112" s="972"/>
      <c r="CD112" s="972"/>
      <c r="CE112" s="972"/>
      <c r="CF112" s="966">
        <v>78.099999999999994</v>
      </c>
      <c r="CG112" s="967"/>
      <c r="CH112" s="967"/>
      <c r="CI112" s="967"/>
      <c r="CJ112" s="967"/>
      <c r="CK112" s="997"/>
      <c r="CL112" s="998"/>
      <c r="CM112" s="968" t="s">
        <v>439</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v>6370</v>
      </c>
      <c r="DH112" s="972"/>
      <c r="DI112" s="972"/>
      <c r="DJ112" s="972"/>
      <c r="DK112" s="972"/>
      <c r="DL112" s="972" t="s">
        <v>177</v>
      </c>
      <c r="DM112" s="972"/>
      <c r="DN112" s="972"/>
      <c r="DO112" s="972"/>
      <c r="DP112" s="972"/>
      <c r="DQ112" s="972" t="s">
        <v>177</v>
      </c>
      <c r="DR112" s="972"/>
      <c r="DS112" s="972"/>
      <c r="DT112" s="972"/>
      <c r="DU112" s="972"/>
      <c r="DV112" s="973" t="s">
        <v>177</v>
      </c>
      <c r="DW112" s="973"/>
      <c r="DX112" s="973"/>
      <c r="DY112" s="973"/>
      <c r="DZ112" s="974"/>
    </row>
    <row r="113" spans="1:130" s="246" customFormat="1" ht="26.25" customHeight="1" x14ac:dyDescent="0.15">
      <c r="A113" s="1006"/>
      <c r="B113" s="1007"/>
      <c r="C113" s="1002" t="s">
        <v>440</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1070210</v>
      </c>
      <c r="AB113" s="986"/>
      <c r="AC113" s="986"/>
      <c r="AD113" s="986"/>
      <c r="AE113" s="987"/>
      <c r="AF113" s="988">
        <v>914685</v>
      </c>
      <c r="AG113" s="986"/>
      <c r="AH113" s="986"/>
      <c r="AI113" s="986"/>
      <c r="AJ113" s="987"/>
      <c r="AK113" s="988">
        <v>857737</v>
      </c>
      <c r="AL113" s="986"/>
      <c r="AM113" s="986"/>
      <c r="AN113" s="986"/>
      <c r="AO113" s="987"/>
      <c r="AP113" s="989">
        <v>8.6</v>
      </c>
      <c r="AQ113" s="990"/>
      <c r="AR113" s="990"/>
      <c r="AS113" s="990"/>
      <c r="AT113" s="991"/>
      <c r="AU113" s="952"/>
      <c r="AV113" s="953"/>
      <c r="AW113" s="953"/>
      <c r="AX113" s="953"/>
      <c r="AY113" s="953"/>
      <c r="AZ113" s="1001" t="s">
        <v>441</v>
      </c>
      <c r="BA113" s="1002"/>
      <c r="BB113" s="1002"/>
      <c r="BC113" s="1002"/>
      <c r="BD113" s="1002"/>
      <c r="BE113" s="1002"/>
      <c r="BF113" s="1002"/>
      <c r="BG113" s="1002"/>
      <c r="BH113" s="1002"/>
      <c r="BI113" s="1002"/>
      <c r="BJ113" s="1002"/>
      <c r="BK113" s="1002"/>
      <c r="BL113" s="1002"/>
      <c r="BM113" s="1002"/>
      <c r="BN113" s="1002"/>
      <c r="BO113" s="1002"/>
      <c r="BP113" s="1003"/>
      <c r="BQ113" s="971">
        <v>460116</v>
      </c>
      <c r="BR113" s="972"/>
      <c r="BS113" s="972"/>
      <c r="BT113" s="972"/>
      <c r="BU113" s="972"/>
      <c r="BV113" s="972">
        <v>429155</v>
      </c>
      <c r="BW113" s="972"/>
      <c r="BX113" s="972"/>
      <c r="BY113" s="972"/>
      <c r="BZ113" s="972"/>
      <c r="CA113" s="972">
        <v>385041</v>
      </c>
      <c r="CB113" s="972"/>
      <c r="CC113" s="972"/>
      <c r="CD113" s="972"/>
      <c r="CE113" s="972"/>
      <c r="CF113" s="966">
        <v>3.9</v>
      </c>
      <c r="CG113" s="967"/>
      <c r="CH113" s="967"/>
      <c r="CI113" s="967"/>
      <c r="CJ113" s="967"/>
      <c r="CK113" s="997"/>
      <c r="CL113" s="998"/>
      <c r="CM113" s="968" t="s">
        <v>442</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432</v>
      </c>
      <c r="DH113" s="1011"/>
      <c r="DI113" s="1011"/>
      <c r="DJ113" s="1011"/>
      <c r="DK113" s="1012"/>
      <c r="DL113" s="1013" t="s">
        <v>177</v>
      </c>
      <c r="DM113" s="1011"/>
      <c r="DN113" s="1011"/>
      <c r="DO113" s="1011"/>
      <c r="DP113" s="1012"/>
      <c r="DQ113" s="1013" t="s">
        <v>177</v>
      </c>
      <c r="DR113" s="1011"/>
      <c r="DS113" s="1011"/>
      <c r="DT113" s="1011"/>
      <c r="DU113" s="1012"/>
      <c r="DV113" s="1014" t="s">
        <v>177</v>
      </c>
      <c r="DW113" s="1015"/>
      <c r="DX113" s="1015"/>
      <c r="DY113" s="1015"/>
      <c r="DZ113" s="1016"/>
    </row>
    <row r="114" spans="1:130" s="246" customFormat="1" ht="26.25" customHeight="1" x14ac:dyDescent="0.15">
      <c r="A114" s="1006"/>
      <c r="B114" s="1007"/>
      <c r="C114" s="1002" t="s">
        <v>443</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v>24327</v>
      </c>
      <c r="AB114" s="1011"/>
      <c r="AC114" s="1011"/>
      <c r="AD114" s="1011"/>
      <c r="AE114" s="1012"/>
      <c r="AF114" s="1013">
        <v>33771</v>
      </c>
      <c r="AG114" s="1011"/>
      <c r="AH114" s="1011"/>
      <c r="AI114" s="1011"/>
      <c r="AJ114" s="1012"/>
      <c r="AK114" s="1013">
        <v>46692</v>
      </c>
      <c r="AL114" s="1011"/>
      <c r="AM114" s="1011"/>
      <c r="AN114" s="1011"/>
      <c r="AO114" s="1012"/>
      <c r="AP114" s="1014">
        <v>0.5</v>
      </c>
      <c r="AQ114" s="1015"/>
      <c r="AR114" s="1015"/>
      <c r="AS114" s="1015"/>
      <c r="AT114" s="1016"/>
      <c r="AU114" s="952"/>
      <c r="AV114" s="953"/>
      <c r="AW114" s="953"/>
      <c r="AX114" s="953"/>
      <c r="AY114" s="953"/>
      <c r="AZ114" s="1001" t="s">
        <v>444</v>
      </c>
      <c r="BA114" s="1002"/>
      <c r="BB114" s="1002"/>
      <c r="BC114" s="1002"/>
      <c r="BD114" s="1002"/>
      <c r="BE114" s="1002"/>
      <c r="BF114" s="1002"/>
      <c r="BG114" s="1002"/>
      <c r="BH114" s="1002"/>
      <c r="BI114" s="1002"/>
      <c r="BJ114" s="1002"/>
      <c r="BK114" s="1002"/>
      <c r="BL114" s="1002"/>
      <c r="BM114" s="1002"/>
      <c r="BN114" s="1002"/>
      <c r="BO114" s="1002"/>
      <c r="BP114" s="1003"/>
      <c r="BQ114" s="971">
        <v>4824258</v>
      </c>
      <c r="BR114" s="972"/>
      <c r="BS114" s="972"/>
      <c r="BT114" s="972"/>
      <c r="BU114" s="972"/>
      <c r="BV114" s="972">
        <v>4518229</v>
      </c>
      <c r="BW114" s="972"/>
      <c r="BX114" s="972"/>
      <c r="BY114" s="972"/>
      <c r="BZ114" s="972"/>
      <c r="CA114" s="972">
        <v>4206800</v>
      </c>
      <c r="CB114" s="972"/>
      <c r="CC114" s="972"/>
      <c r="CD114" s="972"/>
      <c r="CE114" s="972"/>
      <c r="CF114" s="966">
        <v>42.3</v>
      </c>
      <c r="CG114" s="967"/>
      <c r="CH114" s="967"/>
      <c r="CI114" s="967"/>
      <c r="CJ114" s="967"/>
      <c r="CK114" s="997"/>
      <c r="CL114" s="998"/>
      <c r="CM114" s="968" t="s">
        <v>445</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177</v>
      </c>
      <c r="DH114" s="1011"/>
      <c r="DI114" s="1011"/>
      <c r="DJ114" s="1011"/>
      <c r="DK114" s="1012"/>
      <c r="DL114" s="1013" t="s">
        <v>177</v>
      </c>
      <c r="DM114" s="1011"/>
      <c r="DN114" s="1011"/>
      <c r="DO114" s="1011"/>
      <c r="DP114" s="1012"/>
      <c r="DQ114" s="1013" t="s">
        <v>177</v>
      </c>
      <c r="DR114" s="1011"/>
      <c r="DS114" s="1011"/>
      <c r="DT114" s="1011"/>
      <c r="DU114" s="1012"/>
      <c r="DV114" s="1014" t="s">
        <v>177</v>
      </c>
      <c r="DW114" s="1015"/>
      <c r="DX114" s="1015"/>
      <c r="DY114" s="1015"/>
      <c r="DZ114" s="1016"/>
    </row>
    <row r="115" spans="1:130" s="246" customFormat="1" ht="26.25" customHeight="1" x14ac:dyDescent="0.15">
      <c r="A115" s="1006"/>
      <c r="B115" s="1007"/>
      <c r="C115" s="1002" t="s">
        <v>446</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v>72903</v>
      </c>
      <c r="AB115" s="986"/>
      <c r="AC115" s="986"/>
      <c r="AD115" s="986"/>
      <c r="AE115" s="987"/>
      <c r="AF115" s="988">
        <v>40605</v>
      </c>
      <c r="AG115" s="986"/>
      <c r="AH115" s="986"/>
      <c r="AI115" s="986"/>
      <c r="AJ115" s="987"/>
      <c r="AK115" s="988">
        <v>16135</v>
      </c>
      <c r="AL115" s="986"/>
      <c r="AM115" s="986"/>
      <c r="AN115" s="986"/>
      <c r="AO115" s="987"/>
      <c r="AP115" s="989">
        <v>0.2</v>
      </c>
      <c r="AQ115" s="990"/>
      <c r="AR115" s="990"/>
      <c r="AS115" s="990"/>
      <c r="AT115" s="991"/>
      <c r="AU115" s="952"/>
      <c r="AV115" s="953"/>
      <c r="AW115" s="953"/>
      <c r="AX115" s="953"/>
      <c r="AY115" s="953"/>
      <c r="AZ115" s="1001" t="s">
        <v>447</v>
      </c>
      <c r="BA115" s="1002"/>
      <c r="BB115" s="1002"/>
      <c r="BC115" s="1002"/>
      <c r="BD115" s="1002"/>
      <c r="BE115" s="1002"/>
      <c r="BF115" s="1002"/>
      <c r="BG115" s="1002"/>
      <c r="BH115" s="1002"/>
      <c r="BI115" s="1002"/>
      <c r="BJ115" s="1002"/>
      <c r="BK115" s="1002"/>
      <c r="BL115" s="1002"/>
      <c r="BM115" s="1002"/>
      <c r="BN115" s="1002"/>
      <c r="BO115" s="1002"/>
      <c r="BP115" s="1003"/>
      <c r="BQ115" s="971" t="s">
        <v>177</v>
      </c>
      <c r="BR115" s="972"/>
      <c r="BS115" s="972"/>
      <c r="BT115" s="972"/>
      <c r="BU115" s="972"/>
      <c r="BV115" s="972" t="s">
        <v>432</v>
      </c>
      <c r="BW115" s="972"/>
      <c r="BX115" s="972"/>
      <c r="BY115" s="972"/>
      <c r="BZ115" s="972"/>
      <c r="CA115" s="972" t="s">
        <v>177</v>
      </c>
      <c r="CB115" s="972"/>
      <c r="CC115" s="972"/>
      <c r="CD115" s="972"/>
      <c r="CE115" s="972"/>
      <c r="CF115" s="966" t="s">
        <v>177</v>
      </c>
      <c r="CG115" s="967"/>
      <c r="CH115" s="967"/>
      <c r="CI115" s="967"/>
      <c r="CJ115" s="967"/>
      <c r="CK115" s="997"/>
      <c r="CL115" s="998"/>
      <c r="CM115" s="1001" t="s">
        <v>448</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t="s">
        <v>431</v>
      </c>
      <c r="DH115" s="1011"/>
      <c r="DI115" s="1011"/>
      <c r="DJ115" s="1011"/>
      <c r="DK115" s="1012"/>
      <c r="DL115" s="1013" t="s">
        <v>177</v>
      </c>
      <c r="DM115" s="1011"/>
      <c r="DN115" s="1011"/>
      <c r="DO115" s="1011"/>
      <c r="DP115" s="1012"/>
      <c r="DQ115" s="1013" t="s">
        <v>177</v>
      </c>
      <c r="DR115" s="1011"/>
      <c r="DS115" s="1011"/>
      <c r="DT115" s="1011"/>
      <c r="DU115" s="1012"/>
      <c r="DV115" s="1014" t="s">
        <v>177</v>
      </c>
      <c r="DW115" s="1015"/>
      <c r="DX115" s="1015"/>
      <c r="DY115" s="1015"/>
      <c r="DZ115" s="1016"/>
    </row>
    <row r="116" spans="1:130" s="246" customFormat="1" ht="26.25" customHeight="1" x14ac:dyDescent="0.15">
      <c r="A116" s="1008"/>
      <c r="B116" s="1009"/>
      <c r="C116" s="1017" t="s">
        <v>449</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t="s">
        <v>177</v>
      </c>
      <c r="AB116" s="1011"/>
      <c r="AC116" s="1011"/>
      <c r="AD116" s="1011"/>
      <c r="AE116" s="1012"/>
      <c r="AF116" s="1013" t="s">
        <v>177</v>
      </c>
      <c r="AG116" s="1011"/>
      <c r="AH116" s="1011"/>
      <c r="AI116" s="1011"/>
      <c r="AJ116" s="1012"/>
      <c r="AK116" s="1013" t="s">
        <v>432</v>
      </c>
      <c r="AL116" s="1011"/>
      <c r="AM116" s="1011"/>
      <c r="AN116" s="1011"/>
      <c r="AO116" s="1012"/>
      <c r="AP116" s="1014" t="s">
        <v>432</v>
      </c>
      <c r="AQ116" s="1015"/>
      <c r="AR116" s="1015"/>
      <c r="AS116" s="1015"/>
      <c r="AT116" s="1016"/>
      <c r="AU116" s="952"/>
      <c r="AV116" s="953"/>
      <c r="AW116" s="953"/>
      <c r="AX116" s="953"/>
      <c r="AY116" s="953"/>
      <c r="AZ116" s="1019" t="s">
        <v>450</v>
      </c>
      <c r="BA116" s="1020"/>
      <c r="BB116" s="1020"/>
      <c r="BC116" s="1020"/>
      <c r="BD116" s="1020"/>
      <c r="BE116" s="1020"/>
      <c r="BF116" s="1020"/>
      <c r="BG116" s="1020"/>
      <c r="BH116" s="1020"/>
      <c r="BI116" s="1020"/>
      <c r="BJ116" s="1020"/>
      <c r="BK116" s="1020"/>
      <c r="BL116" s="1020"/>
      <c r="BM116" s="1020"/>
      <c r="BN116" s="1020"/>
      <c r="BO116" s="1020"/>
      <c r="BP116" s="1021"/>
      <c r="BQ116" s="971" t="s">
        <v>431</v>
      </c>
      <c r="BR116" s="972"/>
      <c r="BS116" s="972"/>
      <c r="BT116" s="972"/>
      <c r="BU116" s="972"/>
      <c r="BV116" s="972" t="s">
        <v>177</v>
      </c>
      <c r="BW116" s="972"/>
      <c r="BX116" s="972"/>
      <c r="BY116" s="972"/>
      <c r="BZ116" s="972"/>
      <c r="CA116" s="972" t="s">
        <v>177</v>
      </c>
      <c r="CB116" s="972"/>
      <c r="CC116" s="972"/>
      <c r="CD116" s="972"/>
      <c r="CE116" s="972"/>
      <c r="CF116" s="966" t="s">
        <v>177</v>
      </c>
      <c r="CG116" s="967"/>
      <c r="CH116" s="967"/>
      <c r="CI116" s="967"/>
      <c r="CJ116" s="967"/>
      <c r="CK116" s="997"/>
      <c r="CL116" s="998"/>
      <c r="CM116" s="968" t="s">
        <v>451</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v>108155</v>
      </c>
      <c r="DH116" s="1011"/>
      <c r="DI116" s="1011"/>
      <c r="DJ116" s="1011"/>
      <c r="DK116" s="1012"/>
      <c r="DL116" s="1013">
        <v>73742</v>
      </c>
      <c r="DM116" s="1011"/>
      <c r="DN116" s="1011"/>
      <c r="DO116" s="1011"/>
      <c r="DP116" s="1012"/>
      <c r="DQ116" s="1013">
        <v>57727</v>
      </c>
      <c r="DR116" s="1011"/>
      <c r="DS116" s="1011"/>
      <c r="DT116" s="1011"/>
      <c r="DU116" s="1012"/>
      <c r="DV116" s="1014">
        <v>0.6</v>
      </c>
      <c r="DW116" s="1015"/>
      <c r="DX116" s="1015"/>
      <c r="DY116" s="1015"/>
      <c r="DZ116" s="1016"/>
    </row>
    <row r="117" spans="1:130" s="246" customFormat="1" ht="26.25" customHeight="1" x14ac:dyDescent="0.15">
      <c r="A117" s="956" t="s">
        <v>187</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452</v>
      </c>
      <c r="Z117" s="938"/>
      <c r="AA117" s="1028">
        <v>3786905</v>
      </c>
      <c r="AB117" s="1029"/>
      <c r="AC117" s="1029"/>
      <c r="AD117" s="1029"/>
      <c r="AE117" s="1030"/>
      <c r="AF117" s="1031">
        <v>3492250</v>
      </c>
      <c r="AG117" s="1029"/>
      <c r="AH117" s="1029"/>
      <c r="AI117" s="1029"/>
      <c r="AJ117" s="1030"/>
      <c r="AK117" s="1031">
        <v>3275836</v>
      </c>
      <c r="AL117" s="1029"/>
      <c r="AM117" s="1029"/>
      <c r="AN117" s="1029"/>
      <c r="AO117" s="1030"/>
      <c r="AP117" s="1032"/>
      <c r="AQ117" s="1033"/>
      <c r="AR117" s="1033"/>
      <c r="AS117" s="1033"/>
      <c r="AT117" s="1034"/>
      <c r="AU117" s="952"/>
      <c r="AV117" s="953"/>
      <c r="AW117" s="953"/>
      <c r="AX117" s="953"/>
      <c r="AY117" s="953"/>
      <c r="AZ117" s="1019" t="s">
        <v>453</v>
      </c>
      <c r="BA117" s="1020"/>
      <c r="BB117" s="1020"/>
      <c r="BC117" s="1020"/>
      <c r="BD117" s="1020"/>
      <c r="BE117" s="1020"/>
      <c r="BF117" s="1020"/>
      <c r="BG117" s="1020"/>
      <c r="BH117" s="1020"/>
      <c r="BI117" s="1020"/>
      <c r="BJ117" s="1020"/>
      <c r="BK117" s="1020"/>
      <c r="BL117" s="1020"/>
      <c r="BM117" s="1020"/>
      <c r="BN117" s="1020"/>
      <c r="BO117" s="1020"/>
      <c r="BP117" s="1021"/>
      <c r="BQ117" s="971" t="s">
        <v>177</v>
      </c>
      <c r="BR117" s="972"/>
      <c r="BS117" s="972"/>
      <c r="BT117" s="972"/>
      <c r="BU117" s="972"/>
      <c r="BV117" s="972" t="s">
        <v>177</v>
      </c>
      <c r="BW117" s="972"/>
      <c r="BX117" s="972"/>
      <c r="BY117" s="972"/>
      <c r="BZ117" s="972"/>
      <c r="CA117" s="972" t="s">
        <v>431</v>
      </c>
      <c r="CB117" s="972"/>
      <c r="CC117" s="972"/>
      <c r="CD117" s="972"/>
      <c r="CE117" s="972"/>
      <c r="CF117" s="966" t="s">
        <v>177</v>
      </c>
      <c r="CG117" s="967"/>
      <c r="CH117" s="967"/>
      <c r="CI117" s="967"/>
      <c r="CJ117" s="967"/>
      <c r="CK117" s="997"/>
      <c r="CL117" s="998"/>
      <c r="CM117" s="968" t="s">
        <v>454</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177</v>
      </c>
      <c r="DH117" s="1011"/>
      <c r="DI117" s="1011"/>
      <c r="DJ117" s="1011"/>
      <c r="DK117" s="1012"/>
      <c r="DL117" s="1013" t="s">
        <v>177</v>
      </c>
      <c r="DM117" s="1011"/>
      <c r="DN117" s="1011"/>
      <c r="DO117" s="1011"/>
      <c r="DP117" s="1012"/>
      <c r="DQ117" s="1013" t="s">
        <v>177</v>
      </c>
      <c r="DR117" s="1011"/>
      <c r="DS117" s="1011"/>
      <c r="DT117" s="1011"/>
      <c r="DU117" s="1012"/>
      <c r="DV117" s="1014" t="s">
        <v>177</v>
      </c>
      <c r="DW117" s="1015"/>
      <c r="DX117" s="1015"/>
      <c r="DY117" s="1015"/>
      <c r="DZ117" s="1016"/>
    </row>
    <row r="118" spans="1:130" s="246" customFormat="1" ht="26.25" customHeight="1" x14ac:dyDescent="0.15">
      <c r="A118" s="956" t="s">
        <v>426</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424</v>
      </c>
      <c r="AB118" s="937"/>
      <c r="AC118" s="937"/>
      <c r="AD118" s="937"/>
      <c r="AE118" s="938"/>
      <c r="AF118" s="936" t="s">
        <v>304</v>
      </c>
      <c r="AG118" s="937"/>
      <c r="AH118" s="937"/>
      <c r="AI118" s="937"/>
      <c r="AJ118" s="938"/>
      <c r="AK118" s="936" t="s">
        <v>303</v>
      </c>
      <c r="AL118" s="937"/>
      <c r="AM118" s="937"/>
      <c r="AN118" s="937"/>
      <c r="AO118" s="938"/>
      <c r="AP118" s="1023" t="s">
        <v>425</v>
      </c>
      <c r="AQ118" s="1024"/>
      <c r="AR118" s="1024"/>
      <c r="AS118" s="1024"/>
      <c r="AT118" s="1025"/>
      <c r="AU118" s="952"/>
      <c r="AV118" s="953"/>
      <c r="AW118" s="953"/>
      <c r="AX118" s="953"/>
      <c r="AY118" s="953"/>
      <c r="AZ118" s="1026" t="s">
        <v>455</v>
      </c>
      <c r="BA118" s="1017"/>
      <c r="BB118" s="1017"/>
      <c r="BC118" s="1017"/>
      <c r="BD118" s="1017"/>
      <c r="BE118" s="1017"/>
      <c r="BF118" s="1017"/>
      <c r="BG118" s="1017"/>
      <c r="BH118" s="1017"/>
      <c r="BI118" s="1017"/>
      <c r="BJ118" s="1017"/>
      <c r="BK118" s="1017"/>
      <c r="BL118" s="1017"/>
      <c r="BM118" s="1017"/>
      <c r="BN118" s="1017"/>
      <c r="BO118" s="1017"/>
      <c r="BP118" s="1018"/>
      <c r="BQ118" s="1049" t="s">
        <v>177</v>
      </c>
      <c r="BR118" s="1050"/>
      <c r="BS118" s="1050"/>
      <c r="BT118" s="1050"/>
      <c r="BU118" s="1050"/>
      <c r="BV118" s="1050" t="s">
        <v>177</v>
      </c>
      <c r="BW118" s="1050"/>
      <c r="BX118" s="1050"/>
      <c r="BY118" s="1050"/>
      <c r="BZ118" s="1050"/>
      <c r="CA118" s="1050" t="s">
        <v>177</v>
      </c>
      <c r="CB118" s="1050"/>
      <c r="CC118" s="1050"/>
      <c r="CD118" s="1050"/>
      <c r="CE118" s="1050"/>
      <c r="CF118" s="966" t="s">
        <v>177</v>
      </c>
      <c r="CG118" s="967"/>
      <c r="CH118" s="967"/>
      <c r="CI118" s="967"/>
      <c r="CJ118" s="967"/>
      <c r="CK118" s="997"/>
      <c r="CL118" s="998"/>
      <c r="CM118" s="968" t="s">
        <v>456</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177</v>
      </c>
      <c r="DH118" s="1011"/>
      <c r="DI118" s="1011"/>
      <c r="DJ118" s="1011"/>
      <c r="DK118" s="1012"/>
      <c r="DL118" s="1013" t="s">
        <v>431</v>
      </c>
      <c r="DM118" s="1011"/>
      <c r="DN118" s="1011"/>
      <c r="DO118" s="1011"/>
      <c r="DP118" s="1012"/>
      <c r="DQ118" s="1013" t="s">
        <v>431</v>
      </c>
      <c r="DR118" s="1011"/>
      <c r="DS118" s="1011"/>
      <c r="DT118" s="1011"/>
      <c r="DU118" s="1012"/>
      <c r="DV118" s="1014" t="s">
        <v>177</v>
      </c>
      <c r="DW118" s="1015"/>
      <c r="DX118" s="1015"/>
      <c r="DY118" s="1015"/>
      <c r="DZ118" s="1016"/>
    </row>
    <row r="119" spans="1:130" s="246" customFormat="1" ht="26.25" customHeight="1" x14ac:dyDescent="0.15">
      <c r="A119" s="1110" t="s">
        <v>429</v>
      </c>
      <c r="B119" s="996"/>
      <c r="C119" s="975" t="s">
        <v>430</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177</v>
      </c>
      <c r="AB119" s="944"/>
      <c r="AC119" s="944"/>
      <c r="AD119" s="944"/>
      <c r="AE119" s="945"/>
      <c r="AF119" s="946" t="s">
        <v>177</v>
      </c>
      <c r="AG119" s="944"/>
      <c r="AH119" s="944"/>
      <c r="AI119" s="944"/>
      <c r="AJ119" s="945"/>
      <c r="AK119" s="946" t="s">
        <v>177</v>
      </c>
      <c r="AL119" s="944"/>
      <c r="AM119" s="944"/>
      <c r="AN119" s="944"/>
      <c r="AO119" s="945"/>
      <c r="AP119" s="947" t="s">
        <v>177</v>
      </c>
      <c r="AQ119" s="948"/>
      <c r="AR119" s="948"/>
      <c r="AS119" s="948"/>
      <c r="AT119" s="949"/>
      <c r="AU119" s="954"/>
      <c r="AV119" s="955"/>
      <c r="AW119" s="955"/>
      <c r="AX119" s="955"/>
      <c r="AY119" s="955"/>
      <c r="AZ119" s="277" t="s">
        <v>187</v>
      </c>
      <c r="BA119" s="277"/>
      <c r="BB119" s="277"/>
      <c r="BC119" s="277"/>
      <c r="BD119" s="277"/>
      <c r="BE119" s="277"/>
      <c r="BF119" s="277"/>
      <c r="BG119" s="277"/>
      <c r="BH119" s="277"/>
      <c r="BI119" s="277"/>
      <c r="BJ119" s="277"/>
      <c r="BK119" s="277"/>
      <c r="BL119" s="277"/>
      <c r="BM119" s="277"/>
      <c r="BN119" s="277"/>
      <c r="BO119" s="1027" t="s">
        <v>457</v>
      </c>
      <c r="BP119" s="1058"/>
      <c r="BQ119" s="1049">
        <v>37546017</v>
      </c>
      <c r="BR119" s="1050"/>
      <c r="BS119" s="1050"/>
      <c r="BT119" s="1050"/>
      <c r="BU119" s="1050"/>
      <c r="BV119" s="1050">
        <v>36310652</v>
      </c>
      <c r="BW119" s="1050"/>
      <c r="BX119" s="1050"/>
      <c r="BY119" s="1050"/>
      <c r="BZ119" s="1050"/>
      <c r="CA119" s="1050">
        <v>35016954</v>
      </c>
      <c r="CB119" s="1050"/>
      <c r="CC119" s="1050"/>
      <c r="CD119" s="1050"/>
      <c r="CE119" s="1050"/>
      <c r="CF119" s="1051"/>
      <c r="CG119" s="1052"/>
      <c r="CH119" s="1052"/>
      <c r="CI119" s="1052"/>
      <c r="CJ119" s="1053"/>
      <c r="CK119" s="999"/>
      <c r="CL119" s="1000"/>
      <c r="CM119" s="1054" t="s">
        <v>458</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t="s">
        <v>177</v>
      </c>
      <c r="DH119" s="1036"/>
      <c r="DI119" s="1036"/>
      <c r="DJ119" s="1036"/>
      <c r="DK119" s="1037"/>
      <c r="DL119" s="1035" t="s">
        <v>177</v>
      </c>
      <c r="DM119" s="1036"/>
      <c r="DN119" s="1036"/>
      <c r="DO119" s="1036"/>
      <c r="DP119" s="1037"/>
      <c r="DQ119" s="1035" t="s">
        <v>177</v>
      </c>
      <c r="DR119" s="1036"/>
      <c r="DS119" s="1036"/>
      <c r="DT119" s="1036"/>
      <c r="DU119" s="1037"/>
      <c r="DV119" s="1038" t="s">
        <v>177</v>
      </c>
      <c r="DW119" s="1039"/>
      <c r="DX119" s="1039"/>
      <c r="DY119" s="1039"/>
      <c r="DZ119" s="1040"/>
    </row>
    <row r="120" spans="1:130" s="246" customFormat="1" ht="26.25" customHeight="1" x14ac:dyDescent="0.15">
      <c r="A120" s="1111"/>
      <c r="B120" s="998"/>
      <c r="C120" s="968" t="s">
        <v>435</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431</v>
      </c>
      <c r="AB120" s="1011"/>
      <c r="AC120" s="1011"/>
      <c r="AD120" s="1011"/>
      <c r="AE120" s="1012"/>
      <c r="AF120" s="1013" t="s">
        <v>177</v>
      </c>
      <c r="AG120" s="1011"/>
      <c r="AH120" s="1011"/>
      <c r="AI120" s="1011"/>
      <c r="AJ120" s="1012"/>
      <c r="AK120" s="1013" t="s">
        <v>177</v>
      </c>
      <c r="AL120" s="1011"/>
      <c r="AM120" s="1011"/>
      <c r="AN120" s="1011"/>
      <c r="AO120" s="1012"/>
      <c r="AP120" s="1014" t="s">
        <v>177</v>
      </c>
      <c r="AQ120" s="1015"/>
      <c r="AR120" s="1015"/>
      <c r="AS120" s="1015"/>
      <c r="AT120" s="1016"/>
      <c r="AU120" s="1041" t="s">
        <v>459</v>
      </c>
      <c r="AV120" s="1042"/>
      <c r="AW120" s="1042"/>
      <c r="AX120" s="1042"/>
      <c r="AY120" s="1043"/>
      <c r="AZ120" s="992" t="s">
        <v>460</v>
      </c>
      <c r="BA120" s="941"/>
      <c r="BB120" s="941"/>
      <c r="BC120" s="941"/>
      <c r="BD120" s="941"/>
      <c r="BE120" s="941"/>
      <c r="BF120" s="941"/>
      <c r="BG120" s="941"/>
      <c r="BH120" s="941"/>
      <c r="BI120" s="941"/>
      <c r="BJ120" s="941"/>
      <c r="BK120" s="941"/>
      <c r="BL120" s="941"/>
      <c r="BM120" s="941"/>
      <c r="BN120" s="941"/>
      <c r="BO120" s="941"/>
      <c r="BP120" s="942"/>
      <c r="BQ120" s="978">
        <v>7034737</v>
      </c>
      <c r="BR120" s="979"/>
      <c r="BS120" s="979"/>
      <c r="BT120" s="979"/>
      <c r="BU120" s="979"/>
      <c r="BV120" s="979">
        <v>7404187</v>
      </c>
      <c r="BW120" s="979"/>
      <c r="BX120" s="979"/>
      <c r="BY120" s="979"/>
      <c r="BZ120" s="979"/>
      <c r="CA120" s="979">
        <v>7667490</v>
      </c>
      <c r="CB120" s="979"/>
      <c r="CC120" s="979"/>
      <c r="CD120" s="979"/>
      <c r="CE120" s="979"/>
      <c r="CF120" s="993">
        <v>77.099999999999994</v>
      </c>
      <c r="CG120" s="994"/>
      <c r="CH120" s="994"/>
      <c r="CI120" s="994"/>
      <c r="CJ120" s="994"/>
      <c r="CK120" s="1059" t="s">
        <v>461</v>
      </c>
      <c r="CL120" s="1060"/>
      <c r="CM120" s="1060"/>
      <c r="CN120" s="1060"/>
      <c r="CO120" s="1061"/>
      <c r="CP120" s="1067" t="s">
        <v>406</v>
      </c>
      <c r="CQ120" s="1068"/>
      <c r="CR120" s="1068"/>
      <c r="CS120" s="1068"/>
      <c r="CT120" s="1068"/>
      <c r="CU120" s="1068"/>
      <c r="CV120" s="1068"/>
      <c r="CW120" s="1068"/>
      <c r="CX120" s="1068"/>
      <c r="CY120" s="1068"/>
      <c r="CZ120" s="1068"/>
      <c r="DA120" s="1068"/>
      <c r="DB120" s="1068"/>
      <c r="DC120" s="1068"/>
      <c r="DD120" s="1068"/>
      <c r="DE120" s="1068"/>
      <c r="DF120" s="1069"/>
      <c r="DG120" s="978">
        <v>5626774</v>
      </c>
      <c r="DH120" s="979"/>
      <c r="DI120" s="979"/>
      <c r="DJ120" s="979"/>
      <c r="DK120" s="979"/>
      <c r="DL120" s="979">
        <v>5632260</v>
      </c>
      <c r="DM120" s="979"/>
      <c r="DN120" s="979"/>
      <c r="DO120" s="979"/>
      <c r="DP120" s="979"/>
      <c r="DQ120" s="979">
        <v>5447965</v>
      </c>
      <c r="DR120" s="979"/>
      <c r="DS120" s="979"/>
      <c r="DT120" s="979"/>
      <c r="DU120" s="979"/>
      <c r="DV120" s="980">
        <v>54.7</v>
      </c>
      <c r="DW120" s="980"/>
      <c r="DX120" s="980"/>
      <c r="DY120" s="980"/>
      <c r="DZ120" s="981"/>
    </row>
    <row r="121" spans="1:130" s="246" customFormat="1" ht="26.25" customHeight="1" x14ac:dyDescent="0.15">
      <c r="A121" s="1111"/>
      <c r="B121" s="998"/>
      <c r="C121" s="1019" t="s">
        <v>462</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v>30604</v>
      </c>
      <c r="AB121" s="1011"/>
      <c r="AC121" s="1011"/>
      <c r="AD121" s="1011"/>
      <c r="AE121" s="1012"/>
      <c r="AF121" s="1013">
        <v>6179</v>
      </c>
      <c r="AG121" s="1011"/>
      <c r="AH121" s="1011"/>
      <c r="AI121" s="1011"/>
      <c r="AJ121" s="1012"/>
      <c r="AK121" s="1013" t="s">
        <v>177</v>
      </c>
      <c r="AL121" s="1011"/>
      <c r="AM121" s="1011"/>
      <c r="AN121" s="1011"/>
      <c r="AO121" s="1012"/>
      <c r="AP121" s="1014" t="s">
        <v>177</v>
      </c>
      <c r="AQ121" s="1015"/>
      <c r="AR121" s="1015"/>
      <c r="AS121" s="1015"/>
      <c r="AT121" s="1016"/>
      <c r="AU121" s="1044"/>
      <c r="AV121" s="1045"/>
      <c r="AW121" s="1045"/>
      <c r="AX121" s="1045"/>
      <c r="AY121" s="1046"/>
      <c r="AZ121" s="1001" t="s">
        <v>463</v>
      </c>
      <c r="BA121" s="1002"/>
      <c r="BB121" s="1002"/>
      <c r="BC121" s="1002"/>
      <c r="BD121" s="1002"/>
      <c r="BE121" s="1002"/>
      <c r="BF121" s="1002"/>
      <c r="BG121" s="1002"/>
      <c r="BH121" s="1002"/>
      <c r="BI121" s="1002"/>
      <c r="BJ121" s="1002"/>
      <c r="BK121" s="1002"/>
      <c r="BL121" s="1002"/>
      <c r="BM121" s="1002"/>
      <c r="BN121" s="1002"/>
      <c r="BO121" s="1002"/>
      <c r="BP121" s="1003"/>
      <c r="BQ121" s="971">
        <v>345297</v>
      </c>
      <c r="BR121" s="972"/>
      <c r="BS121" s="972"/>
      <c r="BT121" s="972"/>
      <c r="BU121" s="972"/>
      <c r="BV121" s="972">
        <v>286987</v>
      </c>
      <c r="BW121" s="972"/>
      <c r="BX121" s="972"/>
      <c r="BY121" s="972"/>
      <c r="BZ121" s="972"/>
      <c r="CA121" s="972">
        <v>276473</v>
      </c>
      <c r="CB121" s="972"/>
      <c r="CC121" s="972"/>
      <c r="CD121" s="972"/>
      <c r="CE121" s="972"/>
      <c r="CF121" s="966">
        <v>2.8</v>
      </c>
      <c r="CG121" s="967"/>
      <c r="CH121" s="967"/>
      <c r="CI121" s="967"/>
      <c r="CJ121" s="967"/>
      <c r="CK121" s="1062"/>
      <c r="CL121" s="1063"/>
      <c r="CM121" s="1063"/>
      <c r="CN121" s="1063"/>
      <c r="CO121" s="1064"/>
      <c r="CP121" s="1072" t="s">
        <v>405</v>
      </c>
      <c r="CQ121" s="1073"/>
      <c r="CR121" s="1073"/>
      <c r="CS121" s="1073"/>
      <c r="CT121" s="1073"/>
      <c r="CU121" s="1073"/>
      <c r="CV121" s="1073"/>
      <c r="CW121" s="1073"/>
      <c r="CX121" s="1073"/>
      <c r="CY121" s="1073"/>
      <c r="CZ121" s="1073"/>
      <c r="DA121" s="1073"/>
      <c r="DB121" s="1073"/>
      <c r="DC121" s="1073"/>
      <c r="DD121" s="1073"/>
      <c r="DE121" s="1073"/>
      <c r="DF121" s="1074"/>
      <c r="DG121" s="971">
        <v>2736047</v>
      </c>
      <c r="DH121" s="972"/>
      <c r="DI121" s="972"/>
      <c r="DJ121" s="972"/>
      <c r="DK121" s="972"/>
      <c r="DL121" s="972">
        <v>2440331</v>
      </c>
      <c r="DM121" s="972"/>
      <c r="DN121" s="972"/>
      <c r="DO121" s="972"/>
      <c r="DP121" s="972"/>
      <c r="DQ121" s="972">
        <v>2175355</v>
      </c>
      <c r="DR121" s="972"/>
      <c r="DS121" s="972"/>
      <c r="DT121" s="972"/>
      <c r="DU121" s="972"/>
      <c r="DV121" s="973">
        <v>21.9</v>
      </c>
      <c r="DW121" s="973"/>
      <c r="DX121" s="973"/>
      <c r="DY121" s="973"/>
      <c r="DZ121" s="974"/>
    </row>
    <row r="122" spans="1:130" s="246" customFormat="1" ht="26.25" customHeight="1" x14ac:dyDescent="0.15">
      <c r="A122" s="1111"/>
      <c r="B122" s="998"/>
      <c r="C122" s="968" t="s">
        <v>445</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177</v>
      </c>
      <c r="AB122" s="1011"/>
      <c r="AC122" s="1011"/>
      <c r="AD122" s="1011"/>
      <c r="AE122" s="1012"/>
      <c r="AF122" s="1013" t="s">
        <v>431</v>
      </c>
      <c r="AG122" s="1011"/>
      <c r="AH122" s="1011"/>
      <c r="AI122" s="1011"/>
      <c r="AJ122" s="1012"/>
      <c r="AK122" s="1013" t="s">
        <v>177</v>
      </c>
      <c r="AL122" s="1011"/>
      <c r="AM122" s="1011"/>
      <c r="AN122" s="1011"/>
      <c r="AO122" s="1012"/>
      <c r="AP122" s="1014" t="s">
        <v>177</v>
      </c>
      <c r="AQ122" s="1015"/>
      <c r="AR122" s="1015"/>
      <c r="AS122" s="1015"/>
      <c r="AT122" s="1016"/>
      <c r="AU122" s="1044"/>
      <c r="AV122" s="1045"/>
      <c r="AW122" s="1045"/>
      <c r="AX122" s="1045"/>
      <c r="AY122" s="1046"/>
      <c r="AZ122" s="1026" t="s">
        <v>464</v>
      </c>
      <c r="BA122" s="1017"/>
      <c r="BB122" s="1017"/>
      <c r="BC122" s="1017"/>
      <c r="BD122" s="1017"/>
      <c r="BE122" s="1017"/>
      <c r="BF122" s="1017"/>
      <c r="BG122" s="1017"/>
      <c r="BH122" s="1017"/>
      <c r="BI122" s="1017"/>
      <c r="BJ122" s="1017"/>
      <c r="BK122" s="1017"/>
      <c r="BL122" s="1017"/>
      <c r="BM122" s="1017"/>
      <c r="BN122" s="1017"/>
      <c r="BO122" s="1017"/>
      <c r="BP122" s="1018"/>
      <c r="BQ122" s="1049">
        <v>21112761</v>
      </c>
      <c r="BR122" s="1050"/>
      <c r="BS122" s="1050"/>
      <c r="BT122" s="1050"/>
      <c r="BU122" s="1050"/>
      <c r="BV122" s="1050">
        <v>20186516</v>
      </c>
      <c r="BW122" s="1050"/>
      <c r="BX122" s="1050"/>
      <c r="BY122" s="1050"/>
      <c r="BZ122" s="1050"/>
      <c r="CA122" s="1050">
        <v>20506979</v>
      </c>
      <c r="CB122" s="1050"/>
      <c r="CC122" s="1050"/>
      <c r="CD122" s="1050"/>
      <c r="CE122" s="1050"/>
      <c r="CF122" s="1070">
        <v>206.1</v>
      </c>
      <c r="CG122" s="1071"/>
      <c r="CH122" s="1071"/>
      <c r="CI122" s="1071"/>
      <c r="CJ122" s="1071"/>
      <c r="CK122" s="1062"/>
      <c r="CL122" s="1063"/>
      <c r="CM122" s="1063"/>
      <c r="CN122" s="1063"/>
      <c r="CO122" s="1064"/>
      <c r="CP122" s="1072" t="s">
        <v>465</v>
      </c>
      <c r="CQ122" s="1073"/>
      <c r="CR122" s="1073"/>
      <c r="CS122" s="1073"/>
      <c r="CT122" s="1073"/>
      <c r="CU122" s="1073"/>
      <c r="CV122" s="1073"/>
      <c r="CW122" s="1073"/>
      <c r="CX122" s="1073"/>
      <c r="CY122" s="1073"/>
      <c r="CZ122" s="1073"/>
      <c r="DA122" s="1073"/>
      <c r="DB122" s="1073"/>
      <c r="DC122" s="1073"/>
      <c r="DD122" s="1073"/>
      <c r="DE122" s="1073"/>
      <c r="DF122" s="1074"/>
      <c r="DG122" s="971">
        <v>247005</v>
      </c>
      <c r="DH122" s="972"/>
      <c r="DI122" s="972"/>
      <c r="DJ122" s="972"/>
      <c r="DK122" s="972"/>
      <c r="DL122" s="972">
        <v>199536</v>
      </c>
      <c r="DM122" s="972"/>
      <c r="DN122" s="972"/>
      <c r="DO122" s="972"/>
      <c r="DP122" s="972"/>
      <c r="DQ122" s="972">
        <v>152550</v>
      </c>
      <c r="DR122" s="972"/>
      <c r="DS122" s="972"/>
      <c r="DT122" s="972"/>
      <c r="DU122" s="972"/>
      <c r="DV122" s="973">
        <v>1.5</v>
      </c>
      <c r="DW122" s="973"/>
      <c r="DX122" s="973"/>
      <c r="DY122" s="973"/>
      <c r="DZ122" s="974"/>
    </row>
    <row r="123" spans="1:130" s="246" customFormat="1" ht="26.25" customHeight="1" x14ac:dyDescent="0.15">
      <c r="A123" s="1111"/>
      <c r="B123" s="998"/>
      <c r="C123" s="968" t="s">
        <v>451</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v>41847</v>
      </c>
      <c r="AB123" s="1011"/>
      <c r="AC123" s="1011"/>
      <c r="AD123" s="1011"/>
      <c r="AE123" s="1012"/>
      <c r="AF123" s="1013">
        <v>34130</v>
      </c>
      <c r="AG123" s="1011"/>
      <c r="AH123" s="1011"/>
      <c r="AI123" s="1011"/>
      <c r="AJ123" s="1012"/>
      <c r="AK123" s="1013">
        <v>15732</v>
      </c>
      <c r="AL123" s="1011"/>
      <c r="AM123" s="1011"/>
      <c r="AN123" s="1011"/>
      <c r="AO123" s="1012"/>
      <c r="AP123" s="1014">
        <v>0.2</v>
      </c>
      <c r="AQ123" s="1015"/>
      <c r="AR123" s="1015"/>
      <c r="AS123" s="1015"/>
      <c r="AT123" s="1016"/>
      <c r="AU123" s="1047"/>
      <c r="AV123" s="1048"/>
      <c r="AW123" s="1048"/>
      <c r="AX123" s="1048"/>
      <c r="AY123" s="1048"/>
      <c r="AZ123" s="277" t="s">
        <v>187</v>
      </c>
      <c r="BA123" s="277"/>
      <c r="BB123" s="277"/>
      <c r="BC123" s="277"/>
      <c r="BD123" s="277"/>
      <c r="BE123" s="277"/>
      <c r="BF123" s="277"/>
      <c r="BG123" s="277"/>
      <c r="BH123" s="277"/>
      <c r="BI123" s="277"/>
      <c r="BJ123" s="277"/>
      <c r="BK123" s="277"/>
      <c r="BL123" s="277"/>
      <c r="BM123" s="277"/>
      <c r="BN123" s="277"/>
      <c r="BO123" s="1027" t="s">
        <v>466</v>
      </c>
      <c r="BP123" s="1058"/>
      <c r="BQ123" s="1117">
        <v>28492795</v>
      </c>
      <c r="BR123" s="1118"/>
      <c r="BS123" s="1118"/>
      <c r="BT123" s="1118"/>
      <c r="BU123" s="1118"/>
      <c r="BV123" s="1118">
        <v>27877690</v>
      </c>
      <c r="BW123" s="1118"/>
      <c r="BX123" s="1118"/>
      <c r="BY123" s="1118"/>
      <c r="BZ123" s="1118"/>
      <c r="CA123" s="1118">
        <v>28450942</v>
      </c>
      <c r="CB123" s="1118"/>
      <c r="CC123" s="1118"/>
      <c r="CD123" s="1118"/>
      <c r="CE123" s="1118"/>
      <c r="CF123" s="1051"/>
      <c r="CG123" s="1052"/>
      <c r="CH123" s="1052"/>
      <c r="CI123" s="1052"/>
      <c r="CJ123" s="1053"/>
      <c r="CK123" s="1062"/>
      <c r="CL123" s="1063"/>
      <c r="CM123" s="1063"/>
      <c r="CN123" s="1063"/>
      <c r="CO123" s="1064"/>
      <c r="CP123" s="1072"/>
      <c r="CQ123" s="1073"/>
      <c r="CR123" s="1073"/>
      <c r="CS123" s="1073"/>
      <c r="CT123" s="1073"/>
      <c r="CU123" s="1073"/>
      <c r="CV123" s="1073"/>
      <c r="CW123" s="1073"/>
      <c r="CX123" s="1073"/>
      <c r="CY123" s="1073"/>
      <c r="CZ123" s="1073"/>
      <c r="DA123" s="1073"/>
      <c r="DB123" s="1073"/>
      <c r="DC123" s="1073"/>
      <c r="DD123" s="1073"/>
      <c r="DE123" s="1073"/>
      <c r="DF123" s="1074"/>
      <c r="DG123" s="1010"/>
      <c r="DH123" s="1011"/>
      <c r="DI123" s="1011"/>
      <c r="DJ123" s="1011"/>
      <c r="DK123" s="1012"/>
      <c r="DL123" s="1013"/>
      <c r="DM123" s="1011"/>
      <c r="DN123" s="1011"/>
      <c r="DO123" s="1011"/>
      <c r="DP123" s="1012"/>
      <c r="DQ123" s="1013"/>
      <c r="DR123" s="1011"/>
      <c r="DS123" s="1011"/>
      <c r="DT123" s="1011"/>
      <c r="DU123" s="1012"/>
      <c r="DV123" s="1014"/>
      <c r="DW123" s="1015"/>
      <c r="DX123" s="1015"/>
      <c r="DY123" s="1015"/>
      <c r="DZ123" s="1016"/>
    </row>
    <row r="124" spans="1:130" s="246" customFormat="1" ht="26.25" customHeight="1" thickBot="1" x14ac:dyDescent="0.2">
      <c r="A124" s="1111"/>
      <c r="B124" s="998"/>
      <c r="C124" s="968" t="s">
        <v>454</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431</v>
      </c>
      <c r="AB124" s="1011"/>
      <c r="AC124" s="1011"/>
      <c r="AD124" s="1011"/>
      <c r="AE124" s="1012"/>
      <c r="AF124" s="1013" t="s">
        <v>177</v>
      </c>
      <c r="AG124" s="1011"/>
      <c r="AH124" s="1011"/>
      <c r="AI124" s="1011"/>
      <c r="AJ124" s="1012"/>
      <c r="AK124" s="1013" t="s">
        <v>177</v>
      </c>
      <c r="AL124" s="1011"/>
      <c r="AM124" s="1011"/>
      <c r="AN124" s="1011"/>
      <c r="AO124" s="1012"/>
      <c r="AP124" s="1014" t="s">
        <v>177</v>
      </c>
      <c r="AQ124" s="1015"/>
      <c r="AR124" s="1015"/>
      <c r="AS124" s="1015"/>
      <c r="AT124" s="1016"/>
      <c r="AU124" s="1113" t="s">
        <v>467</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v>87.8</v>
      </c>
      <c r="BR124" s="1080"/>
      <c r="BS124" s="1080"/>
      <c r="BT124" s="1080"/>
      <c r="BU124" s="1080"/>
      <c r="BV124" s="1080">
        <v>83.3</v>
      </c>
      <c r="BW124" s="1080"/>
      <c r="BX124" s="1080"/>
      <c r="BY124" s="1080"/>
      <c r="BZ124" s="1080"/>
      <c r="CA124" s="1080">
        <v>65.900000000000006</v>
      </c>
      <c r="CB124" s="1080"/>
      <c r="CC124" s="1080"/>
      <c r="CD124" s="1080"/>
      <c r="CE124" s="1080"/>
      <c r="CF124" s="1081"/>
      <c r="CG124" s="1082"/>
      <c r="CH124" s="1082"/>
      <c r="CI124" s="1082"/>
      <c r="CJ124" s="1083"/>
      <c r="CK124" s="1065"/>
      <c r="CL124" s="1065"/>
      <c r="CM124" s="1065"/>
      <c r="CN124" s="1065"/>
      <c r="CO124" s="1066"/>
      <c r="CP124" s="1072" t="s">
        <v>468</v>
      </c>
      <c r="CQ124" s="1073"/>
      <c r="CR124" s="1073"/>
      <c r="CS124" s="1073"/>
      <c r="CT124" s="1073"/>
      <c r="CU124" s="1073"/>
      <c r="CV124" s="1073"/>
      <c r="CW124" s="1073"/>
      <c r="CX124" s="1073"/>
      <c r="CY124" s="1073"/>
      <c r="CZ124" s="1073"/>
      <c r="DA124" s="1073"/>
      <c r="DB124" s="1073"/>
      <c r="DC124" s="1073"/>
      <c r="DD124" s="1073"/>
      <c r="DE124" s="1073"/>
      <c r="DF124" s="1074"/>
      <c r="DG124" s="1057" t="s">
        <v>432</v>
      </c>
      <c r="DH124" s="1036"/>
      <c r="DI124" s="1036"/>
      <c r="DJ124" s="1036"/>
      <c r="DK124" s="1037"/>
      <c r="DL124" s="1035" t="s">
        <v>432</v>
      </c>
      <c r="DM124" s="1036"/>
      <c r="DN124" s="1036"/>
      <c r="DO124" s="1036"/>
      <c r="DP124" s="1037"/>
      <c r="DQ124" s="1035" t="s">
        <v>432</v>
      </c>
      <c r="DR124" s="1036"/>
      <c r="DS124" s="1036"/>
      <c r="DT124" s="1036"/>
      <c r="DU124" s="1037"/>
      <c r="DV124" s="1038" t="s">
        <v>432</v>
      </c>
      <c r="DW124" s="1039"/>
      <c r="DX124" s="1039"/>
      <c r="DY124" s="1039"/>
      <c r="DZ124" s="1040"/>
    </row>
    <row r="125" spans="1:130" s="246" customFormat="1" ht="26.25" customHeight="1" x14ac:dyDescent="0.15">
      <c r="A125" s="1111"/>
      <c r="B125" s="998"/>
      <c r="C125" s="968" t="s">
        <v>456</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177</v>
      </c>
      <c r="AB125" s="1011"/>
      <c r="AC125" s="1011"/>
      <c r="AD125" s="1011"/>
      <c r="AE125" s="1012"/>
      <c r="AF125" s="1013" t="s">
        <v>432</v>
      </c>
      <c r="AG125" s="1011"/>
      <c r="AH125" s="1011"/>
      <c r="AI125" s="1011"/>
      <c r="AJ125" s="1012"/>
      <c r="AK125" s="1013" t="s">
        <v>177</v>
      </c>
      <c r="AL125" s="1011"/>
      <c r="AM125" s="1011"/>
      <c r="AN125" s="1011"/>
      <c r="AO125" s="1012"/>
      <c r="AP125" s="1014" t="s">
        <v>432</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469</v>
      </c>
      <c r="CL125" s="1060"/>
      <c r="CM125" s="1060"/>
      <c r="CN125" s="1060"/>
      <c r="CO125" s="1061"/>
      <c r="CP125" s="992" t="s">
        <v>470</v>
      </c>
      <c r="CQ125" s="941"/>
      <c r="CR125" s="941"/>
      <c r="CS125" s="941"/>
      <c r="CT125" s="941"/>
      <c r="CU125" s="941"/>
      <c r="CV125" s="941"/>
      <c r="CW125" s="941"/>
      <c r="CX125" s="941"/>
      <c r="CY125" s="941"/>
      <c r="CZ125" s="941"/>
      <c r="DA125" s="941"/>
      <c r="DB125" s="941"/>
      <c r="DC125" s="941"/>
      <c r="DD125" s="941"/>
      <c r="DE125" s="941"/>
      <c r="DF125" s="942"/>
      <c r="DG125" s="978" t="s">
        <v>177</v>
      </c>
      <c r="DH125" s="979"/>
      <c r="DI125" s="979"/>
      <c r="DJ125" s="979"/>
      <c r="DK125" s="979"/>
      <c r="DL125" s="979" t="s">
        <v>432</v>
      </c>
      <c r="DM125" s="979"/>
      <c r="DN125" s="979"/>
      <c r="DO125" s="979"/>
      <c r="DP125" s="979"/>
      <c r="DQ125" s="979" t="s">
        <v>177</v>
      </c>
      <c r="DR125" s="979"/>
      <c r="DS125" s="979"/>
      <c r="DT125" s="979"/>
      <c r="DU125" s="979"/>
      <c r="DV125" s="980" t="s">
        <v>177</v>
      </c>
      <c r="DW125" s="980"/>
      <c r="DX125" s="980"/>
      <c r="DY125" s="980"/>
      <c r="DZ125" s="981"/>
    </row>
    <row r="126" spans="1:130" s="246" customFormat="1" ht="26.25" customHeight="1" thickBot="1" x14ac:dyDescent="0.2">
      <c r="A126" s="1111"/>
      <c r="B126" s="998"/>
      <c r="C126" s="968" t="s">
        <v>458</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t="s">
        <v>432</v>
      </c>
      <c r="AB126" s="1011"/>
      <c r="AC126" s="1011"/>
      <c r="AD126" s="1011"/>
      <c r="AE126" s="1012"/>
      <c r="AF126" s="1013" t="s">
        <v>432</v>
      </c>
      <c r="AG126" s="1011"/>
      <c r="AH126" s="1011"/>
      <c r="AI126" s="1011"/>
      <c r="AJ126" s="1012"/>
      <c r="AK126" s="1013" t="s">
        <v>432</v>
      </c>
      <c r="AL126" s="1011"/>
      <c r="AM126" s="1011"/>
      <c r="AN126" s="1011"/>
      <c r="AO126" s="1012"/>
      <c r="AP126" s="1014" t="s">
        <v>177</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471</v>
      </c>
      <c r="CQ126" s="1002"/>
      <c r="CR126" s="1002"/>
      <c r="CS126" s="1002"/>
      <c r="CT126" s="1002"/>
      <c r="CU126" s="1002"/>
      <c r="CV126" s="1002"/>
      <c r="CW126" s="1002"/>
      <c r="CX126" s="1002"/>
      <c r="CY126" s="1002"/>
      <c r="CZ126" s="1002"/>
      <c r="DA126" s="1002"/>
      <c r="DB126" s="1002"/>
      <c r="DC126" s="1002"/>
      <c r="DD126" s="1002"/>
      <c r="DE126" s="1002"/>
      <c r="DF126" s="1003"/>
      <c r="DG126" s="971" t="s">
        <v>432</v>
      </c>
      <c r="DH126" s="972"/>
      <c r="DI126" s="972"/>
      <c r="DJ126" s="972"/>
      <c r="DK126" s="972"/>
      <c r="DL126" s="972" t="s">
        <v>177</v>
      </c>
      <c r="DM126" s="972"/>
      <c r="DN126" s="972"/>
      <c r="DO126" s="972"/>
      <c r="DP126" s="972"/>
      <c r="DQ126" s="972" t="s">
        <v>432</v>
      </c>
      <c r="DR126" s="972"/>
      <c r="DS126" s="972"/>
      <c r="DT126" s="972"/>
      <c r="DU126" s="972"/>
      <c r="DV126" s="973" t="s">
        <v>177</v>
      </c>
      <c r="DW126" s="973"/>
      <c r="DX126" s="973"/>
      <c r="DY126" s="973"/>
      <c r="DZ126" s="974"/>
    </row>
    <row r="127" spans="1:130" s="246" customFormat="1" ht="26.25" customHeight="1" x14ac:dyDescent="0.15">
      <c r="A127" s="1112"/>
      <c r="B127" s="1000"/>
      <c r="C127" s="1054" t="s">
        <v>472</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v>452</v>
      </c>
      <c r="AB127" s="1011"/>
      <c r="AC127" s="1011"/>
      <c r="AD127" s="1011"/>
      <c r="AE127" s="1012"/>
      <c r="AF127" s="1013">
        <v>296</v>
      </c>
      <c r="AG127" s="1011"/>
      <c r="AH127" s="1011"/>
      <c r="AI127" s="1011"/>
      <c r="AJ127" s="1012"/>
      <c r="AK127" s="1013">
        <v>403</v>
      </c>
      <c r="AL127" s="1011"/>
      <c r="AM127" s="1011"/>
      <c r="AN127" s="1011"/>
      <c r="AO127" s="1012"/>
      <c r="AP127" s="1014">
        <v>0</v>
      </c>
      <c r="AQ127" s="1015"/>
      <c r="AR127" s="1015"/>
      <c r="AS127" s="1015"/>
      <c r="AT127" s="1016"/>
      <c r="AU127" s="282"/>
      <c r="AV127" s="282"/>
      <c r="AW127" s="282"/>
      <c r="AX127" s="1084" t="s">
        <v>473</v>
      </c>
      <c r="AY127" s="1085"/>
      <c r="AZ127" s="1085"/>
      <c r="BA127" s="1085"/>
      <c r="BB127" s="1085"/>
      <c r="BC127" s="1085"/>
      <c r="BD127" s="1085"/>
      <c r="BE127" s="1086"/>
      <c r="BF127" s="1087" t="s">
        <v>474</v>
      </c>
      <c r="BG127" s="1085"/>
      <c r="BH127" s="1085"/>
      <c r="BI127" s="1085"/>
      <c r="BJ127" s="1085"/>
      <c r="BK127" s="1085"/>
      <c r="BL127" s="1086"/>
      <c r="BM127" s="1087" t="s">
        <v>475</v>
      </c>
      <c r="BN127" s="1085"/>
      <c r="BO127" s="1085"/>
      <c r="BP127" s="1085"/>
      <c r="BQ127" s="1085"/>
      <c r="BR127" s="1085"/>
      <c r="BS127" s="1086"/>
      <c r="BT127" s="1087" t="s">
        <v>476</v>
      </c>
      <c r="BU127" s="1085"/>
      <c r="BV127" s="1085"/>
      <c r="BW127" s="1085"/>
      <c r="BX127" s="1085"/>
      <c r="BY127" s="1085"/>
      <c r="BZ127" s="1109"/>
      <c r="CA127" s="282"/>
      <c r="CB127" s="282"/>
      <c r="CC127" s="282"/>
      <c r="CD127" s="283"/>
      <c r="CE127" s="283"/>
      <c r="CF127" s="283"/>
      <c r="CG127" s="280"/>
      <c r="CH127" s="280"/>
      <c r="CI127" s="280"/>
      <c r="CJ127" s="281"/>
      <c r="CK127" s="1076"/>
      <c r="CL127" s="1063"/>
      <c r="CM127" s="1063"/>
      <c r="CN127" s="1063"/>
      <c r="CO127" s="1064"/>
      <c r="CP127" s="1001" t="s">
        <v>477</v>
      </c>
      <c r="CQ127" s="1002"/>
      <c r="CR127" s="1002"/>
      <c r="CS127" s="1002"/>
      <c r="CT127" s="1002"/>
      <c r="CU127" s="1002"/>
      <c r="CV127" s="1002"/>
      <c r="CW127" s="1002"/>
      <c r="CX127" s="1002"/>
      <c r="CY127" s="1002"/>
      <c r="CZ127" s="1002"/>
      <c r="DA127" s="1002"/>
      <c r="DB127" s="1002"/>
      <c r="DC127" s="1002"/>
      <c r="DD127" s="1002"/>
      <c r="DE127" s="1002"/>
      <c r="DF127" s="1003"/>
      <c r="DG127" s="971" t="s">
        <v>177</v>
      </c>
      <c r="DH127" s="972"/>
      <c r="DI127" s="972"/>
      <c r="DJ127" s="972"/>
      <c r="DK127" s="972"/>
      <c r="DL127" s="972" t="s">
        <v>432</v>
      </c>
      <c r="DM127" s="972"/>
      <c r="DN127" s="972"/>
      <c r="DO127" s="972"/>
      <c r="DP127" s="972"/>
      <c r="DQ127" s="972" t="s">
        <v>432</v>
      </c>
      <c r="DR127" s="972"/>
      <c r="DS127" s="972"/>
      <c r="DT127" s="972"/>
      <c r="DU127" s="972"/>
      <c r="DV127" s="973" t="s">
        <v>432</v>
      </c>
      <c r="DW127" s="973"/>
      <c r="DX127" s="973"/>
      <c r="DY127" s="973"/>
      <c r="DZ127" s="974"/>
    </row>
    <row r="128" spans="1:130" s="246" customFormat="1" ht="26.25" customHeight="1" thickBot="1" x14ac:dyDescent="0.2">
      <c r="A128" s="1095" t="s">
        <v>478</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479</v>
      </c>
      <c r="X128" s="1097"/>
      <c r="Y128" s="1097"/>
      <c r="Z128" s="1098"/>
      <c r="AA128" s="1099">
        <v>49766</v>
      </c>
      <c r="AB128" s="1100"/>
      <c r="AC128" s="1100"/>
      <c r="AD128" s="1100"/>
      <c r="AE128" s="1101"/>
      <c r="AF128" s="1102">
        <v>43329</v>
      </c>
      <c r="AG128" s="1100"/>
      <c r="AH128" s="1100"/>
      <c r="AI128" s="1100"/>
      <c r="AJ128" s="1101"/>
      <c r="AK128" s="1102">
        <v>50045</v>
      </c>
      <c r="AL128" s="1100"/>
      <c r="AM128" s="1100"/>
      <c r="AN128" s="1100"/>
      <c r="AO128" s="1101"/>
      <c r="AP128" s="1103"/>
      <c r="AQ128" s="1104"/>
      <c r="AR128" s="1104"/>
      <c r="AS128" s="1104"/>
      <c r="AT128" s="1105"/>
      <c r="AU128" s="282"/>
      <c r="AV128" s="282"/>
      <c r="AW128" s="282"/>
      <c r="AX128" s="940" t="s">
        <v>480</v>
      </c>
      <c r="AY128" s="941"/>
      <c r="AZ128" s="941"/>
      <c r="BA128" s="941"/>
      <c r="BB128" s="941"/>
      <c r="BC128" s="941"/>
      <c r="BD128" s="941"/>
      <c r="BE128" s="942"/>
      <c r="BF128" s="1106" t="s">
        <v>177</v>
      </c>
      <c r="BG128" s="1107"/>
      <c r="BH128" s="1107"/>
      <c r="BI128" s="1107"/>
      <c r="BJ128" s="1107"/>
      <c r="BK128" s="1107"/>
      <c r="BL128" s="1108"/>
      <c r="BM128" s="1106">
        <v>13.04</v>
      </c>
      <c r="BN128" s="1107"/>
      <c r="BO128" s="1107"/>
      <c r="BP128" s="1107"/>
      <c r="BQ128" s="1107"/>
      <c r="BR128" s="1107"/>
      <c r="BS128" s="1108"/>
      <c r="BT128" s="1106">
        <v>20</v>
      </c>
      <c r="BU128" s="1107"/>
      <c r="BV128" s="1107"/>
      <c r="BW128" s="1107"/>
      <c r="BX128" s="1107"/>
      <c r="BY128" s="1107"/>
      <c r="BZ128" s="1131"/>
      <c r="CA128" s="283"/>
      <c r="CB128" s="283"/>
      <c r="CC128" s="283"/>
      <c r="CD128" s="283"/>
      <c r="CE128" s="283"/>
      <c r="CF128" s="283"/>
      <c r="CG128" s="280"/>
      <c r="CH128" s="280"/>
      <c r="CI128" s="280"/>
      <c r="CJ128" s="281"/>
      <c r="CK128" s="1077"/>
      <c r="CL128" s="1078"/>
      <c r="CM128" s="1078"/>
      <c r="CN128" s="1078"/>
      <c r="CO128" s="1079"/>
      <c r="CP128" s="1088" t="s">
        <v>481</v>
      </c>
      <c r="CQ128" s="1089"/>
      <c r="CR128" s="1089"/>
      <c r="CS128" s="1089"/>
      <c r="CT128" s="1089"/>
      <c r="CU128" s="1089"/>
      <c r="CV128" s="1089"/>
      <c r="CW128" s="1089"/>
      <c r="CX128" s="1089"/>
      <c r="CY128" s="1089"/>
      <c r="CZ128" s="1089"/>
      <c r="DA128" s="1089"/>
      <c r="DB128" s="1089"/>
      <c r="DC128" s="1089"/>
      <c r="DD128" s="1089"/>
      <c r="DE128" s="1089"/>
      <c r="DF128" s="1090"/>
      <c r="DG128" s="1091" t="s">
        <v>177</v>
      </c>
      <c r="DH128" s="1092"/>
      <c r="DI128" s="1092"/>
      <c r="DJ128" s="1092"/>
      <c r="DK128" s="1092"/>
      <c r="DL128" s="1092" t="s">
        <v>177</v>
      </c>
      <c r="DM128" s="1092"/>
      <c r="DN128" s="1092"/>
      <c r="DO128" s="1092"/>
      <c r="DP128" s="1092"/>
      <c r="DQ128" s="1092" t="s">
        <v>177</v>
      </c>
      <c r="DR128" s="1092"/>
      <c r="DS128" s="1092"/>
      <c r="DT128" s="1092"/>
      <c r="DU128" s="1092"/>
      <c r="DV128" s="1093" t="s">
        <v>177</v>
      </c>
      <c r="DW128" s="1093"/>
      <c r="DX128" s="1093"/>
      <c r="DY128" s="1093"/>
      <c r="DZ128" s="1094"/>
    </row>
    <row r="129" spans="1:131" s="246" customFormat="1" ht="26.25" customHeight="1" x14ac:dyDescent="0.15">
      <c r="A129" s="982" t="s">
        <v>107</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482</v>
      </c>
      <c r="X129" s="1126"/>
      <c r="Y129" s="1126"/>
      <c r="Z129" s="1127"/>
      <c r="AA129" s="1010">
        <v>12771347</v>
      </c>
      <c r="AB129" s="1011"/>
      <c r="AC129" s="1011"/>
      <c r="AD129" s="1011"/>
      <c r="AE129" s="1012"/>
      <c r="AF129" s="1013">
        <v>12443842</v>
      </c>
      <c r="AG129" s="1011"/>
      <c r="AH129" s="1011"/>
      <c r="AI129" s="1011"/>
      <c r="AJ129" s="1012"/>
      <c r="AK129" s="1013">
        <v>12150454</v>
      </c>
      <c r="AL129" s="1011"/>
      <c r="AM129" s="1011"/>
      <c r="AN129" s="1011"/>
      <c r="AO129" s="1012"/>
      <c r="AP129" s="1128"/>
      <c r="AQ129" s="1129"/>
      <c r="AR129" s="1129"/>
      <c r="AS129" s="1129"/>
      <c r="AT129" s="1130"/>
      <c r="AU129" s="284"/>
      <c r="AV129" s="284"/>
      <c r="AW129" s="284"/>
      <c r="AX129" s="1119" t="s">
        <v>483</v>
      </c>
      <c r="AY129" s="1002"/>
      <c r="AZ129" s="1002"/>
      <c r="BA129" s="1002"/>
      <c r="BB129" s="1002"/>
      <c r="BC129" s="1002"/>
      <c r="BD129" s="1002"/>
      <c r="BE129" s="1003"/>
      <c r="BF129" s="1120" t="s">
        <v>177</v>
      </c>
      <c r="BG129" s="1121"/>
      <c r="BH129" s="1121"/>
      <c r="BI129" s="1121"/>
      <c r="BJ129" s="1121"/>
      <c r="BK129" s="1121"/>
      <c r="BL129" s="1122"/>
      <c r="BM129" s="1120">
        <v>18.04</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982" t="s">
        <v>484</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485</v>
      </c>
      <c r="X130" s="1126"/>
      <c r="Y130" s="1126"/>
      <c r="Z130" s="1127"/>
      <c r="AA130" s="1010">
        <v>2466006</v>
      </c>
      <c r="AB130" s="1011"/>
      <c r="AC130" s="1011"/>
      <c r="AD130" s="1011"/>
      <c r="AE130" s="1012"/>
      <c r="AF130" s="1013">
        <v>2322466</v>
      </c>
      <c r="AG130" s="1011"/>
      <c r="AH130" s="1011"/>
      <c r="AI130" s="1011"/>
      <c r="AJ130" s="1012"/>
      <c r="AK130" s="1013">
        <v>2199747</v>
      </c>
      <c r="AL130" s="1011"/>
      <c r="AM130" s="1011"/>
      <c r="AN130" s="1011"/>
      <c r="AO130" s="1012"/>
      <c r="AP130" s="1128"/>
      <c r="AQ130" s="1129"/>
      <c r="AR130" s="1129"/>
      <c r="AS130" s="1129"/>
      <c r="AT130" s="1130"/>
      <c r="AU130" s="284"/>
      <c r="AV130" s="284"/>
      <c r="AW130" s="284"/>
      <c r="AX130" s="1119" t="s">
        <v>486</v>
      </c>
      <c r="AY130" s="1002"/>
      <c r="AZ130" s="1002"/>
      <c r="BA130" s="1002"/>
      <c r="BB130" s="1002"/>
      <c r="BC130" s="1002"/>
      <c r="BD130" s="1002"/>
      <c r="BE130" s="1003"/>
      <c r="BF130" s="1156">
        <v>11.2</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487</v>
      </c>
      <c r="X131" s="1164"/>
      <c r="Y131" s="1164"/>
      <c r="Z131" s="1165"/>
      <c r="AA131" s="1057">
        <v>10305341</v>
      </c>
      <c r="AB131" s="1036"/>
      <c r="AC131" s="1036"/>
      <c r="AD131" s="1036"/>
      <c r="AE131" s="1037"/>
      <c r="AF131" s="1035">
        <v>10121376</v>
      </c>
      <c r="AG131" s="1036"/>
      <c r="AH131" s="1036"/>
      <c r="AI131" s="1036"/>
      <c r="AJ131" s="1037"/>
      <c r="AK131" s="1035">
        <v>9950707</v>
      </c>
      <c r="AL131" s="1036"/>
      <c r="AM131" s="1036"/>
      <c r="AN131" s="1036"/>
      <c r="AO131" s="1037"/>
      <c r="AP131" s="1166"/>
      <c r="AQ131" s="1167"/>
      <c r="AR131" s="1167"/>
      <c r="AS131" s="1167"/>
      <c r="AT131" s="1168"/>
      <c r="AU131" s="284"/>
      <c r="AV131" s="284"/>
      <c r="AW131" s="284"/>
      <c r="AX131" s="1138" t="s">
        <v>488</v>
      </c>
      <c r="AY131" s="1089"/>
      <c r="AZ131" s="1089"/>
      <c r="BA131" s="1089"/>
      <c r="BB131" s="1089"/>
      <c r="BC131" s="1089"/>
      <c r="BD131" s="1089"/>
      <c r="BE131" s="1090"/>
      <c r="BF131" s="1139">
        <v>65.900000000000006</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45" t="s">
        <v>489</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490</v>
      </c>
      <c r="W132" s="1149"/>
      <c r="X132" s="1149"/>
      <c r="Y132" s="1149"/>
      <c r="Z132" s="1150"/>
      <c r="AA132" s="1151">
        <v>12.33470101</v>
      </c>
      <c r="AB132" s="1152"/>
      <c r="AC132" s="1152"/>
      <c r="AD132" s="1152"/>
      <c r="AE132" s="1153"/>
      <c r="AF132" s="1154">
        <v>11.129465039999999</v>
      </c>
      <c r="AG132" s="1152"/>
      <c r="AH132" s="1152"/>
      <c r="AI132" s="1152"/>
      <c r="AJ132" s="1153"/>
      <c r="AK132" s="1154">
        <v>10.31126733</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491</v>
      </c>
      <c r="W133" s="1132"/>
      <c r="X133" s="1132"/>
      <c r="Y133" s="1132"/>
      <c r="Z133" s="1133"/>
      <c r="AA133" s="1134">
        <v>11.5</v>
      </c>
      <c r="AB133" s="1135"/>
      <c r="AC133" s="1135"/>
      <c r="AD133" s="1135"/>
      <c r="AE133" s="1136"/>
      <c r="AF133" s="1134">
        <v>11.1</v>
      </c>
      <c r="AG133" s="1135"/>
      <c r="AH133" s="1135"/>
      <c r="AI133" s="1135"/>
      <c r="AJ133" s="1136"/>
      <c r="AK133" s="1134">
        <v>11.2</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cpHwieqjqe5DB4Zq9XgYWZ8ljKzVsEeToqDHK9bY5sbFz/+4ryn7PV/aYPZ4SM1Di/kRO7WtcmhWjU+1Ob3qCA==" saltValue="kNTb+RIXLEL18BXHFVf4Z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492</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uCZC9vPlOQD4rVosU2XGhvQWhNoslZhUqO+azkKDOl+WFFfRj2ZA00VO0NaLCBnqEIJkL8rLaAhIL051kKstPg==" saltValue="NNzFVT7MIoxv+RHnwlADQ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Z3cLNFDZM2jkKLz52Jl2Vr8eCYlyBUpEYDaFgkbZKYfg6AfiMkNuFVshytu5tmjqndhQyUUYlqMTLsWH3hXydA==" saltValue="eYt2xx/mNCiXmWGFed/UEw=="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493</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494</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495</v>
      </c>
      <c r="AP7" s="303"/>
      <c r="AQ7" s="304" t="s">
        <v>496</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497</v>
      </c>
      <c r="AQ8" s="310" t="s">
        <v>498</v>
      </c>
      <c r="AR8" s="311" t="s">
        <v>499</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500</v>
      </c>
      <c r="AL9" s="1175"/>
      <c r="AM9" s="1175"/>
      <c r="AN9" s="1176"/>
      <c r="AO9" s="312">
        <v>3289522</v>
      </c>
      <c r="AP9" s="312">
        <v>69202</v>
      </c>
      <c r="AQ9" s="313">
        <v>69548</v>
      </c>
      <c r="AR9" s="314">
        <v>-0.5</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501</v>
      </c>
      <c r="AL10" s="1175"/>
      <c r="AM10" s="1175"/>
      <c r="AN10" s="1176"/>
      <c r="AO10" s="315">
        <v>281535</v>
      </c>
      <c r="AP10" s="315">
        <v>5923</v>
      </c>
      <c r="AQ10" s="316">
        <v>8149</v>
      </c>
      <c r="AR10" s="317">
        <v>-27.3</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502</v>
      </c>
      <c r="AL11" s="1175"/>
      <c r="AM11" s="1175"/>
      <c r="AN11" s="1176"/>
      <c r="AO11" s="315">
        <v>32623</v>
      </c>
      <c r="AP11" s="315">
        <v>686</v>
      </c>
      <c r="AQ11" s="316">
        <v>8204</v>
      </c>
      <c r="AR11" s="317">
        <v>-91.6</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503</v>
      </c>
      <c r="AL12" s="1175"/>
      <c r="AM12" s="1175"/>
      <c r="AN12" s="1176"/>
      <c r="AO12" s="315">
        <v>20994</v>
      </c>
      <c r="AP12" s="315">
        <v>442</v>
      </c>
      <c r="AQ12" s="316">
        <v>1139</v>
      </c>
      <c r="AR12" s="317">
        <v>-61.2</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504</v>
      </c>
      <c r="AL13" s="1175"/>
      <c r="AM13" s="1175"/>
      <c r="AN13" s="1176"/>
      <c r="AO13" s="315" t="s">
        <v>505</v>
      </c>
      <c r="AP13" s="315" t="s">
        <v>505</v>
      </c>
      <c r="AQ13" s="316">
        <v>20</v>
      </c>
      <c r="AR13" s="317" t="s">
        <v>505</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506</v>
      </c>
      <c r="AL14" s="1175"/>
      <c r="AM14" s="1175"/>
      <c r="AN14" s="1176"/>
      <c r="AO14" s="315">
        <v>191453</v>
      </c>
      <c r="AP14" s="315">
        <v>4028</v>
      </c>
      <c r="AQ14" s="316">
        <v>3114</v>
      </c>
      <c r="AR14" s="317">
        <v>29.4</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507</v>
      </c>
      <c r="AL15" s="1175"/>
      <c r="AM15" s="1175"/>
      <c r="AN15" s="1176"/>
      <c r="AO15" s="315">
        <v>21356</v>
      </c>
      <c r="AP15" s="315">
        <v>449</v>
      </c>
      <c r="AQ15" s="316">
        <v>1605</v>
      </c>
      <c r="AR15" s="317">
        <v>-72</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508</v>
      </c>
      <c r="AL16" s="1178"/>
      <c r="AM16" s="1178"/>
      <c r="AN16" s="1179"/>
      <c r="AO16" s="315">
        <v>-488548</v>
      </c>
      <c r="AP16" s="315">
        <v>-10278</v>
      </c>
      <c r="AQ16" s="316">
        <v>-6253</v>
      </c>
      <c r="AR16" s="317">
        <v>64.400000000000006</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187</v>
      </c>
      <c r="AL17" s="1178"/>
      <c r="AM17" s="1178"/>
      <c r="AN17" s="1179"/>
      <c r="AO17" s="315">
        <v>3348935</v>
      </c>
      <c r="AP17" s="315">
        <v>70452</v>
      </c>
      <c r="AQ17" s="316">
        <v>85527</v>
      </c>
      <c r="AR17" s="317">
        <v>-17.600000000000001</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509</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510</v>
      </c>
      <c r="AP20" s="323" t="s">
        <v>511</v>
      </c>
      <c r="AQ20" s="324" t="s">
        <v>512</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513</v>
      </c>
      <c r="AL21" s="1170"/>
      <c r="AM21" s="1170"/>
      <c r="AN21" s="1171"/>
      <c r="AO21" s="327">
        <v>7.36</v>
      </c>
      <c r="AP21" s="328">
        <v>8.08</v>
      </c>
      <c r="AQ21" s="329">
        <v>-0.72</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514</v>
      </c>
      <c r="AL22" s="1170"/>
      <c r="AM22" s="1170"/>
      <c r="AN22" s="1171"/>
      <c r="AO22" s="332">
        <v>98</v>
      </c>
      <c r="AP22" s="333">
        <v>97.7</v>
      </c>
      <c r="AQ22" s="334">
        <v>0.3</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515</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516</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517</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495</v>
      </c>
      <c r="AP30" s="303"/>
      <c r="AQ30" s="304" t="s">
        <v>496</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497</v>
      </c>
      <c r="AQ31" s="310" t="s">
        <v>498</v>
      </c>
      <c r="AR31" s="311" t="s">
        <v>499</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518</v>
      </c>
      <c r="AL32" s="1186"/>
      <c r="AM32" s="1186"/>
      <c r="AN32" s="1187"/>
      <c r="AO32" s="342">
        <v>2355272</v>
      </c>
      <c r="AP32" s="342">
        <v>49548</v>
      </c>
      <c r="AQ32" s="343">
        <v>49196</v>
      </c>
      <c r="AR32" s="344">
        <v>0.7</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519</v>
      </c>
      <c r="AL33" s="1186"/>
      <c r="AM33" s="1186"/>
      <c r="AN33" s="1187"/>
      <c r="AO33" s="342" t="s">
        <v>505</v>
      </c>
      <c r="AP33" s="342" t="s">
        <v>505</v>
      </c>
      <c r="AQ33" s="343" t="s">
        <v>505</v>
      </c>
      <c r="AR33" s="344" t="s">
        <v>505</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520</v>
      </c>
      <c r="AL34" s="1186"/>
      <c r="AM34" s="1186"/>
      <c r="AN34" s="1187"/>
      <c r="AO34" s="342" t="s">
        <v>505</v>
      </c>
      <c r="AP34" s="342" t="s">
        <v>505</v>
      </c>
      <c r="AQ34" s="343">
        <v>53</v>
      </c>
      <c r="AR34" s="344" t="s">
        <v>505</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521</v>
      </c>
      <c r="AL35" s="1186"/>
      <c r="AM35" s="1186"/>
      <c r="AN35" s="1187"/>
      <c r="AO35" s="342">
        <v>857737</v>
      </c>
      <c r="AP35" s="342">
        <v>18044</v>
      </c>
      <c r="AQ35" s="343">
        <v>20035</v>
      </c>
      <c r="AR35" s="344">
        <v>-9.9</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522</v>
      </c>
      <c r="AL36" s="1186"/>
      <c r="AM36" s="1186"/>
      <c r="AN36" s="1187"/>
      <c r="AO36" s="342">
        <v>46692</v>
      </c>
      <c r="AP36" s="342">
        <v>982</v>
      </c>
      <c r="AQ36" s="343">
        <v>2549</v>
      </c>
      <c r="AR36" s="344">
        <v>-61.5</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523</v>
      </c>
      <c r="AL37" s="1186"/>
      <c r="AM37" s="1186"/>
      <c r="AN37" s="1187"/>
      <c r="AO37" s="342">
        <v>16135</v>
      </c>
      <c r="AP37" s="342">
        <v>339</v>
      </c>
      <c r="AQ37" s="343">
        <v>540</v>
      </c>
      <c r="AR37" s="344">
        <v>-37.200000000000003</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524</v>
      </c>
      <c r="AL38" s="1189"/>
      <c r="AM38" s="1189"/>
      <c r="AN38" s="1190"/>
      <c r="AO38" s="345" t="s">
        <v>505</v>
      </c>
      <c r="AP38" s="345" t="s">
        <v>505</v>
      </c>
      <c r="AQ38" s="346">
        <v>3</v>
      </c>
      <c r="AR38" s="334" t="s">
        <v>505</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525</v>
      </c>
      <c r="AL39" s="1189"/>
      <c r="AM39" s="1189"/>
      <c r="AN39" s="1190"/>
      <c r="AO39" s="342">
        <v>-50045</v>
      </c>
      <c r="AP39" s="342">
        <v>-1053</v>
      </c>
      <c r="AQ39" s="343">
        <v>-4452</v>
      </c>
      <c r="AR39" s="344">
        <v>-76.3</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526</v>
      </c>
      <c r="AL40" s="1186"/>
      <c r="AM40" s="1186"/>
      <c r="AN40" s="1187"/>
      <c r="AO40" s="342">
        <v>-2199747</v>
      </c>
      <c r="AP40" s="342">
        <v>-46276</v>
      </c>
      <c r="AQ40" s="343">
        <v>-46845</v>
      </c>
      <c r="AR40" s="344">
        <v>-1.2</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298</v>
      </c>
      <c r="AL41" s="1192"/>
      <c r="AM41" s="1192"/>
      <c r="AN41" s="1193"/>
      <c r="AO41" s="342">
        <v>1026044</v>
      </c>
      <c r="AP41" s="342">
        <v>21585</v>
      </c>
      <c r="AQ41" s="343">
        <v>21079</v>
      </c>
      <c r="AR41" s="344">
        <v>2.4</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527</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528</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529</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495</v>
      </c>
      <c r="AN49" s="1182" t="s">
        <v>530</v>
      </c>
      <c r="AO49" s="1183"/>
      <c r="AP49" s="1183"/>
      <c r="AQ49" s="1183"/>
      <c r="AR49" s="1184"/>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531</v>
      </c>
      <c r="AO50" s="359" t="s">
        <v>532</v>
      </c>
      <c r="AP50" s="360" t="s">
        <v>533</v>
      </c>
      <c r="AQ50" s="361" t="s">
        <v>534</v>
      </c>
      <c r="AR50" s="362" t="s">
        <v>535</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536</v>
      </c>
      <c r="AL51" s="355"/>
      <c r="AM51" s="363">
        <v>3252771</v>
      </c>
      <c r="AN51" s="364">
        <v>64285</v>
      </c>
      <c r="AO51" s="365">
        <v>-37.6</v>
      </c>
      <c r="AP51" s="366">
        <v>66255</v>
      </c>
      <c r="AQ51" s="367">
        <v>3.6</v>
      </c>
      <c r="AR51" s="368">
        <v>-41.2</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537</v>
      </c>
      <c r="AM52" s="371">
        <v>1698088</v>
      </c>
      <c r="AN52" s="372">
        <v>33560</v>
      </c>
      <c r="AO52" s="373">
        <v>-41.4</v>
      </c>
      <c r="AP52" s="374">
        <v>31822</v>
      </c>
      <c r="AQ52" s="375">
        <v>8.8000000000000007</v>
      </c>
      <c r="AR52" s="376">
        <v>-50.2</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538</v>
      </c>
      <c r="AL53" s="355"/>
      <c r="AM53" s="363">
        <v>2888406</v>
      </c>
      <c r="AN53" s="364">
        <v>57965</v>
      </c>
      <c r="AO53" s="365">
        <v>-9.8000000000000007</v>
      </c>
      <c r="AP53" s="366">
        <v>81768</v>
      </c>
      <c r="AQ53" s="367">
        <v>23.4</v>
      </c>
      <c r="AR53" s="368">
        <v>-33.200000000000003</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537</v>
      </c>
      <c r="AM54" s="371">
        <v>1117672</v>
      </c>
      <c r="AN54" s="372">
        <v>22430</v>
      </c>
      <c r="AO54" s="373">
        <v>-33.200000000000003</v>
      </c>
      <c r="AP54" s="374">
        <v>37917</v>
      </c>
      <c r="AQ54" s="375">
        <v>19.2</v>
      </c>
      <c r="AR54" s="376">
        <v>-52.4</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539</v>
      </c>
      <c r="AL55" s="355"/>
      <c r="AM55" s="363">
        <v>2297213</v>
      </c>
      <c r="AN55" s="364">
        <v>46782</v>
      </c>
      <c r="AO55" s="365">
        <v>-19.3</v>
      </c>
      <c r="AP55" s="366">
        <v>65876</v>
      </c>
      <c r="AQ55" s="367">
        <v>-19.399999999999999</v>
      </c>
      <c r="AR55" s="368">
        <v>0.1</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537</v>
      </c>
      <c r="AM56" s="371">
        <v>925676</v>
      </c>
      <c r="AN56" s="372">
        <v>18851</v>
      </c>
      <c r="AO56" s="373">
        <v>-16</v>
      </c>
      <c r="AP56" s="374">
        <v>36484</v>
      </c>
      <c r="AQ56" s="375">
        <v>-3.8</v>
      </c>
      <c r="AR56" s="376">
        <v>-12.2</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540</v>
      </c>
      <c r="AL57" s="355"/>
      <c r="AM57" s="363">
        <v>2145039</v>
      </c>
      <c r="AN57" s="364">
        <v>44310</v>
      </c>
      <c r="AO57" s="365">
        <v>-5.3</v>
      </c>
      <c r="AP57" s="366">
        <v>68468</v>
      </c>
      <c r="AQ57" s="367">
        <v>3.9</v>
      </c>
      <c r="AR57" s="368">
        <v>-9.1999999999999993</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537</v>
      </c>
      <c r="AM58" s="371">
        <v>1063117</v>
      </c>
      <c r="AN58" s="372">
        <v>21961</v>
      </c>
      <c r="AO58" s="373">
        <v>16.5</v>
      </c>
      <c r="AP58" s="374">
        <v>34140</v>
      </c>
      <c r="AQ58" s="375">
        <v>-6.4</v>
      </c>
      <c r="AR58" s="376">
        <v>22.9</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541</v>
      </c>
      <c r="AL59" s="355"/>
      <c r="AM59" s="363">
        <v>2152550</v>
      </c>
      <c r="AN59" s="364">
        <v>45283</v>
      </c>
      <c r="AO59" s="365">
        <v>2.2000000000000002</v>
      </c>
      <c r="AP59" s="366">
        <v>69729</v>
      </c>
      <c r="AQ59" s="367">
        <v>1.8</v>
      </c>
      <c r="AR59" s="368">
        <v>0.4</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537</v>
      </c>
      <c r="AM60" s="371">
        <v>930499</v>
      </c>
      <c r="AN60" s="372">
        <v>19575</v>
      </c>
      <c r="AO60" s="373">
        <v>-10.9</v>
      </c>
      <c r="AP60" s="374">
        <v>38908</v>
      </c>
      <c r="AQ60" s="375">
        <v>14</v>
      </c>
      <c r="AR60" s="376">
        <v>-24.9</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542</v>
      </c>
      <c r="AL61" s="377"/>
      <c r="AM61" s="378">
        <v>2547196</v>
      </c>
      <c r="AN61" s="379">
        <v>51725</v>
      </c>
      <c r="AO61" s="380">
        <v>-14</v>
      </c>
      <c r="AP61" s="381">
        <v>70419</v>
      </c>
      <c r="AQ61" s="382">
        <v>2.7</v>
      </c>
      <c r="AR61" s="368">
        <v>-16.7</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537</v>
      </c>
      <c r="AM62" s="371">
        <v>1147010</v>
      </c>
      <c r="AN62" s="372">
        <v>23275</v>
      </c>
      <c r="AO62" s="373">
        <v>-17</v>
      </c>
      <c r="AP62" s="374">
        <v>35854</v>
      </c>
      <c r="AQ62" s="375">
        <v>6.4</v>
      </c>
      <c r="AR62" s="376">
        <v>-23.4</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0n/wQQP0p0FzV3bxTwK7ZzENyBaN5MSiO9gU4kEeBz6FhhCesP2aDOQL5fap0Krm6hFPM7tFgAvz7u9RrjSFmQ==" saltValue="SzdcOMioWW9A4vgZG8YNT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01wVeFrRt8Nd02jdqIreUdBP3nlXnqW5msSMPuDtjxEw5yXWKwnldk6b/3wif76Oa4jIc1F6CN1NXh8T37dtDA==" saltValue="+R5LDsnwWmw876AYxZd5T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8m24v/a668zNR/yTjF9KHAjeow5pKvbRjqwEvJW6WUIlKGz1Bn5Z0P8R6esE7e+dkg/cN4NjOiK/zqQjXqNR4w==" saltValue="gEFU0MuUWF3WvVs4gl4Ri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546</v>
      </c>
      <c r="G46" s="8" t="s">
        <v>547</v>
      </c>
      <c r="H46" s="8" t="s">
        <v>548</v>
      </c>
      <c r="I46" s="8" t="s">
        <v>549</v>
      </c>
      <c r="J46" s="9" t="s">
        <v>550</v>
      </c>
    </row>
    <row r="47" spans="2:10" ht="57.75" customHeight="1" x14ac:dyDescent="0.15">
      <c r="B47" s="10"/>
      <c r="C47" s="1194" t="s">
        <v>3</v>
      </c>
      <c r="D47" s="1194"/>
      <c r="E47" s="1195"/>
      <c r="F47" s="11">
        <v>18.05</v>
      </c>
      <c r="G47" s="12">
        <v>20.7</v>
      </c>
      <c r="H47" s="12">
        <v>21.96</v>
      </c>
      <c r="I47" s="12">
        <v>22.17</v>
      </c>
      <c r="J47" s="13">
        <v>22.58</v>
      </c>
    </row>
    <row r="48" spans="2:10" ht="57.75" customHeight="1" x14ac:dyDescent="0.15">
      <c r="B48" s="14"/>
      <c r="C48" s="1196" t="s">
        <v>4</v>
      </c>
      <c r="D48" s="1196"/>
      <c r="E48" s="1197"/>
      <c r="F48" s="15">
        <v>5.97</v>
      </c>
      <c r="G48" s="16">
        <v>5.22</v>
      </c>
      <c r="H48" s="16">
        <v>5.56</v>
      </c>
      <c r="I48" s="16">
        <v>6.9</v>
      </c>
      <c r="J48" s="17">
        <v>7.2</v>
      </c>
    </row>
    <row r="49" spans="2:10" ht="57.75" customHeight="1" thickBot="1" x14ac:dyDescent="0.2">
      <c r="B49" s="18"/>
      <c r="C49" s="1198" t="s">
        <v>5</v>
      </c>
      <c r="D49" s="1198"/>
      <c r="E49" s="1199"/>
      <c r="F49" s="19">
        <v>4.0199999999999996</v>
      </c>
      <c r="G49" s="20">
        <v>4.5199999999999996</v>
      </c>
      <c r="H49" s="20">
        <v>1.74</v>
      </c>
      <c r="I49" s="20">
        <v>0.83</v>
      </c>
      <c r="J49" s="21">
        <v>0.31</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QncY4yXkgzYs+znT3kgjLH2ZngCdppIvAJFFts/5t6TaHGglHU/PZqNV8UMhRS68O7KDVj8p96McxfmYg679xQ==" saltValue="8dOzXGwKcayWaF0LvIzuH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546</v>
      </c>
      <c r="G33" s="29" t="s">
        <v>547</v>
      </c>
      <c r="H33" s="29" t="s">
        <v>548</v>
      </c>
      <c r="I33" s="29" t="s">
        <v>549</v>
      </c>
      <c r="J33" s="30" t="s">
        <v>550</v>
      </c>
      <c r="K33" s="22"/>
      <c r="L33" s="22"/>
      <c r="M33" s="22"/>
      <c r="N33" s="22"/>
      <c r="O33" s="22"/>
      <c r="P33" s="22"/>
    </row>
    <row r="34" spans="1:16" ht="39" customHeight="1" x14ac:dyDescent="0.15">
      <c r="A34" s="22"/>
      <c r="B34" s="31"/>
      <c r="C34" s="1206" t="s">
        <v>551</v>
      </c>
      <c r="D34" s="1206"/>
      <c r="E34" s="1207"/>
      <c r="F34" s="32">
        <v>11.44</v>
      </c>
      <c r="G34" s="33">
        <v>10</v>
      </c>
      <c r="H34" s="33">
        <v>10</v>
      </c>
      <c r="I34" s="33">
        <v>11.02</v>
      </c>
      <c r="J34" s="34">
        <v>11.43</v>
      </c>
      <c r="K34" s="22"/>
      <c r="L34" s="22"/>
      <c r="M34" s="22"/>
      <c r="N34" s="22"/>
      <c r="O34" s="22"/>
      <c r="P34" s="22"/>
    </row>
    <row r="35" spans="1:16" ht="39" customHeight="1" x14ac:dyDescent="0.15">
      <c r="A35" s="22"/>
      <c r="B35" s="35"/>
      <c r="C35" s="1200" t="s">
        <v>552</v>
      </c>
      <c r="D35" s="1201"/>
      <c r="E35" s="1202"/>
      <c r="F35" s="36">
        <v>5.94</v>
      </c>
      <c r="G35" s="37">
        <v>5.3</v>
      </c>
      <c r="H35" s="37">
        <v>5.54</v>
      </c>
      <c r="I35" s="37">
        <v>6.89</v>
      </c>
      <c r="J35" s="38">
        <v>7.18</v>
      </c>
      <c r="K35" s="22"/>
      <c r="L35" s="22"/>
      <c r="M35" s="22"/>
      <c r="N35" s="22"/>
      <c r="O35" s="22"/>
      <c r="P35" s="22"/>
    </row>
    <row r="36" spans="1:16" ht="39" customHeight="1" x14ac:dyDescent="0.15">
      <c r="A36" s="22"/>
      <c r="B36" s="35"/>
      <c r="C36" s="1200" t="s">
        <v>553</v>
      </c>
      <c r="D36" s="1201"/>
      <c r="E36" s="1202"/>
      <c r="F36" s="36">
        <v>0.97</v>
      </c>
      <c r="G36" s="37">
        <v>1.0900000000000001</v>
      </c>
      <c r="H36" s="37">
        <v>0.96</v>
      </c>
      <c r="I36" s="37">
        <v>1.22</v>
      </c>
      <c r="J36" s="38">
        <v>1.75</v>
      </c>
      <c r="K36" s="22"/>
      <c r="L36" s="22"/>
      <c r="M36" s="22"/>
      <c r="N36" s="22"/>
      <c r="O36" s="22"/>
      <c r="P36" s="22"/>
    </row>
    <row r="37" spans="1:16" ht="39" customHeight="1" x14ac:dyDescent="0.15">
      <c r="A37" s="22"/>
      <c r="B37" s="35"/>
      <c r="C37" s="1200" t="s">
        <v>554</v>
      </c>
      <c r="D37" s="1201"/>
      <c r="E37" s="1202"/>
      <c r="F37" s="36">
        <v>0.92</v>
      </c>
      <c r="G37" s="37">
        <v>1.38</v>
      </c>
      <c r="H37" s="37">
        <v>1.73</v>
      </c>
      <c r="I37" s="37">
        <v>2.14</v>
      </c>
      <c r="J37" s="38">
        <v>0.13</v>
      </c>
      <c r="K37" s="22"/>
      <c r="L37" s="22"/>
      <c r="M37" s="22"/>
      <c r="N37" s="22"/>
      <c r="O37" s="22"/>
      <c r="P37" s="22"/>
    </row>
    <row r="38" spans="1:16" ht="39" customHeight="1" x14ac:dyDescent="0.15">
      <c r="A38" s="22"/>
      <c r="B38" s="35"/>
      <c r="C38" s="1200" t="s">
        <v>555</v>
      </c>
      <c r="D38" s="1201"/>
      <c r="E38" s="1202"/>
      <c r="F38" s="36">
        <v>0.03</v>
      </c>
      <c r="G38" s="37">
        <v>0.03</v>
      </c>
      <c r="H38" s="37">
        <v>0.03</v>
      </c>
      <c r="I38" s="37">
        <v>0.02</v>
      </c>
      <c r="J38" s="38">
        <v>0.02</v>
      </c>
      <c r="K38" s="22"/>
      <c r="L38" s="22"/>
      <c r="M38" s="22"/>
      <c r="N38" s="22"/>
      <c r="O38" s="22"/>
      <c r="P38" s="22"/>
    </row>
    <row r="39" spans="1:16" ht="39" customHeight="1" x14ac:dyDescent="0.15">
      <c r="A39" s="22"/>
      <c r="B39" s="35"/>
      <c r="C39" s="1200" t="s">
        <v>556</v>
      </c>
      <c r="D39" s="1201"/>
      <c r="E39" s="1202"/>
      <c r="F39" s="36">
        <v>0.02</v>
      </c>
      <c r="G39" s="37">
        <v>0</v>
      </c>
      <c r="H39" s="37">
        <v>0</v>
      </c>
      <c r="I39" s="37">
        <v>0</v>
      </c>
      <c r="J39" s="38">
        <v>0</v>
      </c>
      <c r="K39" s="22"/>
      <c r="L39" s="22"/>
      <c r="M39" s="22"/>
      <c r="N39" s="22"/>
      <c r="O39" s="22"/>
      <c r="P39" s="22"/>
    </row>
    <row r="40" spans="1:16" ht="39" customHeight="1" x14ac:dyDescent="0.15">
      <c r="A40" s="22"/>
      <c r="B40" s="35"/>
      <c r="C40" s="1200" t="s">
        <v>557</v>
      </c>
      <c r="D40" s="1201"/>
      <c r="E40" s="1202"/>
      <c r="F40" s="36">
        <v>0.01</v>
      </c>
      <c r="G40" s="37">
        <v>0</v>
      </c>
      <c r="H40" s="37">
        <v>0</v>
      </c>
      <c r="I40" s="37">
        <v>0.17</v>
      </c>
      <c r="J40" s="38">
        <v>0</v>
      </c>
      <c r="K40" s="22"/>
      <c r="L40" s="22"/>
      <c r="M40" s="22"/>
      <c r="N40" s="22"/>
      <c r="O40" s="22"/>
      <c r="P40" s="22"/>
    </row>
    <row r="41" spans="1:16" ht="39" customHeight="1" x14ac:dyDescent="0.15">
      <c r="A41" s="22"/>
      <c r="B41" s="35"/>
      <c r="C41" s="1200" t="s">
        <v>558</v>
      </c>
      <c r="D41" s="1201"/>
      <c r="E41" s="1202"/>
      <c r="F41" s="36">
        <v>0</v>
      </c>
      <c r="G41" s="37">
        <v>0</v>
      </c>
      <c r="H41" s="37">
        <v>0</v>
      </c>
      <c r="I41" s="37">
        <v>0</v>
      </c>
      <c r="J41" s="38">
        <v>0</v>
      </c>
      <c r="K41" s="22"/>
      <c r="L41" s="22"/>
      <c r="M41" s="22"/>
      <c r="N41" s="22"/>
      <c r="O41" s="22"/>
      <c r="P41" s="22"/>
    </row>
    <row r="42" spans="1:16" ht="39" customHeight="1" x14ac:dyDescent="0.15">
      <c r="A42" s="22"/>
      <c r="B42" s="39"/>
      <c r="C42" s="1200" t="s">
        <v>559</v>
      </c>
      <c r="D42" s="1201"/>
      <c r="E42" s="1202"/>
      <c r="F42" s="36" t="s">
        <v>505</v>
      </c>
      <c r="G42" s="37" t="s">
        <v>560</v>
      </c>
      <c r="H42" s="37" t="s">
        <v>505</v>
      </c>
      <c r="I42" s="37" t="s">
        <v>505</v>
      </c>
      <c r="J42" s="38" t="s">
        <v>505</v>
      </c>
      <c r="K42" s="22"/>
      <c r="L42" s="22"/>
      <c r="M42" s="22"/>
      <c r="N42" s="22"/>
      <c r="O42" s="22"/>
      <c r="P42" s="22"/>
    </row>
    <row r="43" spans="1:16" ht="39" customHeight="1" thickBot="1" x14ac:dyDescent="0.2">
      <c r="A43" s="22"/>
      <c r="B43" s="40"/>
      <c r="C43" s="1203" t="s">
        <v>561</v>
      </c>
      <c r="D43" s="1204"/>
      <c r="E43" s="1205"/>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ZhN2qIABCshs1uXj2zPu9Ei/E3gHRZdnRkZI/n91m1h4Y4/9gvsngnsQrGVzaxRg+QpepN3fqkpZWqv8bsF/kw==" saltValue="sEMfJTnE1I8xr2x5MKYq8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546</v>
      </c>
      <c r="L44" s="56" t="s">
        <v>547</v>
      </c>
      <c r="M44" s="56" t="s">
        <v>548</v>
      </c>
      <c r="N44" s="56" t="s">
        <v>549</v>
      </c>
      <c r="O44" s="57" t="s">
        <v>550</v>
      </c>
      <c r="P44" s="48"/>
      <c r="Q44" s="48"/>
      <c r="R44" s="48"/>
      <c r="S44" s="48"/>
      <c r="T44" s="48"/>
      <c r="U44" s="48"/>
    </row>
    <row r="45" spans="1:21" ht="30.75" customHeight="1" x14ac:dyDescent="0.15">
      <c r="A45" s="48"/>
      <c r="B45" s="1208" t="s">
        <v>11</v>
      </c>
      <c r="C45" s="1209"/>
      <c r="D45" s="58"/>
      <c r="E45" s="1214" t="s">
        <v>12</v>
      </c>
      <c r="F45" s="1214"/>
      <c r="G45" s="1214"/>
      <c r="H45" s="1214"/>
      <c r="I45" s="1214"/>
      <c r="J45" s="1215"/>
      <c r="K45" s="59">
        <v>2700</v>
      </c>
      <c r="L45" s="60">
        <v>2606</v>
      </c>
      <c r="M45" s="60">
        <v>2619</v>
      </c>
      <c r="N45" s="60">
        <v>2503</v>
      </c>
      <c r="O45" s="61">
        <v>2355</v>
      </c>
      <c r="P45" s="48"/>
      <c r="Q45" s="48"/>
      <c r="R45" s="48"/>
      <c r="S45" s="48"/>
      <c r="T45" s="48"/>
      <c r="U45" s="48"/>
    </row>
    <row r="46" spans="1:21" ht="30.75" customHeight="1" x14ac:dyDescent="0.15">
      <c r="A46" s="48"/>
      <c r="B46" s="1210"/>
      <c r="C46" s="1211"/>
      <c r="D46" s="62"/>
      <c r="E46" s="1216" t="s">
        <v>13</v>
      </c>
      <c r="F46" s="1216"/>
      <c r="G46" s="1216"/>
      <c r="H46" s="1216"/>
      <c r="I46" s="1216"/>
      <c r="J46" s="1217"/>
      <c r="K46" s="63" t="s">
        <v>505</v>
      </c>
      <c r="L46" s="64" t="s">
        <v>505</v>
      </c>
      <c r="M46" s="64" t="s">
        <v>505</v>
      </c>
      <c r="N46" s="64" t="s">
        <v>505</v>
      </c>
      <c r="O46" s="65" t="s">
        <v>505</v>
      </c>
      <c r="P46" s="48"/>
      <c r="Q46" s="48"/>
      <c r="R46" s="48"/>
      <c r="S46" s="48"/>
      <c r="T46" s="48"/>
      <c r="U46" s="48"/>
    </row>
    <row r="47" spans="1:21" ht="30.75" customHeight="1" x14ac:dyDescent="0.15">
      <c r="A47" s="48"/>
      <c r="B47" s="1210"/>
      <c r="C47" s="1211"/>
      <c r="D47" s="62"/>
      <c r="E47" s="1216" t="s">
        <v>14</v>
      </c>
      <c r="F47" s="1216"/>
      <c r="G47" s="1216"/>
      <c r="H47" s="1216"/>
      <c r="I47" s="1216"/>
      <c r="J47" s="1217"/>
      <c r="K47" s="63" t="s">
        <v>505</v>
      </c>
      <c r="L47" s="64" t="s">
        <v>505</v>
      </c>
      <c r="M47" s="64" t="s">
        <v>505</v>
      </c>
      <c r="N47" s="64" t="s">
        <v>505</v>
      </c>
      <c r="O47" s="65" t="s">
        <v>505</v>
      </c>
      <c r="P47" s="48"/>
      <c r="Q47" s="48"/>
      <c r="R47" s="48"/>
      <c r="S47" s="48"/>
      <c r="T47" s="48"/>
      <c r="U47" s="48"/>
    </row>
    <row r="48" spans="1:21" ht="30.75" customHeight="1" x14ac:dyDescent="0.15">
      <c r="A48" s="48"/>
      <c r="B48" s="1210"/>
      <c r="C48" s="1211"/>
      <c r="D48" s="62"/>
      <c r="E48" s="1216" t="s">
        <v>15</v>
      </c>
      <c r="F48" s="1216"/>
      <c r="G48" s="1216"/>
      <c r="H48" s="1216"/>
      <c r="I48" s="1216"/>
      <c r="J48" s="1217"/>
      <c r="K48" s="63">
        <v>1003</v>
      </c>
      <c r="L48" s="64">
        <v>936</v>
      </c>
      <c r="M48" s="64">
        <v>1070</v>
      </c>
      <c r="N48" s="64">
        <v>915</v>
      </c>
      <c r="O48" s="65">
        <v>858</v>
      </c>
      <c r="P48" s="48"/>
      <c r="Q48" s="48"/>
      <c r="R48" s="48"/>
      <c r="S48" s="48"/>
      <c r="T48" s="48"/>
      <c r="U48" s="48"/>
    </row>
    <row r="49" spans="1:21" ht="30.75" customHeight="1" x14ac:dyDescent="0.15">
      <c r="A49" s="48"/>
      <c r="B49" s="1210"/>
      <c r="C49" s="1211"/>
      <c r="D49" s="62"/>
      <c r="E49" s="1216" t="s">
        <v>16</v>
      </c>
      <c r="F49" s="1216"/>
      <c r="G49" s="1216"/>
      <c r="H49" s="1216"/>
      <c r="I49" s="1216"/>
      <c r="J49" s="1217"/>
      <c r="K49" s="63">
        <v>17</v>
      </c>
      <c r="L49" s="64">
        <v>22</v>
      </c>
      <c r="M49" s="64">
        <v>24</v>
      </c>
      <c r="N49" s="64">
        <v>34</v>
      </c>
      <c r="O49" s="65">
        <v>47</v>
      </c>
      <c r="P49" s="48"/>
      <c r="Q49" s="48"/>
      <c r="R49" s="48"/>
      <c r="S49" s="48"/>
      <c r="T49" s="48"/>
      <c r="U49" s="48"/>
    </row>
    <row r="50" spans="1:21" ht="30.75" customHeight="1" x14ac:dyDescent="0.15">
      <c r="A50" s="48"/>
      <c r="B50" s="1210"/>
      <c r="C50" s="1211"/>
      <c r="D50" s="62"/>
      <c r="E50" s="1216" t="s">
        <v>17</v>
      </c>
      <c r="F50" s="1216"/>
      <c r="G50" s="1216"/>
      <c r="H50" s="1216"/>
      <c r="I50" s="1216"/>
      <c r="J50" s="1217"/>
      <c r="K50" s="63">
        <v>165</v>
      </c>
      <c r="L50" s="64">
        <v>117</v>
      </c>
      <c r="M50" s="64">
        <v>73</v>
      </c>
      <c r="N50" s="64">
        <v>41</v>
      </c>
      <c r="O50" s="65">
        <v>16</v>
      </c>
      <c r="P50" s="48"/>
      <c r="Q50" s="48"/>
      <c r="R50" s="48"/>
      <c r="S50" s="48"/>
      <c r="T50" s="48"/>
      <c r="U50" s="48"/>
    </row>
    <row r="51" spans="1:21" ht="30.75" customHeight="1" x14ac:dyDescent="0.15">
      <c r="A51" s="48"/>
      <c r="B51" s="1212"/>
      <c r="C51" s="1213"/>
      <c r="D51" s="66"/>
      <c r="E51" s="1216" t="s">
        <v>18</v>
      </c>
      <c r="F51" s="1216"/>
      <c r="G51" s="1216"/>
      <c r="H51" s="1216"/>
      <c r="I51" s="1216"/>
      <c r="J51" s="1217"/>
      <c r="K51" s="63" t="s">
        <v>505</v>
      </c>
      <c r="L51" s="64" t="s">
        <v>505</v>
      </c>
      <c r="M51" s="64" t="s">
        <v>505</v>
      </c>
      <c r="N51" s="64" t="s">
        <v>505</v>
      </c>
      <c r="O51" s="65" t="s">
        <v>505</v>
      </c>
      <c r="P51" s="48"/>
      <c r="Q51" s="48"/>
      <c r="R51" s="48"/>
      <c r="S51" s="48"/>
      <c r="T51" s="48"/>
      <c r="U51" s="48"/>
    </row>
    <row r="52" spans="1:21" ht="30.75" customHeight="1" x14ac:dyDescent="0.15">
      <c r="A52" s="48"/>
      <c r="B52" s="1218" t="s">
        <v>19</v>
      </c>
      <c r="C52" s="1219"/>
      <c r="D52" s="66"/>
      <c r="E52" s="1216" t="s">
        <v>20</v>
      </c>
      <c r="F52" s="1216"/>
      <c r="G52" s="1216"/>
      <c r="H52" s="1216"/>
      <c r="I52" s="1216"/>
      <c r="J52" s="1217"/>
      <c r="K52" s="63">
        <v>2659</v>
      </c>
      <c r="L52" s="64">
        <v>2634</v>
      </c>
      <c r="M52" s="64">
        <v>2516</v>
      </c>
      <c r="N52" s="64">
        <v>2366</v>
      </c>
      <c r="O52" s="65">
        <v>2250</v>
      </c>
      <c r="P52" s="48"/>
      <c r="Q52" s="48"/>
      <c r="R52" s="48"/>
      <c r="S52" s="48"/>
      <c r="T52" s="48"/>
      <c r="U52" s="48"/>
    </row>
    <row r="53" spans="1:21" ht="30.75" customHeight="1" thickBot="1" x14ac:dyDescent="0.2">
      <c r="A53" s="48"/>
      <c r="B53" s="1220" t="s">
        <v>21</v>
      </c>
      <c r="C53" s="1221"/>
      <c r="D53" s="67"/>
      <c r="E53" s="1222" t="s">
        <v>22</v>
      </c>
      <c r="F53" s="1222"/>
      <c r="G53" s="1222"/>
      <c r="H53" s="1222"/>
      <c r="I53" s="1222"/>
      <c r="J53" s="1223"/>
      <c r="K53" s="68">
        <v>1226</v>
      </c>
      <c r="L53" s="69">
        <v>1047</v>
      </c>
      <c r="M53" s="69">
        <v>1270</v>
      </c>
      <c r="N53" s="69">
        <v>1127</v>
      </c>
      <c r="O53" s="70">
        <v>1026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562</v>
      </c>
      <c r="L56" s="80" t="s">
        <v>563</v>
      </c>
      <c r="M56" s="80" t="s">
        <v>564</v>
      </c>
      <c r="N56" s="80" t="s">
        <v>565</v>
      </c>
      <c r="O56" s="81" t="s">
        <v>566</v>
      </c>
      <c r="P56" s="48"/>
      <c r="Q56" s="48"/>
      <c r="R56" s="48"/>
      <c r="S56" s="48"/>
      <c r="T56" s="48"/>
      <c r="U56" s="48"/>
    </row>
    <row r="57" spans="1:21" ht="31.5" customHeight="1" x14ac:dyDescent="0.15">
      <c r="B57" s="1224" t="s">
        <v>25</v>
      </c>
      <c r="C57" s="1225"/>
      <c r="D57" s="1228" t="s">
        <v>26</v>
      </c>
      <c r="E57" s="1229"/>
      <c r="F57" s="1229"/>
      <c r="G57" s="1229"/>
      <c r="H57" s="1229"/>
      <c r="I57" s="1229"/>
      <c r="J57" s="1230"/>
      <c r="K57" s="82" t="s">
        <v>585</v>
      </c>
      <c r="L57" s="83" t="s">
        <v>505</v>
      </c>
      <c r="M57" s="83" t="s">
        <v>505</v>
      </c>
      <c r="N57" s="83" t="s">
        <v>505</v>
      </c>
      <c r="O57" s="84" t="s">
        <v>505</v>
      </c>
    </row>
    <row r="58" spans="1:21" ht="31.5" customHeight="1" thickBot="1" x14ac:dyDescent="0.2">
      <c r="B58" s="1226"/>
      <c r="C58" s="1227"/>
      <c r="D58" s="1231" t="s">
        <v>27</v>
      </c>
      <c r="E58" s="1232"/>
      <c r="F58" s="1232"/>
      <c r="G58" s="1232"/>
      <c r="H58" s="1232"/>
      <c r="I58" s="1232"/>
      <c r="J58" s="1233"/>
      <c r="K58" s="85" t="s">
        <v>585</v>
      </c>
      <c r="L58" s="86" t="s">
        <v>505</v>
      </c>
      <c r="M58" s="86" t="s">
        <v>505</v>
      </c>
      <c r="N58" s="86" t="s">
        <v>505</v>
      </c>
      <c r="O58" s="87" t="s">
        <v>505</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IpwrJcfoVcc3fMjokc5Qh72XWoeLvhX/Wg4v5fwjREZVhTlcdwv//0tUvquLo1Fef0BNRfuWZpC1u7uPve+Q==" saltValue="OzeF9YHkMKqMJYMb6ATif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546</v>
      </c>
      <c r="J40" s="99" t="s">
        <v>547</v>
      </c>
      <c r="K40" s="99" t="s">
        <v>548</v>
      </c>
      <c r="L40" s="99" t="s">
        <v>549</v>
      </c>
      <c r="M40" s="100" t="s">
        <v>550</v>
      </c>
    </row>
    <row r="41" spans="2:13" ht="27.75" customHeight="1" x14ac:dyDescent="0.15">
      <c r="B41" s="1234" t="s">
        <v>30</v>
      </c>
      <c r="C41" s="1235"/>
      <c r="D41" s="101"/>
      <c r="E41" s="1240" t="s">
        <v>31</v>
      </c>
      <c r="F41" s="1240"/>
      <c r="G41" s="1240"/>
      <c r="H41" s="1241"/>
      <c r="I41" s="102">
        <v>24672</v>
      </c>
      <c r="J41" s="103">
        <v>24182</v>
      </c>
      <c r="K41" s="103">
        <v>23537</v>
      </c>
      <c r="L41" s="103">
        <v>23017</v>
      </c>
      <c r="M41" s="104">
        <v>22592</v>
      </c>
    </row>
    <row r="42" spans="2:13" ht="27.75" customHeight="1" x14ac:dyDescent="0.15">
      <c r="B42" s="1236"/>
      <c r="C42" s="1237"/>
      <c r="D42" s="105"/>
      <c r="E42" s="1242" t="s">
        <v>32</v>
      </c>
      <c r="F42" s="1242"/>
      <c r="G42" s="1242"/>
      <c r="H42" s="1243"/>
      <c r="I42" s="106">
        <v>324</v>
      </c>
      <c r="J42" s="107">
        <v>190</v>
      </c>
      <c r="K42" s="107">
        <v>115</v>
      </c>
      <c r="L42" s="107">
        <v>74</v>
      </c>
      <c r="M42" s="108">
        <v>58</v>
      </c>
    </row>
    <row r="43" spans="2:13" ht="27.75" customHeight="1" x14ac:dyDescent="0.15">
      <c r="B43" s="1236"/>
      <c r="C43" s="1237"/>
      <c r="D43" s="105"/>
      <c r="E43" s="1242" t="s">
        <v>33</v>
      </c>
      <c r="F43" s="1242"/>
      <c r="G43" s="1242"/>
      <c r="H43" s="1243"/>
      <c r="I43" s="106">
        <v>9358</v>
      </c>
      <c r="J43" s="107">
        <v>8669</v>
      </c>
      <c r="K43" s="107">
        <v>8610</v>
      </c>
      <c r="L43" s="107">
        <v>8272</v>
      </c>
      <c r="M43" s="108">
        <v>7776</v>
      </c>
    </row>
    <row r="44" spans="2:13" ht="27.75" customHeight="1" x14ac:dyDescent="0.15">
      <c r="B44" s="1236"/>
      <c r="C44" s="1237"/>
      <c r="D44" s="105"/>
      <c r="E44" s="1242" t="s">
        <v>34</v>
      </c>
      <c r="F44" s="1242"/>
      <c r="G44" s="1242"/>
      <c r="H44" s="1243"/>
      <c r="I44" s="106">
        <v>500</v>
      </c>
      <c r="J44" s="107">
        <v>484</v>
      </c>
      <c r="K44" s="107">
        <v>460</v>
      </c>
      <c r="L44" s="107">
        <v>429</v>
      </c>
      <c r="M44" s="108">
        <v>385</v>
      </c>
    </row>
    <row r="45" spans="2:13" ht="27.75" customHeight="1" x14ac:dyDescent="0.15">
      <c r="B45" s="1236"/>
      <c r="C45" s="1237"/>
      <c r="D45" s="105"/>
      <c r="E45" s="1242" t="s">
        <v>35</v>
      </c>
      <c r="F45" s="1242"/>
      <c r="G45" s="1242"/>
      <c r="H45" s="1243"/>
      <c r="I45" s="106">
        <v>5467</v>
      </c>
      <c r="J45" s="107">
        <v>5043</v>
      </c>
      <c r="K45" s="107">
        <v>4824</v>
      </c>
      <c r="L45" s="107">
        <v>4518</v>
      </c>
      <c r="M45" s="108">
        <v>4207</v>
      </c>
    </row>
    <row r="46" spans="2:13" ht="27.75" customHeight="1" x14ac:dyDescent="0.15">
      <c r="B46" s="1236"/>
      <c r="C46" s="1237"/>
      <c r="D46" s="109"/>
      <c r="E46" s="1242" t="s">
        <v>36</v>
      </c>
      <c r="F46" s="1242"/>
      <c r="G46" s="1242"/>
      <c r="H46" s="1243"/>
      <c r="I46" s="106" t="s">
        <v>505</v>
      </c>
      <c r="J46" s="107" t="s">
        <v>505</v>
      </c>
      <c r="K46" s="107" t="s">
        <v>505</v>
      </c>
      <c r="L46" s="107" t="s">
        <v>505</v>
      </c>
      <c r="M46" s="108" t="s">
        <v>505</v>
      </c>
    </row>
    <row r="47" spans="2:13" ht="27.75" customHeight="1" x14ac:dyDescent="0.15">
      <c r="B47" s="1236"/>
      <c r="C47" s="1237"/>
      <c r="D47" s="110"/>
      <c r="E47" s="1244" t="s">
        <v>37</v>
      </c>
      <c r="F47" s="1245"/>
      <c r="G47" s="1245"/>
      <c r="H47" s="1246"/>
      <c r="I47" s="106" t="s">
        <v>505</v>
      </c>
      <c r="J47" s="107" t="s">
        <v>505</v>
      </c>
      <c r="K47" s="107" t="s">
        <v>505</v>
      </c>
      <c r="L47" s="107" t="s">
        <v>505</v>
      </c>
      <c r="M47" s="108" t="s">
        <v>505</v>
      </c>
    </row>
    <row r="48" spans="2:13" ht="27.75" customHeight="1" x14ac:dyDescent="0.15">
      <c r="B48" s="1236"/>
      <c r="C48" s="1237"/>
      <c r="D48" s="105"/>
      <c r="E48" s="1242" t="s">
        <v>38</v>
      </c>
      <c r="F48" s="1242"/>
      <c r="G48" s="1242"/>
      <c r="H48" s="1243"/>
      <c r="I48" s="106" t="s">
        <v>505</v>
      </c>
      <c r="J48" s="107" t="s">
        <v>505</v>
      </c>
      <c r="K48" s="107" t="s">
        <v>505</v>
      </c>
      <c r="L48" s="107" t="s">
        <v>505</v>
      </c>
      <c r="M48" s="108" t="s">
        <v>505</v>
      </c>
    </row>
    <row r="49" spans="2:13" ht="27.75" customHeight="1" x14ac:dyDescent="0.15">
      <c r="B49" s="1238"/>
      <c r="C49" s="1239"/>
      <c r="D49" s="105"/>
      <c r="E49" s="1242" t="s">
        <v>39</v>
      </c>
      <c r="F49" s="1242"/>
      <c r="G49" s="1242"/>
      <c r="H49" s="1243"/>
      <c r="I49" s="106" t="s">
        <v>505</v>
      </c>
      <c r="J49" s="107" t="s">
        <v>505</v>
      </c>
      <c r="K49" s="107" t="s">
        <v>505</v>
      </c>
      <c r="L49" s="107" t="s">
        <v>505</v>
      </c>
      <c r="M49" s="108" t="s">
        <v>505</v>
      </c>
    </row>
    <row r="50" spans="2:13" ht="27.75" customHeight="1" x14ac:dyDescent="0.15">
      <c r="B50" s="1247" t="s">
        <v>40</v>
      </c>
      <c r="C50" s="1248"/>
      <c r="D50" s="111"/>
      <c r="E50" s="1242" t="s">
        <v>41</v>
      </c>
      <c r="F50" s="1242"/>
      <c r="G50" s="1242"/>
      <c r="H50" s="1243"/>
      <c r="I50" s="106">
        <v>5488</v>
      </c>
      <c r="J50" s="107">
        <v>6558</v>
      </c>
      <c r="K50" s="107">
        <v>7035</v>
      </c>
      <c r="L50" s="107">
        <v>7404</v>
      </c>
      <c r="M50" s="108">
        <v>7667</v>
      </c>
    </row>
    <row r="51" spans="2:13" ht="27.75" customHeight="1" x14ac:dyDescent="0.15">
      <c r="B51" s="1236"/>
      <c r="C51" s="1237"/>
      <c r="D51" s="105"/>
      <c r="E51" s="1242" t="s">
        <v>42</v>
      </c>
      <c r="F51" s="1242"/>
      <c r="G51" s="1242"/>
      <c r="H51" s="1243"/>
      <c r="I51" s="106">
        <v>439</v>
      </c>
      <c r="J51" s="107">
        <v>395</v>
      </c>
      <c r="K51" s="107">
        <v>345</v>
      </c>
      <c r="L51" s="107">
        <v>287</v>
      </c>
      <c r="M51" s="108">
        <v>276</v>
      </c>
    </row>
    <row r="52" spans="2:13" ht="27.75" customHeight="1" x14ac:dyDescent="0.15">
      <c r="B52" s="1238"/>
      <c r="C52" s="1239"/>
      <c r="D52" s="105"/>
      <c r="E52" s="1242" t="s">
        <v>43</v>
      </c>
      <c r="F52" s="1242"/>
      <c r="G52" s="1242"/>
      <c r="H52" s="1243"/>
      <c r="I52" s="106">
        <v>23626</v>
      </c>
      <c r="J52" s="107">
        <v>22538</v>
      </c>
      <c r="K52" s="107">
        <v>21113</v>
      </c>
      <c r="L52" s="107">
        <v>20187</v>
      </c>
      <c r="M52" s="108">
        <v>20507</v>
      </c>
    </row>
    <row r="53" spans="2:13" ht="27.75" customHeight="1" thickBot="1" x14ac:dyDescent="0.2">
      <c r="B53" s="1249" t="s">
        <v>44</v>
      </c>
      <c r="C53" s="1250"/>
      <c r="D53" s="112"/>
      <c r="E53" s="1251" t="s">
        <v>45</v>
      </c>
      <c r="F53" s="1251"/>
      <c r="G53" s="1251"/>
      <c r="H53" s="1252"/>
      <c r="I53" s="113">
        <v>10768</v>
      </c>
      <c r="J53" s="114">
        <v>9077</v>
      </c>
      <c r="K53" s="114">
        <v>9053</v>
      </c>
      <c r="L53" s="114">
        <v>8433</v>
      </c>
      <c r="M53" s="115">
        <v>6566</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bhUkXWvEVLhU1V8fsCrGCL51cYEB5RUwzG5MZdY1lW98avh9gQwAdwYjX5wL7w8z+u59lypD9V3yrG+5b72xkg==" saltValue="EnnXcyzcXCBpnX07DeE1l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548</v>
      </c>
      <c r="G54" s="124" t="s">
        <v>549</v>
      </c>
      <c r="H54" s="125" t="s">
        <v>550</v>
      </c>
    </row>
    <row r="55" spans="2:8" ht="52.5" customHeight="1" x14ac:dyDescent="0.15">
      <c r="B55" s="126"/>
      <c r="C55" s="1261" t="s">
        <v>48</v>
      </c>
      <c r="D55" s="1261"/>
      <c r="E55" s="1262"/>
      <c r="F55" s="127">
        <v>2805</v>
      </c>
      <c r="G55" s="127">
        <v>2759</v>
      </c>
      <c r="H55" s="128">
        <v>2744</v>
      </c>
    </row>
    <row r="56" spans="2:8" ht="52.5" customHeight="1" x14ac:dyDescent="0.15">
      <c r="B56" s="129"/>
      <c r="C56" s="1263" t="s">
        <v>49</v>
      </c>
      <c r="D56" s="1263"/>
      <c r="E56" s="1264"/>
      <c r="F56" s="130">
        <v>1409</v>
      </c>
      <c r="G56" s="130">
        <v>1409</v>
      </c>
      <c r="H56" s="131">
        <v>1213</v>
      </c>
    </row>
    <row r="57" spans="2:8" ht="53.25" customHeight="1" x14ac:dyDescent="0.15">
      <c r="B57" s="129"/>
      <c r="C57" s="1265" t="s">
        <v>50</v>
      </c>
      <c r="D57" s="1265"/>
      <c r="E57" s="1266"/>
      <c r="F57" s="132">
        <v>1698</v>
      </c>
      <c r="G57" s="132">
        <v>2055</v>
      </c>
      <c r="H57" s="133">
        <v>2446</v>
      </c>
    </row>
    <row r="58" spans="2:8" ht="45.75" customHeight="1" x14ac:dyDescent="0.15">
      <c r="B58" s="134"/>
      <c r="C58" s="1253" t="s">
        <v>580</v>
      </c>
      <c r="D58" s="1254"/>
      <c r="E58" s="1255"/>
      <c r="F58" s="135">
        <v>823</v>
      </c>
      <c r="G58" s="135">
        <v>1191</v>
      </c>
      <c r="H58" s="136">
        <v>1470</v>
      </c>
    </row>
    <row r="59" spans="2:8" ht="45.75" customHeight="1" x14ac:dyDescent="0.15">
      <c r="B59" s="134"/>
      <c r="C59" s="1253" t="s">
        <v>581</v>
      </c>
      <c r="D59" s="1254"/>
      <c r="E59" s="1255"/>
      <c r="F59" s="135">
        <v>511</v>
      </c>
      <c r="G59" s="135">
        <v>517</v>
      </c>
      <c r="H59" s="136">
        <v>584</v>
      </c>
    </row>
    <row r="60" spans="2:8" ht="45.75" customHeight="1" x14ac:dyDescent="0.15">
      <c r="B60" s="134"/>
      <c r="C60" s="1253" t="s">
        <v>582</v>
      </c>
      <c r="D60" s="1254"/>
      <c r="E60" s="1255"/>
      <c r="F60" s="135">
        <v>161</v>
      </c>
      <c r="G60" s="135">
        <v>143</v>
      </c>
      <c r="H60" s="136">
        <v>144</v>
      </c>
    </row>
    <row r="61" spans="2:8" ht="45.75" customHeight="1" x14ac:dyDescent="0.15">
      <c r="B61" s="134"/>
      <c r="C61" s="1253" t="s">
        <v>583</v>
      </c>
      <c r="D61" s="1254"/>
      <c r="E61" s="1255"/>
      <c r="F61" s="135">
        <v>101</v>
      </c>
      <c r="G61" s="135">
        <v>100</v>
      </c>
      <c r="H61" s="136">
        <v>100</v>
      </c>
    </row>
    <row r="62" spans="2:8" ht="45.75" customHeight="1" thickBot="1" x14ac:dyDescent="0.2">
      <c r="B62" s="137"/>
      <c r="C62" s="1256" t="s">
        <v>584</v>
      </c>
      <c r="D62" s="1257"/>
      <c r="E62" s="1258"/>
      <c r="F62" s="138">
        <v>33</v>
      </c>
      <c r="G62" s="138">
        <v>29</v>
      </c>
      <c r="H62" s="139">
        <v>51</v>
      </c>
    </row>
    <row r="63" spans="2:8" ht="52.5" customHeight="1" thickBot="1" x14ac:dyDescent="0.2">
      <c r="B63" s="140"/>
      <c r="C63" s="1259" t="s">
        <v>51</v>
      </c>
      <c r="D63" s="1259"/>
      <c r="E63" s="1260"/>
      <c r="F63" s="141">
        <v>5911</v>
      </c>
      <c r="G63" s="141">
        <v>6223</v>
      </c>
      <c r="H63" s="142">
        <v>6403</v>
      </c>
    </row>
    <row r="64" spans="2:8" ht="15" customHeight="1" x14ac:dyDescent="0.15"/>
    <row r="65" ht="0" hidden="1" customHeight="1" x14ac:dyDescent="0.15"/>
    <row r="66" ht="0" hidden="1" customHeight="1" x14ac:dyDescent="0.15"/>
  </sheetData>
  <sheetProtection algorithmName="SHA-512" hashValue="VfsWatv7TEKAh2PHErDZT7csZLkzm1pQsLkcIgcO0ggGUKBdX2W30QZE7VNY3B8wXQkaK8NSZWa0ayYZHM3o7g==" saltValue="DCJK6NZv7Zu0bLpXdk+tM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heetViews>
  <sheetFormatPr defaultColWidth="0" defaultRowHeight="13.5" customHeight="1" zeroHeight="1" x14ac:dyDescent="0.15"/>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x14ac:dyDescent="0.15">
      <c r="A1" s="1267"/>
      <c r="B1" s="1268"/>
      <c r="DD1" s="1269"/>
      <c r="DE1" s="1269"/>
    </row>
    <row r="2" spans="1:143" ht="25.5" customHeight="1" x14ac:dyDescent="0.15">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15">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x14ac:dyDescent="0.15">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586</v>
      </c>
    </row>
    <row r="11" spans="1:143" s="290" customFormat="1" x14ac:dyDescent="0.15">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586</v>
      </c>
    </row>
    <row r="13" spans="1:143" s="290" customFormat="1" x14ac:dyDescent="0.15">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69"/>
      <c r="DE19" s="1269"/>
    </row>
    <row r="20" spans="1:351" x14ac:dyDescent="0.15">
      <c r="DD20" s="1269"/>
      <c r="DE20" s="1269"/>
    </row>
    <row r="21" spans="1:351" ht="17.25" x14ac:dyDescent="0.1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x14ac:dyDescent="0.15">
      <c r="B22" s="1276"/>
      <c r="MM22" s="1275"/>
    </row>
    <row r="23" spans="1:351" x14ac:dyDescent="0.15">
      <c r="B23" s="1276"/>
    </row>
    <row r="24" spans="1:351" x14ac:dyDescent="0.15">
      <c r="B24" s="1276"/>
    </row>
    <row r="25" spans="1:351" x14ac:dyDescent="0.15">
      <c r="B25" s="1276"/>
    </row>
    <row r="26" spans="1:351" x14ac:dyDescent="0.15">
      <c r="B26" s="1276"/>
    </row>
    <row r="27" spans="1:351" x14ac:dyDescent="0.15">
      <c r="B27" s="1276"/>
    </row>
    <row r="28" spans="1:351" x14ac:dyDescent="0.15">
      <c r="B28" s="1276"/>
    </row>
    <row r="29" spans="1:351" x14ac:dyDescent="0.15">
      <c r="B29" s="1276"/>
    </row>
    <row r="30" spans="1:351" x14ac:dyDescent="0.15">
      <c r="B30" s="1276"/>
    </row>
    <row r="31" spans="1:351" x14ac:dyDescent="0.15">
      <c r="B31" s="1276"/>
    </row>
    <row r="32" spans="1:351" x14ac:dyDescent="0.15">
      <c r="B32" s="1276"/>
    </row>
    <row r="33" spans="2:109" x14ac:dyDescent="0.15">
      <c r="B33" s="1276"/>
    </row>
    <row r="34" spans="2:109" x14ac:dyDescent="0.15">
      <c r="B34" s="1276"/>
    </row>
    <row r="35" spans="2:109" x14ac:dyDescent="0.15">
      <c r="B35" s="1276"/>
    </row>
    <row r="36" spans="2:109" x14ac:dyDescent="0.15">
      <c r="B36" s="1276"/>
    </row>
    <row r="37" spans="2:109" x14ac:dyDescent="0.15">
      <c r="B37" s="1276"/>
    </row>
    <row r="38" spans="2:109" x14ac:dyDescent="0.15">
      <c r="B38" s="1276"/>
    </row>
    <row r="39" spans="2:109" x14ac:dyDescent="0.15">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x14ac:dyDescent="0.15">
      <c r="B40" s="1281"/>
      <c r="DD40" s="1281"/>
      <c r="DE40" s="1269"/>
    </row>
    <row r="41" spans="2:109" ht="17.25" x14ac:dyDescent="0.15">
      <c r="B41" s="1282" t="s">
        <v>587</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x14ac:dyDescent="0.15">
      <c r="B42" s="1276"/>
      <c r="G42" s="1283"/>
      <c r="I42" s="1284"/>
      <c r="J42" s="1284"/>
      <c r="K42" s="1284"/>
      <c r="AM42" s="1283"/>
      <c r="AN42" s="1283" t="s">
        <v>588</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15">
      <c r="B43" s="1276"/>
      <c r="AN43" s="1285" t="s">
        <v>589</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x14ac:dyDescent="0.15">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x14ac:dyDescent="0.15">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x14ac:dyDescent="0.15">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x14ac:dyDescent="0.15">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x14ac:dyDescent="0.15">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x14ac:dyDescent="0.15">
      <c r="B49" s="1276"/>
      <c r="AN49" s="1269" t="s">
        <v>590</v>
      </c>
    </row>
    <row r="50" spans="1:109" x14ac:dyDescent="0.15">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546</v>
      </c>
      <c r="BQ50" s="1301"/>
      <c r="BR50" s="1301"/>
      <c r="BS50" s="1301"/>
      <c r="BT50" s="1301"/>
      <c r="BU50" s="1301"/>
      <c r="BV50" s="1301"/>
      <c r="BW50" s="1301"/>
      <c r="BX50" s="1301" t="s">
        <v>547</v>
      </c>
      <c r="BY50" s="1301"/>
      <c r="BZ50" s="1301"/>
      <c r="CA50" s="1301"/>
      <c r="CB50" s="1301"/>
      <c r="CC50" s="1301"/>
      <c r="CD50" s="1301"/>
      <c r="CE50" s="1301"/>
      <c r="CF50" s="1301" t="s">
        <v>548</v>
      </c>
      <c r="CG50" s="1301"/>
      <c r="CH50" s="1301"/>
      <c r="CI50" s="1301"/>
      <c r="CJ50" s="1301"/>
      <c r="CK50" s="1301"/>
      <c r="CL50" s="1301"/>
      <c r="CM50" s="1301"/>
      <c r="CN50" s="1301" t="s">
        <v>549</v>
      </c>
      <c r="CO50" s="1301"/>
      <c r="CP50" s="1301"/>
      <c r="CQ50" s="1301"/>
      <c r="CR50" s="1301"/>
      <c r="CS50" s="1301"/>
      <c r="CT50" s="1301"/>
      <c r="CU50" s="1301"/>
      <c r="CV50" s="1301" t="s">
        <v>550</v>
      </c>
      <c r="CW50" s="1301"/>
      <c r="CX50" s="1301"/>
      <c r="CY50" s="1301"/>
      <c r="CZ50" s="1301"/>
      <c r="DA50" s="1301"/>
      <c r="DB50" s="1301"/>
      <c r="DC50" s="1301"/>
    </row>
    <row r="51" spans="1:109" ht="13.5" customHeight="1" x14ac:dyDescent="0.15">
      <c r="B51" s="1276"/>
      <c r="G51" s="1302"/>
      <c r="H51" s="1302"/>
      <c r="I51" s="1303"/>
      <c r="J51" s="1303"/>
      <c r="K51" s="1304"/>
      <c r="L51" s="1304"/>
      <c r="M51" s="1304"/>
      <c r="N51" s="1304"/>
      <c r="AM51" s="1294"/>
      <c r="AN51" s="1305" t="s">
        <v>591</v>
      </c>
      <c r="AO51" s="1305"/>
      <c r="AP51" s="1305"/>
      <c r="AQ51" s="1305"/>
      <c r="AR51" s="1305"/>
      <c r="AS51" s="1305"/>
      <c r="AT51" s="1305"/>
      <c r="AU51" s="1305"/>
      <c r="AV51" s="1305"/>
      <c r="AW51" s="1305"/>
      <c r="AX51" s="1305"/>
      <c r="AY51" s="1305"/>
      <c r="AZ51" s="1305"/>
      <c r="BA51" s="1305"/>
      <c r="BB51" s="1305" t="s">
        <v>592</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6"/>
      <c r="BY51" s="1307"/>
      <c r="BZ51" s="1307"/>
      <c r="CA51" s="1307"/>
      <c r="CB51" s="1307"/>
      <c r="CC51" s="1307"/>
      <c r="CD51" s="1307"/>
      <c r="CE51" s="1307"/>
      <c r="CF51" s="1307">
        <v>87.8</v>
      </c>
      <c r="CG51" s="1307"/>
      <c r="CH51" s="1307"/>
      <c r="CI51" s="1307"/>
      <c r="CJ51" s="1307"/>
      <c r="CK51" s="1307"/>
      <c r="CL51" s="1307"/>
      <c r="CM51" s="1307"/>
      <c r="CN51" s="1307">
        <v>83.3</v>
      </c>
      <c r="CO51" s="1307"/>
      <c r="CP51" s="1307"/>
      <c r="CQ51" s="1307"/>
      <c r="CR51" s="1307"/>
      <c r="CS51" s="1307"/>
      <c r="CT51" s="1307"/>
      <c r="CU51" s="1307"/>
      <c r="CV51" s="1306"/>
      <c r="CW51" s="1307"/>
      <c r="CX51" s="1307"/>
      <c r="CY51" s="1307"/>
      <c r="CZ51" s="1307"/>
      <c r="DA51" s="1307"/>
      <c r="DB51" s="1307"/>
      <c r="DC51" s="1307"/>
    </row>
    <row r="52" spans="1:109" x14ac:dyDescent="0.15">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593</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6"/>
      <c r="BY53" s="1307"/>
      <c r="BZ53" s="1307"/>
      <c r="CA53" s="1307"/>
      <c r="CB53" s="1307"/>
      <c r="CC53" s="1307"/>
      <c r="CD53" s="1307"/>
      <c r="CE53" s="1307"/>
      <c r="CF53" s="1307">
        <v>54.3</v>
      </c>
      <c r="CG53" s="1307"/>
      <c r="CH53" s="1307"/>
      <c r="CI53" s="1307"/>
      <c r="CJ53" s="1307"/>
      <c r="CK53" s="1307"/>
      <c r="CL53" s="1307"/>
      <c r="CM53" s="1307"/>
      <c r="CN53" s="1307">
        <v>55.9</v>
      </c>
      <c r="CO53" s="1307"/>
      <c r="CP53" s="1307"/>
      <c r="CQ53" s="1307"/>
      <c r="CR53" s="1307"/>
      <c r="CS53" s="1307"/>
      <c r="CT53" s="1307"/>
      <c r="CU53" s="1307"/>
      <c r="CV53" s="1306"/>
      <c r="CW53" s="1307"/>
      <c r="CX53" s="1307"/>
      <c r="CY53" s="1307"/>
      <c r="CZ53" s="1307"/>
      <c r="DA53" s="1307"/>
      <c r="DB53" s="1307"/>
      <c r="DC53" s="1307"/>
    </row>
    <row r="54" spans="1:109" x14ac:dyDescent="0.15">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1284"/>
      <c r="B55" s="1276"/>
      <c r="G55" s="1295"/>
      <c r="H55" s="1295"/>
      <c r="I55" s="1295"/>
      <c r="J55" s="1295"/>
      <c r="K55" s="1304"/>
      <c r="L55" s="1304"/>
      <c r="M55" s="1304"/>
      <c r="N55" s="1304"/>
      <c r="AN55" s="1301" t="s">
        <v>594</v>
      </c>
      <c r="AO55" s="1301"/>
      <c r="AP55" s="1301"/>
      <c r="AQ55" s="1301"/>
      <c r="AR55" s="1301"/>
      <c r="AS55" s="1301"/>
      <c r="AT55" s="1301"/>
      <c r="AU55" s="1301"/>
      <c r="AV55" s="1301"/>
      <c r="AW55" s="1301"/>
      <c r="AX55" s="1301"/>
      <c r="AY55" s="1301"/>
      <c r="AZ55" s="1301"/>
      <c r="BA55" s="1301"/>
      <c r="BB55" s="1305" t="s">
        <v>592</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6"/>
      <c r="BY55" s="1307"/>
      <c r="BZ55" s="1307"/>
      <c r="CA55" s="1307"/>
      <c r="CB55" s="1307"/>
      <c r="CC55" s="1307"/>
      <c r="CD55" s="1307"/>
      <c r="CE55" s="1307"/>
      <c r="CF55" s="1307">
        <v>52.3</v>
      </c>
      <c r="CG55" s="1307"/>
      <c r="CH55" s="1307"/>
      <c r="CI55" s="1307"/>
      <c r="CJ55" s="1307"/>
      <c r="CK55" s="1307"/>
      <c r="CL55" s="1307"/>
      <c r="CM55" s="1307"/>
      <c r="CN55" s="1307">
        <v>55.4</v>
      </c>
      <c r="CO55" s="1307"/>
      <c r="CP55" s="1307"/>
      <c r="CQ55" s="1307"/>
      <c r="CR55" s="1307"/>
      <c r="CS55" s="1307"/>
      <c r="CT55" s="1307"/>
      <c r="CU55" s="1307"/>
      <c r="CV55" s="1306"/>
      <c r="CW55" s="1307"/>
      <c r="CX55" s="1307"/>
      <c r="CY55" s="1307"/>
      <c r="CZ55" s="1307"/>
      <c r="DA55" s="1307"/>
      <c r="DB55" s="1307"/>
      <c r="DC55" s="1307"/>
    </row>
    <row r="56" spans="1:109" x14ac:dyDescent="0.15">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x14ac:dyDescent="0.15">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593</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6"/>
      <c r="BY57" s="1307"/>
      <c r="BZ57" s="1307"/>
      <c r="CA57" s="1307"/>
      <c r="CB57" s="1307"/>
      <c r="CC57" s="1307"/>
      <c r="CD57" s="1307"/>
      <c r="CE57" s="1307"/>
      <c r="CF57" s="1307">
        <v>57.1</v>
      </c>
      <c r="CG57" s="1307"/>
      <c r="CH57" s="1307"/>
      <c r="CI57" s="1307"/>
      <c r="CJ57" s="1307"/>
      <c r="CK57" s="1307"/>
      <c r="CL57" s="1307"/>
      <c r="CM57" s="1307"/>
      <c r="CN57" s="1307">
        <v>58.7</v>
      </c>
      <c r="CO57" s="1307"/>
      <c r="CP57" s="1307"/>
      <c r="CQ57" s="1307"/>
      <c r="CR57" s="1307"/>
      <c r="CS57" s="1307"/>
      <c r="CT57" s="1307"/>
      <c r="CU57" s="1307"/>
      <c r="CV57" s="1306"/>
      <c r="CW57" s="1307"/>
      <c r="CX57" s="1307"/>
      <c r="CY57" s="1307"/>
      <c r="CZ57" s="1307"/>
      <c r="DA57" s="1307"/>
      <c r="DB57" s="1307"/>
      <c r="DC57" s="1307"/>
      <c r="DD57" s="1310"/>
      <c r="DE57" s="1308"/>
    </row>
    <row r="58" spans="1:109" s="1284" customFormat="1" x14ac:dyDescent="0.15">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x14ac:dyDescent="0.15">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x14ac:dyDescent="0.15">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x14ac:dyDescent="0.15">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x14ac:dyDescent="0.1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x14ac:dyDescent="0.15">
      <c r="B63" s="1316" t="s">
        <v>595</v>
      </c>
    </row>
    <row r="64" spans="1:109" x14ac:dyDescent="0.15">
      <c r="B64" s="1276"/>
      <c r="G64" s="1283"/>
      <c r="I64" s="1317"/>
      <c r="J64" s="1317"/>
      <c r="K64" s="1317"/>
      <c r="L64" s="1317"/>
      <c r="M64" s="1317"/>
      <c r="N64" s="1318"/>
      <c r="AM64" s="1283"/>
      <c r="AN64" s="1283" t="s">
        <v>588</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x14ac:dyDescent="0.15">
      <c r="B65" s="1276"/>
      <c r="AN65" s="1285" t="s">
        <v>596</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x14ac:dyDescent="0.15">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x14ac:dyDescent="0.15">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x14ac:dyDescent="0.15">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x14ac:dyDescent="0.15">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x14ac:dyDescent="0.15">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x14ac:dyDescent="0.15">
      <c r="B71" s="1276"/>
      <c r="G71" s="1322"/>
      <c r="I71" s="1323"/>
      <c r="J71" s="1320"/>
      <c r="K71" s="1320"/>
      <c r="L71" s="1321"/>
      <c r="M71" s="1320"/>
      <c r="N71" s="1321"/>
      <c r="AM71" s="1322"/>
      <c r="AN71" s="1269" t="s">
        <v>590</v>
      </c>
    </row>
    <row r="72" spans="2:107" x14ac:dyDescent="0.15">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546</v>
      </c>
      <c r="BQ72" s="1301"/>
      <c r="BR72" s="1301"/>
      <c r="BS72" s="1301"/>
      <c r="BT72" s="1301"/>
      <c r="BU72" s="1301"/>
      <c r="BV72" s="1301"/>
      <c r="BW72" s="1301"/>
      <c r="BX72" s="1301" t="s">
        <v>547</v>
      </c>
      <c r="BY72" s="1301"/>
      <c r="BZ72" s="1301"/>
      <c r="CA72" s="1301"/>
      <c r="CB72" s="1301"/>
      <c r="CC72" s="1301"/>
      <c r="CD72" s="1301"/>
      <c r="CE72" s="1301"/>
      <c r="CF72" s="1301" t="s">
        <v>548</v>
      </c>
      <c r="CG72" s="1301"/>
      <c r="CH72" s="1301"/>
      <c r="CI72" s="1301"/>
      <c r="CJ72" s="1301"/>
      <c r="CK72" s="1301"/>
      <c r="CL72" s="1301"/>
      <c r="CM72" s="1301"/>
      <c r="CN72" s="1301" t="s">
        <v>549</v>
      </c>
      <c r="CO72" s="1301"/>
      <c r="CP72" s="1301"/>
      <c r="CQ72" s="1301"/>
      <c r="CR72" s="1301"/>
      <c r="CS72" s="1301"/>
      <c r="CT72" s="1301"/>
      <c r="CU72" s="1301"/>
      <c r="CV72" s="1301" t="s">
        <v>550</v>
      </c>
      <c r="CW72" s="1301"/>
      <c r="CX72" s="1301"/>
      <c r="CY72" s="1301"/>
      <c r="CZ72" s="1301"/>
      <c r="DA72" s="1301"/>
      <c r="DB72" s="1301"/>
      <c r="DC72" s="1301"/>
    </row>
    <row r="73" spans="2:107" x14ac:dyDescent="0.15">
      <c r="B73" s="1276"/>
      <c r="G73" s="1302"/>
      <c r="H73" s="1302"/>
      <c r="I73" s="1302"/>
      <c r="J73" s="1302"/>
      <c r="K73" s="1324"/>
      <c r="L73" s="1324"/>
      <c r="M73" s="1324"/>
      <c r="N73" s="1324"/>
      <c r="AM73" s="1294"/>
      <c r="AN73" s="1305" t="s">
        <v>591</v>
      </c>
      <c r="AO73" s="1305"/>
      <c r="AP73" s="1305"/>
      <c r="AQ73" s="1305"/>
      <c r="AR73" s="1305"/>
      <c r="AS73" s="1305"/>
      <c r="AT73" s="1305"/>
      <c r="AU73" s="1305"/>
      <c r="AV73" s="1305"/>
      <c r="AW73" s="1305"/>
      <c r="AX73" s="1305"/>
      <c r="AY73" s="1305"/>
      <c r="AZ73" s="1305"/>
      <c r="BA73" s="1305"/>
      <c r="BB73" s="1305" t="s">
        <v>592</v>
      </c>
      <c r="BC73" s="1305"/>
      <c r="BD73" s="1305"/>
      <c r="BE73" s="1305"/>
      <c r="BF73" s="1305"/>
      <c r="BG73" s="1305"/>
      <c r="BH73" s="1305"/>
      <c r="BI73" s="1305"/>
      <c r="BJ73" s="1305"/>
      <c r="BK73" s="1305"/>
      <c r="BL73" s="1305"/>
      <c r="BM73" s="1305"/>
      <c r="BN73" s="1305"/>
      <c r="BO73" s="1305"/>
      <c r="BP73" s="1307">
        <v>106.5</v>
      </c>
      <c r="BQ73" s="1307"/>
      <c r="BR73" s="1307"/>
      <c r="BS73" s="1307"/>
      <c r="BT73" s="1307"/>
      <c r="BU73" s="1307"/>
      <c r="BV73" s="1307"/>
      <c r="BW73" s="1307"/>
      <c r="BX73" s="1307">
        <v>87.4</v>
      </c>
      <c r="BY73" s="1307"/>
      <c r="BZ73" s="1307"/>
      <c r="CA73" s="1307"/>
      <c r="CB73" s="1307"/>
      <c r="CC73" s="1307"/>
      <c r="CD73" s="1307"/>
      <c r="CE73" s="1307"/>
      <c r="CF73" s="1307">
        <v>87.8</v>
      </c>
      <c r="CG73" s="1307"/>
      <c r="CH73" s="1307"/>
      <c r="CI73" s="1307"/>
      <c r="CJ73" s="1307"/>
      <c r="CK73" s="1307"/>
      <c r="CL73" s="1307"/>
      <c r="CM73" s="1307"/>
      <c r="CN73" s="1307">
        <v>83.3</v>
      </c>
      <c r="CO73" s="1307"/>
      <c r="CP73" s="1307"/>
      <c r="CQ73" s="1307"/>
      <c r="CR73" s="1307"/>
      <c r="CS73" s="1307"/>
      <c r="CT73" s="1307"/>
      <c r="CU73" s="1307"/>
      <c r="CV73" s="1307">
        <v>65.900000000000006</v>
      </c>
      <c r="CW73" s="1307"/>
      <c r="CX73" s="1307"/>
      <c r="CY73" s="1307"/>
      <c r="CZ73" s="1307"/>
      <c r="DA73" s="1307"/>
      <c r="DB73" s="1307"/>
      <c r="DC73" s="1307"/>
    </row>
    <row r="74" spans="2:107" x14ac:dyDescent="0.15">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597</v>
      </c>
      <c r="BC75" s="1305"/>
      <c r="BD75" s="1305"/>
      <c r="BE75" s="1305"/>
      <c r="BF75" s="1305"/>
      <c r="BG75" s="1305"/>
      <c r="BH75" s="1305"/>
      <c r="BI75" s="1305"/>
      <c r="BJ75" s="1305"/>
      <c r="BK75" s="1305"/>
      <c r="BL75" s="1305"/>
      <c r="BM75" s="1305"/>
      <c r="BN75" s="1305"/>
      <c r="BO75" s="1305"/>
      <c r="BP75" s="1307">
        <v>14.2</v>
      </c>
      <c r="BQ75" s="1307"/>
      <c r="BR75" s="1307"/>
      <c r="BS75" s="1307"/>
      <c r="BT75" s="1307"/>
      <c r="BU75" s="1307"/>
      <c r="BV75" s="1307"/>
      <c r="BW75" s="1307"/>
      <c r="BX75" s="1307">
        <v>12.1</v>
      </c>
      <c r="BY75" s="1307"/>
      <c r="BZ75" s="1307"/>
      <c r="CA75" s="1307"/>
      <c r="CB75" s="1307"/>
      <c r="CC75" s="1307"/>
      <c r="CD75" s="1307"/>
      <c r="CE75" s="1307"/>
      <c r="CF75" s="1307">
        <v>11.5</v>
      </c>
      <c r="CG75" s="1307"/>
      <c r="CH75" s="1307"/>
      <c r="CI75" s="1307"/>
      <c r="CJ75" s="1307"/>
      <c r="CK75" s="1307"/>
      <c r="CL75" s="1307"/>
      <c r="CM75" s="1307"/>
      <c r="CN75" s="1307">
        <v>11.1</v>
      </c>
      <c r="CO75" s="1307"/>
      <c r="CP75" s="1307"/>
      <c r="CQ75" s="1307"/>
      <c r="CR75" s="1307"/>
      <c r="CS75" s="1307"/>
      <c r="CT75" s="1307"/>
      <c r="CU75" s="1307"/>
      <c r="CV75" s="1307">
        <v>11.2</v>
      </c>
      <c r="CW75" s="1307"/>
      <c r="CX75" s="1307"/>
      <c r="CY75" s="1307"/>
      <c r="CZ75" s="1307"/>
      <c r="DA75" s="1307"/>
      <c r="DB75" s="1307"/>
      <c r="DC75" s="1307"/>
    </row>
    <row r="76" spans="2:107" x14ac:dyDescent="0.15">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1276"/>
      <c r="G77" s="1295"/>
      <c r="H77" s="1295"/>
      <c r="I77" s="1295"/>
      <c r="J77" s="1295"/>
      <c r="K77" s="1324"/>
      <c r="L77" s="1324"/>
      <c r="M77" s="1324"/>
      <c r="N77" s="1324"/>
      <c r="AN77" s="1301" t="s">
        <v>594</v>
      </c>
      <c r="AO77" s="1301"/>
      <c r="AP77" s="1301"/>
      <c r="AQ77" s="1301"/>
      <c r="AR77" s="1301"/>
      <c r="AS77" s="1301"/>
      <c r="AT77" s="1301"/>
      <c r="AU77" s="1301"/>
      <c r="AV77" s="1301"/>
      <c r="AW77" s="1301"/>
      <c r="AX77" s="1301"/>
      <c r="AY77" s="1301"/>
      <c r="AZ77" s="1301"/>
      <c r="BA77" s="1301"/>
      <c r="BB77" s="1305" t="s">
        <v>592</v>
      </c>
      <c r="BC77" s="1305"/>
      <c r="BD77" s="1305"/>
      <c r="BE77" s="1305"/>
      <c r="BF77" s="1305"/>
      <c r="BG77" s="1305"/>
      <c r="BH77" s="1305"/>
      <c r="BI77" s="1305"/>
      <c r="BJ77" s="1305"/>
      <c r="BK77" s="1305"/>
      <c r="BL77" s="1305"/>
      <c r="BM77" s="1305"/>
      <c r="BN77" s="1305"/>
      <c r="BO77" s="1305"/>
      <c r="BP77" s="1307">
        <v>45.9</v>
      </c>
      <c r="BQ77" s="1307"/>
      <c r="BR77" s="1307"/>
      <c r="BS77" s="1307"/>
      <c r="BT77" s="1307"/>
      <c r="BU77" s="1307"/>
      <c r="BV77" s="1307"/>
      <c r="BW77" s="1307"/>
      <c r="BX77" s="1307">
        <v>56.8</v>
      </c>
      <c r="BY77" s="1307"/>
      <c r="BZ77" s="1307"/>
      <c r="CA77" s="1307"/>
      <c r="CB77" s="1307"/>
      <c r="CC77" s="1307"/>
      <c r="CD77" s="1307"/>
      <c r="CE77" s="1307"/>
      <c r="CF77" s="1307">
        <v>52.3</v>
      </c>
      <c r="CG77" s="1307"/>
      <c r="CH77" s="1307"/>
      <c r="CI77" s="1307"/>
      <c r="CJ77" s="1307"/>
      <c r="CK77" s="1307"/>
      <c r="CL77" s="1307"/>
      <c r="CM77" s="1307"/>
      <c r="CN77" s="1307">
        <v>55.4</v>
      </c>
      <c r="CO77" s="1307"/>
      <c r="CP77" s="1307"/>
      <c r="CQ77" s="1307"/>
      <c r="CR77" s="1307"/>
      <c r="CS77" s="1307"/>
      <c r="CT77" s="1307"/>
      <c r="CU77" s="1307"/>
      <c r="CV77" s="1307">
        <v>52.7</v>
      </c>
      <c r="CW77" s="1307"/>
      <c r="CX77" s="1307"/>
      <c r="CY77" s="1307"/>
      <c r="CZ77" s="1307"/>
      <c r="DA77" s="1307"/>
      <c r="DB77" s="1307"/>
      <c r="DC77" s="1307"/>
    </row>
    <row r="78" spans="2:107" x14ac:dyDescent="0.15">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597</v>
      </c>
      <c r="BC79" s="1305"/>
      <c r="BD79" s="1305"/>
      <c r="BE79" s="1305"/>
      <c r="BF79" s="1305"/>
      <c r="BG79" s="1305"/>
      <c r="BH79" s="1305"/>
      <c r="BI79" s="1305"/>
      <c r="BJ79" s="1305"/>
      <c r="BK79" s="1305"/>
      <c r="BL79" s="1305"/>
      <c r="BM79" s="1305"/>
      <c r="BN79" s="1305"/>
      <c r="BO79" s="1305"/>
      <c r="BP79" s="1307">
        <v>8.8000000000000007</v>
      </c>
      <c r="BQ79" s="1307"/>
      <c r="BR79" s="1307"/>
      <c r="BS79" s="1307"/>
      <c r="BT79" s="1307"/>
      <c r="BU79" s="1307"/>
      <c r="BV79" s="1307"/>
      <c r="BW79" s="1307"/>
      <c r="BX79" s="1307">
        <v>10.199999999999999</v>
      </c>
      <c r="BY79" s="1307"/>
      <c r="BZ79" s="1307"/>
      <c r="CA79" s="1307"/>
      <c r="CB79" s="1307"/>
      <c r="CC79" s="1307"/>
      <c r="CD79" s="1307"/>
      <c r="CE79" s="1307"/>
      <c r="CF79" s="1307">
        <v>10</v>
      </c>
      <c r="CG79" s="1307"/>
      <c r="CH79" s="1307"/>
      <c r="CI79" s="1307"/>
      <c r="CJ79" s="1307"/>
      <c r="CK79" s="1307"/>
      <c r="CL79" s="1307"/>
      <c r="CM79" s="1307"/>
      <c r="CN79" s="1307">
        <v>9.6999999999999993</v>
      </c>
      <c r="CO79" s="1307"/>
      <c r="CP79" s="1307"/>
      <c r="CQ79" s="1307"/>
      <c r="CR79" s="1307"/>
      <c r="CS79" s="1307"/>
      <c r="CT79" s="1307"/>
      <c r="CU79" s="1307"/>
      <c r="CV79" s="1307">
        <v>9.5</v>
      </c>
      <c r="CW79" s="1307"/>
      <c r="CX79" s="1307"/>
      <c r="CY79" s="1307"/>
      <c r="CZ79" s="1307"/>
      <c r="DA79" s="1307"/>
      <c r="DB79" s="1307"/>
      <c r="DC79" s="1307"/>
    </row>
    <row r="80" spans="2:107" x14ac:dyDescent="0.15">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1276"/>
    </row>
    <row r="82" spans="2:109" ht="17.25" x14ac:dyDescent="0.1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x14ac:dyDescent="0.15">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x14ac:dyDescent="0.15">
      <c r="DD84" s="1269"/>
      <c r="DE84" s="1269"/>
    </row>
    <row r="85" spans="2:109" x14ac:dyDescent="0.15">
      <c r="DD85" s="1269"/>
      <c r="DE85" s="1269"/>
    </row>
    <row r="86" spans="2:109" hidden="1" x14ac:dyDescent="0.15">
      <c r="DD86" s="1269"/>
      <c r="DE86" s="1269"/>
    </row>
    <row r="87" spans="2:109" hidden="1" x14ac:dyDescent="0.15">
      <c r="K87" s="1327"/>
      <c r="AQ87" s="1327"/>
      <c r="BC87" s="1327"/>
      <c r="BO87" s="1327"/>
      <c r="CA87" s="1327"/>
      <c r="CM87" s="1327"/>
      <c r="CY87" s="1327"/>
      <c r="DD87" s="1269"/>
      <c r="DE87" s="1269"/>
    </row>
    <row r="88" spans="2:109" hidden="1" x14ac:dyDescent="0.15">
      <c r="DD88" s="1269"/>
      <c r="DE88" s="1269"/>
    </row>
    <row r="89" spans="2:109" hidden="1" x14ac:dyDescent="0.15">
      <c r="DD89" s="1269"/>
      <c r="DE89" s="1269"/>
    </row>
    <row r="90" spans="2:109" hidden="1" x14ac:dyDescent="0.15">
      <c r="DD90" s="1269"/>
      <c r="DE90" s="1269"/>
    </row>
    <row r="91" spans="2:109" hidden="1" x14ac:dyDescent="0.15">
      <c r="DD91" s="1269"/>
      <c r="DE91" s="1269"/>
    </row>
    <row r="92" spans="2:109" ht="13.5" hidden="1" customHeight="1" x14ac:dyDescent="0.15">
      <c r="DD92" s="1269"/>
      <c r="DE92" s="1269"/>
    </row>
    <row r="93" spans="2:109" ht="13.5" hidden="1" customHeight="1" x14ac:dyDescent="0.15">
      <c r="DD93" s="1269"/>
      <c r="DE93" s="1269"/>
    </row>
    <row r="94" spans="2:109" ht="13.5" hidden="1" customHeight="1" x14ac:dyDescent="0.15">
      <c r="DD94" s="1269"/>
      <c r="DE94" s="1269"/>
    </row>
    <row r="95" spans="2:109" ht="13.5" hidden="1" customHeight="1" x14ac:dyDescent="0.15">
      <c r="DD95" s="1269"/>
      <c r="DE95" s="1269"/>
    </row>
    <row r="96" spans="2:109" ht="13.5" hidden="1" customHeight="1" x14ac:dyDescent="0.15">
      <c r="DD96" s="1269"/>
      <c r="DE96" s="1269"/>
    </row>
    <row r="97" spans="108:109" ht="13.5" hidden="1" customHeight="1" x14ac:dyDescent="0.15">
      <c r="DD97" s="1269"/>
      <c r="DE97" s="1269"/>
    </row>
    <row r="98" spans="108:109" ht="13.5" hidden="1" customHeight="1" x14ac:dyDescent="0.15">
      <c r="DD98" s="1269"/>
      <c r="DE98" s="1269"/>
    </row>
    <row r="99" spans="108:109" ht="13.5" hidden="1" customHeight="1" x14ac:dyDescent="0.15">
      <c r="DD99" s="1269"/>
      <c r="DE99" s="1269"/>
    </row>
    <row r="100" spans="108:109" ht="13.5" hidden="1" customHeight="1" x14ac:dyDescent="0.15">
      <c r="DD100" s="1269"/>
      <c r="DE100" s="1269"/>
    </row>
    <row r="101" spans="108:109" ht="13.5" hidden="1" customHeight="1" x14ac:dyDescent="0.15">
      <c r="DD101" s="1269"/>
      <c r="DE101" s="1269"/>
    </row>
    <row r="102" spans="108:109" ht="13.5" hidden="1" customHeight="1" x14ac:dyDescent="0.15">
      <c r="DD102" s="1269"/>
      <c r="DE102" s="1269"/>
    </row>
    <row r="103" spans="108:109" ht="13.5" hidden="1" customHeight="1" x14ac:dyDescent="0.15">
      <c r="DD103" s="1269"/>
      <c r="DE103" s="1269"/>
    </row>
    <row r="104" spans="108:109" ht="13.5" hidden="1" customHeight="1" x14ac:dyDescent="0.15">
      <c r="DD104" s="1269"/>
      <c r="DE104" s="1269"/>
    </row>
    <row r="105" spans="108:109" ht="13.5" hidden="1" customHeight="1" x14ac:dyDescent="0.15">
      <c r="DD105" s="1269"/>
      <c r="DE105" s="1269"/>
    </row>
    <row r="106" spans="108:109" ht="13.5" hidden="1" customHeight="1" x14ac:dyDescent="0.15">
      <c r="DD106" s="1269"/>
      <c r="DE106" s="1269"/>
    </row>
    <row r="107" spans="108:109" ht="13.5" hidden="1" customHeight="1" x14ac:dyDescent="0.15">
      <c r="DD107" s="1269"/>
      <c r="DE107" s="1269"/>
    </row>
    <row r="108" spans="108:109" ht="13.5" hidden="1" customHeight="1" x14ac:dyDescent="0.15">
      <c r="DD108" s="1269"/>
      <c r="DE108" s="1269"/>
    </row>
    <row r="109" spans="108:109" ht="13.5" hidden="1" customHeight="1" x14ac:dyDescent="0.15">
      <c r="DD109" s="1269"/>
      <c r="DE109" s="1269"/>
    </row>
    <row r="110" spans="108:109" ht="13.5" hidden="1" customHeight="1" x14ac:dyDescent="0.15">
      <c r="DD110" s="1269"/>
      <c r="DE110" s="1269"/>
    </row>
    <row r="111" spans="108:109" ht="13.5" hidden="1" customHeight="1" x14ac:dyDescent="0.15">
      <c r="DD111" s="1269"/>
      <c r="DE111" s="1269"/>
    </row>
    <row r="112" spans="108:109" ht="13.5" hidden="1" customHeight="1" x14ac:dyDescent="0.15">
      <c r="DD112" s="1269"/>
      <c r="DE112" s="1269"/>
    </row>
    <row r="113" spans="108:109" ht="13.5" hidden="1" customHeight="1" x14ac:dyDescent="0.15">
      <c r="DD113" s="1269"/>
      <c r="DE113" s="1269"/>
    </row>
    <row r="114" spans="108:109" ht="13.5" hidden="1" customHeight="1" x14ac:dyDescent="0.15">
      <c r="DD114" s="1269"/>
      <c r="DE114" s="1269"/>
    </row>
    <row r="115" spans="108:109" ht="13.5" hidden="1" customHeight="1" x14ac:dyDescent="0.15">
      <c r="DD115" s="1269"/>
      <c r="DE115" s="1269"/>
    </row>
    <row r="116" spans="108:109" ht="13.5" hidden="1" customHeight="1" x14ac:dyDescent="0.15">
      <c r="DD116" s="1269"/>
      <c r="DE116" s="1269"/>
    </row>
    <row r="117" spans="108:109" ht="13.5" hidden="1" customHeight="1" x14ac:dyDescent="0.15">
      <c r="DD117" s="1269"/>
      <c r="DE117" s="1269"/>
    </row>
    <row r="118" spans="108:109" ht="13.5" hidden="1" customHeight="1" x14ac:dyDescent="0.15">
      <c r="DD118" s="1269"/>
      <c r="DE118" s="1269"/>
    </row>
    <row r="119" spans="108:109" ht="13.5" hidden="1" customHeight="1" x14ac:dyDescent="0.15">
      <c r="DD119" s="1269"/>
      <c r="DE119" s="1269"/>
    </row>
    <row r="120" spans="108:109" ht="13.5" hidden="1" customHeight="1" x14ac:dyDescent="0.15">
      <c r="DD120" s="1269"/>
      <c r="DE120" s="1269"/>
    </row>
    <row r="121" spans="108:109" ht="13.5" hidden="1" customHeight="1" x14ac:dyDescent="0.15">
      <c r="DD121" s="1269"/>
      <c r="DE121" s="1269"/>
    </row>
    <row r="122" spans="108:109" ht="13.5" hidden="1" customHeight="1" x14ac:dyDescent="0.15">
      <c r="DD122" s="1269"/>
      <c r="DE122" s="1269"/>
    </row>
    <row r="123" spans="108:109" ht="13.5" hidden="1" customHeight="1" x14ac:dyDescent="0.15">
      <c r="DD123" s="1269"/>
      <c r="DE123" s="1269"/>
    </row>
    <row r="124" spans="108:109" ht="13.5" hidden="1" customHeight="1" x14ac:dyDescent="0.15">
      <c r="DD124" s="1269"/>
      <c r="DE124" s="1269"/>
    </row>
    <row r="125" spans="108:109" ht="13.5" hidden="1" customHeight="1" x14ac:dyDescent="0.15">
      <c r="DD125" s="1269"/>
      <c r="DE125" s="1269"/>
    </row>
    <row r="126" spans="108:109" ht="13.5" hidden="1" customHeight="1" x14ac:dyDescent="0.15">
      <c r="DD126" s="1269"/>
      <c r="DE126" s="1269"/>
    </row>
    <row r="127" spans="108:109" ht="13.5" hidden="1" customHeight="1" x14ac:dyDescent="0.15">
      <c r="DD127" s="1269"/>
      <c r="DE127" s="1269"/>
    </row>
    <row r="128" spans="108:109" ht="13.5" hidden="1" customHeight="1" x14ac:dyDescent="0.15">
      <c r="DD128" s="1269"/>
      <c r="DE128" s="1269"/>
    </row>
    <row r="129" spans="108:109" ht="13.5" hidden="1" customHeight="1" x14ac:dyDescent="0.15">
      <c r="DD129" s="1269"/>
      <c r="DE129" s="1269"/>
    </row>
    <row r="130" spans="108:109" ht="13.5" hidden="1" customHeight="1" x14ac:dyDescent="0.15">
      <c r="DD130" s="1269"/>
      <c r="DE130" s="1269"/>
    </row>
    <row r="131" spans="108:109" ht="13.5" hidden="1" customHeight="1" x14ac:dyDescent="0.15">
      <c r="DD131" s="1269"/>
      <c r="DE131" s="1269"/>
    </row>
    <row r="132" spans="108:109" ht="13.5" hidden="1" customHeight="1" x14ac:dyDescent="0.15">
      <c r="DD132" s="1269"/>
      <c r="DE132" s="1269"/>
    </row>
    <row r="133" spans="108:109" ht="13.5" hidden="1" customHeight="1" x14ac:dyDescent="0.15">
      <c r="DD133" s="1269"/>
      <c r="DE133" s="1269"/>
    </row>
    <row r="134" spans="108:109" ht="13.5" hidden="1" customHeight="1" x14ac:dyDescent="0.15">
      <c r="DD134" s="1269"/>
      <c r="DE134" s="1269"/>
    </row>
    <row r="135" spans="108:109" ht="13.5" hidden="1" customHeight="1" x14ac:dyDescent="0.15">
      <c r="DD135" s="1269"/>
      <c r="DE135" s="1269"/>
    </row>
    <row r="136" spans="108:109" ht="13.5" hidden="1" customHeight="1" x14ac:dyDescent="0.15">
      <c r="DD136" s="1269"/>
      <c r="DE136" s="1269"/>
    </row>
    <row r="137" spans="108:109" ht="13.5" hidden="1" customHeight="1" x14ac:dyDescent="0.15">
      <c r="DD137" s="1269"/>
      <c r="DE137" s="1269"/>
    </row>
    <row r="138" spans="108:109" ht="13.5" hidden="1" customHeight="1" x14ac:dyDescent="0.15">
      <c r="DD138" s="1269"/>
      <c r="DE138" s="1269"/>
    </row>
    <row r="139" spans="108:109" ht="13.5" hidden="1" customHeight="1" x14ac:dyDescent="0.15">
      <c r="DD139" s="1269"/>
      <c r="DE139" s="1269"/>
    </row>
    <row r="140" spans="108:109" ht="13.5" hidden="1" customHeight="1" x14ac:dyDescent="0.15">
      <c r="DD140" s="1269"/>
      <c r="DE140" s="1269"/>
    </row>
    <row r="141" spans="108:109" ht="13.5" hidden="1" customHeight="1" x14ac:dyDescent="0.15">
      <c r="DD141" s="1269"/>
      <c r="DE141" s="1269"/>
    </row>
    <row r="142" spans="108:109" ht="13.5" hidden="1" customHeight="1" x14ac:dyDescent="0.15">
      <c r="DD142" s="1269"/>
      <c r="DE142" s="1269"/>
    </row>
    <row r="143" spans="108:109" ht="13.5" hidden="1" customHeight="1" x14ac:dyDescent="0.15">
      <c r="DD143" s="1269"/>
      <c r="DE143" s="1269"/>
    </row>
    <row r="144" spans="108:109" ht="13.5" hidden="1" customHeight="1" x14ac:dyDescent="0.15">
      <c r="DD144" s="1269"/>
      <c r="DE144" s="1269"/>
    </row>
    <row r="145" spans="108:109" ht="13.5" hidden="1" customHeight="1" x14ac:dyDescent="0.15">
      <c r="DD145" s="1269"/>
      <c r="DE145" s="1269"/>
    </row>
    <row r="146" spans="108:109" ht="13.5" hidden="1" customHeight="1" x14ac:dyDescent="0.15">
      <c r="DD146" s="1269"/>
      <c r="DE146" s="1269"/>
    </row>
    <row r="147" spans="108:109" ht="13.5" hidden="1" customHeight="1" x14ac:dyDescent="0.15">
      <c r="DD147" s="1269"/>
      <c r="DE147" s="1269"/>
    </row>
    <row r="148" spans="108:109" ht="13.5" hidden="1" customHeight="1" x14ac:dyDescent="0.15">
      <c r="DD148" s="1269"/>
      <c r="DE148" s="1269"/>
    </row>
    <row r="149" spans="108:109" ht="13.5" hidden="1" customHeight="1" x14ac:dyDescent="0.15">
      <c r="DD149" s="1269"/>
      <c r="DE149" s="1269"/>
    </row>
    <row r="150" spans="108:109" ht="13.5" hidden="1" customHeight="1" x14ac:dyDescent="0.15">
      <c r="DD150" s="1269"/>
      <c r="DE150" s="1269"/>
    </row>
    <row r="151" spans="108:109" ht="13.5" hidden="1" customHeight="1" x14ac:dyDescent="0.15">
      <c r="DD151" s="1269"/>
      <c r="DE151" s="1269"/>
    </row>
    <row r="152" spans="108:109" ht="13.5" hidden="1" customHeight="1" x14ac:dyDescent="0.15">
      <c r="DD152" s="1269"/>
      <c r="DE152" s="1269"/>
    </row>
    <row r="153" spans="108:109" ht="13.5" hidden="1" customHeight="1" x14ac:dyDescent="0.15">
      <c r="DD153" s="1269"/>
      <c r="DE153" s="1269"/>
    </row>
    <row r="154" spans="108:109" ht="13.5" hidden="1" customHeight="1" x14ac:dyDescent="0.15">
      <c r="DD154" s="1269"/>
      <c r="DE154" s="1269"/>
    </row>
    <row r="155" spans="108:109" ht="13.5" hidden="1" customHeight="1" x14ac:dyDescent="0.15">
      <c r="DD155" s="1269"/>
      <c r="DE155" s="1269"/>
    </row>
    <row r="156" spans="108:109" ht="13.5" hidden="1" customHeight="1" x14ac:dyDescent="0.15">
      <c r="DD156" s="1269"/>
      <c r="DE156" s="1269"/>
    </row>
    <row r="157" spans="108:109" ht="13.5" hidden="1" customHeight="1" x14ac:dyDescent="0.15">
      <c r="DD157" s="1269"/>
      <c r="DE157" s="1269"/>
    </row>
    <row r="158" spans="108:109" ht="13.5" hidden="1" customHeight="1" x14ac:dyDescent="0.15">
      <c r="DD158" s="1269"/>
      <c r="DE158" s="1269"/>
    </row>
    <row r="159" spans="108:109" ht="13.5" hidden="1" customHeight="1" x14ac:dyDescent="0.15">
      <c r="DD159" s="1269"/>
      <c r="DE159" s="1269"/>
    </row>
    <row r="160" spans="108:109" ht="13.5" hidden="1" customHeight="1" x14ac:dyDescent="0.15">
      <c r="DD160" s="1269"/>
      <c r="DE160" s="126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M+0wboylHa3pC5mkAPjuaubHVPg3Yhvos9DyaU+/8CcAw1IPYt3OxMqbE5Zl3KthCYbTztjddB+DRTeiDPRfWA==" saltValue="UfsCrUD6S76LBtTA3KDC9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lrzewyHTLu++ZmfQlMP2oswOLY/NodOkE/aKaStUg02BD2v2KaIrFb4NLQOJ6qaIpmLolWrz1fF6VKa8iF9oJw==" saltValue="AFSBQl9w1hW660XujRBDO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Rco7ElVwVBSv8dCFqH6qB3AMXoAMp9ktSyw4HztgoxbsKz3uX/yAuOsRdcoAtjgWD1QHM71mf0cshbU1ETwfVg==" saltValue="HMpPpZy8zyAMXcx+AOk3k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543</v>
      </c>
      <c r="G2" s="156"/>
      <c r="H2" s="157"/>
    </row>
    <row r="3" spans="1:8" x14ac:dyDescent="0.15">
      <c r="A3" s="153" t="s">
        <v>536</v>
      </c>
      <c r="B3" s="158"/>
      <c r="C3" s="159"/>
      <c r="D3" s="160">
        <v>64285</v>
      </c>
      <c r="E3" s="161"/>
      <c r="F3" s="162">
        <v>66255</v>
      </c>
      <c r="G3" s="163"/>
      <c r="H3" s="164"/>
    </row>
    <row r="4" spans="1:8" x14ac:dyDescent="0.15">
      <c r="A4" s="165"/>
      <c r="B4" s="166"/>
      <c r="C4" s="167"/>
      <c r="D4" s="168">
        <v>33560</v>
      </c>
      <c r="E4" s="169"/>
      <c r="F4" s="170">
        <v>31822</v>
      </c>
      <c r="G4" s="171"/>
      <c r="H4" s="172"/>
    </row>
    <row r="5" spans="1:8" x14ac:dyDescent="0.15">
      <c r="A5" s="153" t="s">
        <v>538</v>
      </c>
      <c r="B5" s="158"/>
      <c r="C5" s="159"/>
      <c r="D5" s="160">
        <v>57965</v>
      </c>
      <c r="E5" s="161"/>
      <c r="F5" s="162">
        <v>81768</v>
      </c>
      <c r="G5" s="163"/>
      <c r="H5" s="164"/>
    </row>
    <row r="6" spans="1:8" x14ac:dyDescent="0.15">
      <c r="A6" s="165"/>
      <c r="B6" s="166"/>
      <c r="C6" s="167"/>
      <c r="D6" s="168">
        <v>22430</v>
      </c>
      <c r="E6" s="169"/>
      <c r="F6" s="170">
        <v>37917</v>
      </c>
      <c r="G6" s="171"/>
      <c r="H6" s="172"/>
    </row>
    <row r="7" spans="1:8" x14ac:dyDescent="0.15">
      <c r="A7" s="153" t="s">
        <v>539</v>
      </c>
      <c r="B7" s="158"/>
      <c r="C7" s="159"/>
      <c r="D7" s="160">
        <v>46782</v>
      </c>
      <c r="E7" s="161"/>
      <c r="F7" s="162">
        <v>65876</v>
      </c>
      <c r="G7" s="163"/>
      <c r="H7" s="164"/>
    </row>
    <row r="8" spans="1:8" x14ac:dyDescent="0.15">
      <c r="A8" s="165"/>
      <c r="B8" s="166"/>
      <c r="C8" s="167"/>
      <c r="D8" s="168">
        <v>18851</v>
      </c>
      <c r="E8" s="169"/>
      <c r="F8" s="170">
        <v>36484</v>
      </c>
      <c r="G8" s="171"/>
      <c r="H8" s="172"/>
    </row>
    <row r="9" spans="1:8" x14ac:dyDescent="0.15">
      <c r="A9" s="153" t="s">
        <v>540</v>
      </c>
      <c r="B9" s="158"/>
      <c r="C9" s="159"/>
      <c r="D9" s="160">
        <v>44310</v>
      </c>
      <c r="E9" s="161"/>
      <c r="F9" s="162">
        <v>68468</v>
      </c>
      <c r="G9" s="163"/>
      <c r="H9" s="164"/>
    </row>
    <row r="10" spans="1:8" x14ac:dyDescent="0.15">
      <c r="A10" s="165"/>
      <c r="B10" s="166"/>
      <c r="C10" s="167"/>
      <c r="D10" s="168">
        <v>21961</v>
      </c>
      <c r="E10" s="169"/>
      <c r="F10" s="170">
        <v>34140</v>
      </c>
      <c r="G10" s="171"/>
      <c r="H10" s="172"/>
    </row>
    <row r="11" spans="1:8" x14ac:dyDescent="0.15">
      <c r="A11" s="153" t="s">
        <v>541</v>
      </c>
      <c r="B11" s="158"/>
      <c r="C11" s="159"/>
      <c r="D11" s="160">
        <v>45283</v>
      </c>
      <c r="E11" s="161"/>
      <c r="F11" s="162">
        <v>69729</v>
      </c>
      <c r="G11" s="163"/>
      <c r="H11" s="164"/>
    </row>
    <row r="12" spans="1:8" x14ac:dyDescent="0.15">
      <c r="A12" s="165"/>
      <c r="B12" s="166"/>
      <c r="C12" s="173"/>
      <c r="D12" s="168">
        <v>19575</v>
      </c>
      <c r="E12" s="169"/>
      <c r="F12" s="170">
        <v>38908</v>
      </c>
      <c r="G12" s="171"/>
      <c r="H12" s="172"/>
    </row>
    <row r="13" spans="1:8" x14ac:dyDescent="0.15">
      <c r="A13" s="153"/>
      <c r="B13" s="158"/>
      <c r="C13" s="174"/>
      <c r="D13" s="175">
        <v>51725</v>
      </c>
      <c r="E13" s="176"/>
      <c r="F13" s="177">
        <v>70419</v>
      </c>
      <c r="G13" s="178"/>
      <c r="H13" s="164"/>
    </row>
    <row r="14" spans="1:8" x14ac:dyDescent="0.15">
      <c r="A14" s="165"/>
      <c r="B14" s="166"/>
      <c r="C14" s="167"/>
      <c r="D14" s="168">
        <v>23275</v>
      </c>
      <c r="E14" s="169"/>
      <c r="F14" s="170">
        <v>35854</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5.97</v>
      </c>
      <c r="C19" s="179">
        <f>ROUND(VALUE(SUBSTITUTE(実質収支比率等に係る経年分析!G$48,"▲","-")),2)</f>
        <v>5.22</v>
      </c>
      <c r="D19" s="179">
        <f>ROUND(VALUE(SUBSTITUTE(実質収支比率等に係る経年分析!H$48,"▲","-")),2)</f>
        <v>5.56</v>
      </c>
      <c r="E19" s="179">
        <f>ROUND(VALUE(SUBSTITUTE(実質収支比率等に係る経年分析!I$48,"▲","-")),2)</f>
        <v>6.9</v>
      </c>
      <c r="F19" s="179">
        <f>ROUND(VALUE(SUBSTITUTE(実質収支比率等に係る経年分析!J$48,"▲","-")),2)</f>
        <v>7.2</v>
      </c>
    </row>
    <row r="20" spans="1:11" x14ac:dyDescent="0.15">
      <c r="A20" s="179" t="s">
        <v>55</v>
      </c>
      <c r="B20" s="179">
        <f>ROUND(VALUE(SUBSTITUTE(実質収支比率等に係る経年分析!F$47,"▲","-")),2)</f>
        <v>18.05</v>
      </c>
      <c r="C20" s="179">
        <f>ROUND(VALUE(SUBSTITUTE(実質収支比率等に係る経年分析!G$47,"▲","-")),2)</f>
        <v>20.7</v>
      </c>
      <c r="D20" s="179">
        <f>ROUND(VALUE(SUBSTITUTE(実質収支比率等に係る経年分析!H$47,"▲","-")),2)</f>
        <v>21.96</v>
      </c>
      <c r="E20" s="179">
        <f>ROUND(VALUE(SUBSTITUTE(実質収支比率等に係る経年分析!I$47,"▲","-")),2)</f>
        <v>22.17</v>
      </c>
      <c r="F20" s="179">
        <f>ROUND(VALUE(SUBSTITUTE(実質収支比率等に係る経年分析!J$47,"▲","-")),2)</f>
        <v>22.58</v>
      </c>
    </row>
    <row r="21" spans="1:11" x14ac:dyDescent="0.15">
      <c r="A21" s="179" t="s">
        <v>56</v>
      </c>
      <c r="B21" s="179">
        <f>IF(ISNUMBER(VALUE(SUBSTITUTE(実質収支比率等に係る経年分析!F$49,"▲","-"))),ROUND(VALUE(SUBSTITUTE(実質収支比率等に係る経年分析!F$49,"▲","-")),2),NA())</f>
        <v>4.0199999999999996</v>
      </c>
      <c r="C21" s="179">
        <f>IF(ISNUMBER(VALUE(SUBSTITUTE(実質収支比率等に係る経年分析!G$49,"▲","-"))),ROUND(VALUE(SUBSTITUTE(実質収支比率等に係る経年分析!G$49,"▲","-")),2),NA())</f>
        <v>4.5199999999999996</v>
      </c>
      <c r="D21" s="179">
        <f>IF(ISNUMBER(VALUE(SUBSTITUTE(実質収支比率等に係る経年分析!H$49,"▲","-"))),ROUND(VALUE(SUBSTITUTE(実質収支比率等に係る経年分析!H$49,"▲","-")),2),NA())</f>
        <v>1.74</v>
      </c>
      <c r="E21" s="179">
        <f>IF(ISNUMBER(VALUE(SUBSTITUTE(実質収支比率等に係る経年分析!I$49,"▲","-"))),ROUND(VALUE(SUBSTITUTE(実質収支比率等に係る経年分析!I$49,"▲","-")),2),NA())</f>
        <v>0.83</v>
      </c>
      <c r="F21" s="179">
        <f>IF(ISNUMBER(VALUE(SUBSTITUTE(実質収支比率等に係る経年分析!J$49,"▲","-"))),ROUND(VALUE(SUBSTITUTE(実質収支比率等に係る経年分析!J$49,"▲","-")),2),NA())</f>
        <v>0.31</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f>IF(ROUND(VALUE(SUBSTITUTE(連結実質赤字比率に係る赤字・黒字の構成分析!G$42,"▲", "-")), 2) &lt; 0, ABS(ROUND(VALUE(SUBSTITUTE(連結実質赤字比率に係る赤字・黒字の構成分析!G$42,"▲", "-")), 2)), NA())</f>
        <v>0.09</v>
      </c>
      <c r="E28" s="180" t="e">
        <f>IF(ROUND(VALUE(SUBSTITUTE(連結実質赤字比率に係る赤字・黒字の構成分析!G$42,"▲", "-")), 2) &gt;= 0, ABS(ROUND(VALUE(SUBSTITUTE(連結実質赤字比率に係る赤字・黒字の構成分析!G$42,"▲", "-")), 2)), NA())</f>
        <v>#N/A</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介護保険特別会計（介護サービス事業勘定）</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後期高齢者医療事業特別会計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0.17</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育英資金特別会計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氷見市下水道特別会計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0.03</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0.03</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0.03</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0.02</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0.02</v>
      </c>
    </row>
    <row r="33" spans="1:16" x14ac:dyDescent="0.15">
      <c r="A33" s="180" t="str">
        <f>IF(連結実質赤字比率に係る赤字・黒字の構成分析!C$37="",NA(),連結実質赤字比率に係る赤字・黒字の構成分析!C$37)</f>
        <v>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0.92</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1.38</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1.73</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2.14</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0.13</v>
      </c>
    </row>
    <row r="34" spans="1:16" x14ac:dyDescent="0.15">
      <c r="A34" s="180" t="str">
        <f>IF(連結実質赤字比率に係る赤字・黒字の構成分析!C$36="",NA(),連結実質赤字比率に係る赤字・黒字の構成分析!C$36)</f>
        <v>介護保険特別会計（保険事業勘定）</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0.97</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1.0900000000000001</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0.96</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1.22</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1.75</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5.94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5.3</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5.54</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6.89</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7.18</v>
      </c>
    </row>
    <row r="36" spans="1:16" x14ac:dyDescent="0.15">
      <c r="A36" s="180" t="str">
        <f>IF(連結実質赤字比率に係る赤字・黒字の構成分析!C$34="",NA(),連結実質赤字比率に係る赤字・黒字の構成分析!C$34)</f>
        <v>氷見市水道事業会計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11.44</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10</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10</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11.02</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11.43</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2659</v>
      </c>
      <c r="E42" s="181"/>
      <c r="F42" s="181"/>
      <c r="G42" s="181">
        <f>'実質公債費比率（分子）の構造'!L$52</f>
        <v>2634</v>
      </c>
      <c r="H42" s="181"/>
      <c r="I42" s="181"/>
      <c r="J42" s="181">
        <f>'実質公債費比率（分子）の構造'!M$52</f>
        <v>2516</v>
      </c>
      <c r="K42" s="181"/>
      <c r="L42" s="181"/>
      <c r="M42" s="181">
        <f>'実質公債費比率（分子）の構造'!N$52</f>
        <v>2366</v>
      </c>
      <c r="N42" s="181"/>
      <c r="O42" s="181"/>
      <c r="P42" s="181">
        <f>'実質公債費比率（分子）の構造'!O$52</f>
        <v>2250</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165</v>
      </c>
      <c r="C44" s="181"/>
      <c r="D44" s="181"/>
      <c r="E44" s="181">
        <f>'実質公債費比率（分子）の構造'!L$50</f>
        <v>117</v>
      </c>
      <c r="F44" s="181"/>
      <c r="G44" s="181"/>
      <c r="H44" s="181">
        <f>'実質公債費比率（分子）の構造'!M$50</f>
        <v>73</v>
      </c>
      <c r="I44" s="181"/>
      <c r="J44" s="181"/>
      <c r="K44" s="181">
        <f>'実質公債費比率（分子）の構造'!N$50</f>
        <v>41</v>
      </c>
      <c r="L44" s="181"/>
      <c r="M44" s="181"/>
      <c r="N44" s="181">
        <f>'実質公債費比率（分子）の構造'!O$50</f>
        <v>16</v>
      </c>
      <c r="O44" s="181"/>
      <c r="P44" s="181"/>
    </row>
    <row r="45" spans="1:16" x14ac:dyDescent="0.15">
      <c r="A45" s="181" t="s">
        <v>66</v>
      </c>
      <c r="B45" s="181">
        <f>'実質公債費比率（分子）の構造'!K$49</f>
        <v>17</v>
      </c>
      <c r="C45" s="181"/>
      <c r="D45" s="181"/>
      <c r="E45" s="181">
        <f>'実質公債費比率（分子）の構造'!L$49</f>
        <v>22</v>
      </c>
      <c r="F45" s="181"/>
      <c r="G45" s="181"/>
      <c r="H45" s="181">
        <f>'実質公債費比率（分子）の構造'!M$49</f>
        <v>24</v>
      </c>
      <c r="I45" s="181"/>
      <c r="J45" s="181"/>
      <c r="K45" s="181">
        <f>'実質公債費比率（分子）の構造'!N$49</f>
        <v>34</v>
      </c>
      <c r="L45" s="181"/>
      <c r="M45" s="181"/>
      <c r="N45" s="181">
        <f>'実質公債費比率（分子）の構造'!O$49</f>
        <v>47</v>
      </c>
      <c r="O45" s="181"/>
      <c r="P45" s="181"/>
    </row>
    <row r="46" spans="1:16" x14ac:dyDescent="0.15">
      <c r="A46" s="181" t="s">
        <v>67</v>
      </c>
      <c r="B46" s="181">
        <f>'実質公債費比率（分子）の構造'!K$48</f>
        <v>1003</v>
      </c>
      <c r="C46" s="181"/>
      <c r="D46" s="181"/>
      <c r="E46" s="181">
        <f>'実質公債費比率（分子）の構造'!L$48</f>
        <v>936</v>
      </c>
      <c r="F46" s="181"/>
      <c r="G46" s="181"/>
      <c r="H46" s="181">
        <f>'実質公債費比率（分子）の構造'!M$48</f>
        <v>1070</v>
      </c>
      <c r="I46" s="181"/>
      <c r="J46" s="181"/>
      <c r="K46" s="181">
        <f>'実質公債費比率（分子）の構造'!N$48</f>
        <v>915</v>
      </c>
      <c r="L46" s="181"/>
      <c r="M46" s="181"/>
      <c r="N46" s="181">
        <f>'実質公債費比率（分子）の構造'!O$48</f>
        <v>858</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2700</v>
      </c>
      <c r="C49" s="181"/>
      <c r="D49" s="181"/>
      <c r="E49" s="181">
        <f>'実質公債費比率（分子）の構造'!L$45</f>
        <v>2606</v>
      </c>
      <c r="F49" s="181"/>
      <c r="G49" s="181"/>
      <c r="H49" s="181">
        <f>'実質公債費比率（分子）の構造'!M$45</f>
        <v>2619</v>
      </c>
      <c r="I49" s="181"/>
      <c r="J49" s="181"/>
      <c r="K49" s="181">
        <f>'実質公債費比率（分子）の構造'!N$45</f>
        <v>2503</v>
      </c>
      <c r="L49" s="181"/>
      <c r="M49" s="181"/>
      <c r="N49" s="181">
        <f>'実質公債費比率（分子）の構造'!O$45</f>
        <v>2355</v>
      </c>
      <c r="O49" s="181"/>
      <c r="P49" s="181"/>
    </row>
    <row r="50" spans="1:16" x14ac:dyDescent="0.15">
      <c r="A50" s="181" t="s">
        <v>71</v>
      </c>
      <c r="B50" s="181" t="e">
        <f>NA()</f>
        <v>#N/A</v>
      </c>
      <c r="C50" s="181">
        <f>IF(ISNUMBER('実質公債費比率（分子）の構造'!K$53),'実質公債費比率（分子）の構造'!K$53,NA())</f>
        <v>1226</v>
      </c>
      <c r="D50" s="181" t="e">
        <f>NA()</f>
        <v>#N/A</v>
      </c>
      <c r="E50" s="181" t="e">
        <f>NA()</f>
        <v>#N/A</v>
      </c>
      <c r="F50" s="181">
        <f>IF(ISNUMBER('実質公債費比率（分子）の構造'!L$53),'実質公債費比率（分子）の構造'!L$53,NA())</f>
        <v>1047</v>
      </c>
      <c r="G50" s="181" t="e">
        <f>NA()</f>
        <v>#N/A</v>
      </c>
      <c r="H50" s="181" t="e">
        <f>NA()</f>
        <v>#N/A</v>
      </c>
      <c r="I50" s="181">
        <f>IF(ISNUMBER('実質公債費比率（分子）の構造'!M$53),'実質公債費比率（分子）の構造'!M$53,NA())</f>
        <v>1270</v>
      </c>
      <c r="J50" s="181" t="e">
        <f>NA()</f>
        <v>#N/A</v>
      </c>
      <c r="K50" s="181" t="e">
        <f>NA()</f>
        <v>#N/A</v>
      </c>
      <c r="L50" s="181">
        <f>IF(ISNUMBER('実質公債費比率（分子）の構造'!N$53),'実質公債費比率（分子）の構造'!N$53,NA())</f>
        <v>1127</v>
      </c>
      <c r="M50" s="181" t="e">
        <f>NA()</f>
        <v>#N/A</v>
      </c>
      <c r="N50" s="181" t="e">
        <f>NA()</f>
        <v>#N/A</v>
      </c>
      <c r="O50" s="181">
        <f>IF(ISNUMBER('実質公債費比率（分子）の構造'!O$53),'実質公債費比率（分子）の構造'!O$53,NA())</f>
        <v>1026</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23626</v>
      </c>
      <c r="E56" s="180"/>
      <c r="F56" s="180"/>
      <c r="G56" s="180">
        <f>'将来負担比率（分子）の構造'!J$52</f>
        <v>22538</v>
      </c>
      <c r="H56" s="180"/>
      <c r="I56" s="180"/>
      <c r="J56" s="180">
        <f>'将来負担比率（分子）の構造'!K$52</f>
        <v>21113</v>
      </c>
      <c r="K56" s="180"/>
      <c r="L56" s="180"/>
      <c r="M56" s="180">
        <f>'将来負担比率（分子）の構造'!L$52</f>
        <v>20187</v>
      </c>
      <c r="N56" s="180"/>
      <c r="O56" s="180"/>
      <c r="P56" s="180">
        <f>'将来負担比率（分子）の構造'!M$52</f>
        <v>20507</v>
      </c>
    </row>
    <row r="57" spans="1:16" x14ac:dyDescent="0.15">
      <c r="A57" s="180" t="s">
        <v>42</v>
      </c>
      <c r="B57" s="180"/>
      <c r="C57" s="180"/>
      <c r="D57" s="180">
        <f>'将来負担比率（分子）の構造'!I$51</f>
        <v>439</v>
      </c>
      <c r="E57" s="180"/>
      <c r="F57" s="180"/>
      <c r="G57" s="180">
        <f>'将来負担比率（分子）の構造'!J$51</f>
        <v>395</v>
      </c>
      <c r="H57" s="180"/>
      <c r="I57" s="180"/>
      <c r="J57" s="180">
        <f>'将来負担比率（分子）の構造'!K$51</f>
        <v>345</v>
      </c>
      <c r="K57" s="180"/>
      <c r="L57" s="180"/>
      <c r="M57" s="180">
        <f>'将来負担比率（分子）の構造'!L$51</f>
        <v>287</v>
      </c>
      <c r="N57" s="180"/>
      <c r="O57" s="180"/>
      <c r="P57" s="180">
        <f>'将来負担比率（分子）の構造'!M$51</f>
        <v>276</v>
      </c>
    </row>
    <row r="58" spans="1:16" x14ac:dyDescent="0.15">
      <c r="A58" s="180" t="s">
        <v>41</v>
      </c>
      <c r="B58" s="180"/>
      <c r="C58" s="180"/>
      <c r="D58" s="180">
        <f>'将来負担比率（分子）の構造'!I$50</f>
        <v>5488</v>
      </c>
      <c r="E58" s="180"/>
      <c r="F58" s="180"/>
      <c r="G58" s="180">
        <f>'将来負担比率（分子）の構造'!J$50</f>
        <v>6558</v>
      </c>
      <c r="H58" s="180"/>
      <c r="I58" s="180"/>
      <c r="J58" s="180">
        <f>'将来負担比率（分子）の構造'!K$50</f>
        <v>7035</v>
      </c>
      <c r="K58" s="180"/>
      <c r="L58" s="180"/>
      <c r="M58" s="180">
        <f>'将来負担比率（分子）の構造'!L$50</f>
        <v>7404</v>
      </c>
      <c r="N58" s="180"/>
      <c r="O58" s="180"/>
      <c r="P58" s="180">
        <f>'将来負担比率（分子）の構造'!M$50</f>
        <v>7667</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5467</v>
      </c>
      <c r="C62" s="180"/>
      <c r="D62" s="180"/>
      <c r="E62" s="180">
        <f>'将来負担比率（分子）の構造'!J$45</f>
        <v>5043</v>
      </c>
      <c r="F62" s="180"/>
      <c r="G62" s="180"/>
      <c r="H62" s="180">
        <f>'将来負担比率（分子）の構造'!K$45</f>
        <v>4824</v>
      </c>
      <c r="I62" s="180"/>
      <c r="J62" s="180"/>
      <c r="K62" s="180">
        <f>'将来負担比率（分子）の構造'!L$45</f>
        <v>4518</v>
      </c>
      <c r="L62" s="180"/>
      <c r="M62" s="180"/>
      <c r="N62" s="180">
        <f>'将来負担比率（分子）の構造'!M$45</f>
        <v>4207</v>
      </c>
      <c r="O62" s="180"/>
      <c r="P62" s="180"/>
    </row>
    <row r="63" spans="1:16" x14ac:dyDescent="0.15">
      <c r="A63" s="180" t="s">
        <v>34</v>
      </c>
      <c r="B63" s="180">
        <f>'将来負担比率（分子）の構造'!I$44</f>
        <v>500</v>
      </c>
      <c r="C63" s="180"/>
      <c r="D63" s="180"/>
      <c r="E63" s="180">
        <f>'将来負担比率（分子）の構造'!J$44</f>
        <v>484</v>
      </c>
      <c r="F63" s="180"/>
      <c r="G63" s="180"/>
      <c r="H63" s="180">
        <f>'将来負担比率（分子）の構造'!K$44</f>
        <v>460</v>
      </c>
      <c r="I63" s="180"/>
      <c r="J63" s="180"/>
      <c r="K63" s="180">
        <f>'将来負担比率（分子）の構造'!L$44</f>
        <v>429</v>
      </c>
      <c r="L63" s="180"/>
      <c r="M63" s="180"/>
      <c r="N63" s="180">
        <f>'将来負担比率（分子）の構造'!M$44</f>
        <v>385</v>
      </c>
      <c r="O63" s="180"/>
      <c r="P63" s="180"/>
    </row>
    <row r="64" spans="1:16" x14ac:dyDescent="0.15">
      <c r="A64" s="180" t="s">
        <v>33</v>
      </c>
      <c r="B64" s="180">
        <f>'将来負担比率（分子）の構造'!I$43</f>
        <v>9358</v>
      </c>
      <c r="C64" s="180"/>
      <c r="D64" s="180"/>
      <c r="E64" s="180">
        <f>'将来負担比率（分子）の構造'!J$43</f>
        <v>8669</v>
      </c>
      <c r="F64" s="180"/>
      <c r="G64" s="180"/>
      <c r="H64" s="180">
        <f>'将来負担比率（分子）の構造'!K$43</f>
        <v>8610</v>
      </c>
      <c r="I64" s="180"/>
      <c r="J64" s="180"/>
      <c r="K64" s="180">
        <f>'将来負担比率（分子）の構造'!L$43</f>
        <v>8272</v>
      </c>
      <c r="L64" s="180"/>
      <c r="M64" s="180"/>
      <c r="N64" s="180">
        <f>'将来負担比率（分子）の構造'!M$43</f>
        <v>7776</v>
      </c>
      <c r="O64" s="180"/>
      <c r="P64" s="180"/>
    </row>
    <row r="65" spans="1:16" x14ac:dyDescent="0.15">
      <c r="A65" s="180" t="s">
        <v>32</v>
      </c>
      <c r="B65" s="180">
        <f>'将来負担比率（分子）の構造'!I$42</f>
        <v>324</v>
      </c>
      <c r="C65" s="180"/>
      <c r="D65" s="180"/>
      <c r="E65" s="180">
        <f>'将来負担比率（分子）の構造'!J$42</f>
        <v>190</v>
      </c>
      <c r="F65" s="180"/>
      <c r="G65" s="180"/>
      <c r="H65" s="180">
        <f>'将来負担比率（分子）の構造'!K$42</f>
        <v>115</v>
      </c>
      <c r="I65" s="180"/>
      <c r="J65" s="180"/>
      <c r="K65" s="180">
        <f>'将来負担比率（分子）の構造'!L$42</f>
        <v>74</v>
      </c>
      <c r="L65" s="180"/>
      <c r="M65" s="180"/>
      <c r="N65" s="180">
        <f>'将来負担比率（分子）の構造'!M$42</f>
        <v>58</v>
      </c>
      <c r="O65" s="180"/>
      <c r="P65" s="180"/>
    </row>
    <row r="66" spans="1:16" x14ac:dyDescent="0.15">
      <c r="A66" s="180" t="s">
        <v>31</v>
      </c>
      <c r="B66" s="180">
        <f>'将来負担比率（分子）の構造'!I$41</f>
        <v>24672</v>
      </c>
      <c r="C66" s="180"/>
      <c r="D66" s="180"/>
      <c r="E66" s="180">
        <f>'将来負担比率（分子）の構造'!J$41</f>
        <v>24182</v>
      </c>
      <c r="F66" s="180"/>
      <c r="G66" s="180"/>
      <c r="H66" s="180">
        <f>'将来負担比率（分子）の構造'!K$41</f>
        <v>23537</v>
      </c>
      <c r="I66" s="180"/>
      <c r="J66" s="180"/>
      <c r="K66" s="180">
        <f>'将来負担比率（分子）の構造'!L$41</f>
        <v>23017</v>
      </c>
      <c r="L66" s="180"/>
      <c r="M66" s="180"/>
      <c r="N66" s="180">
        <f>'将来負担比率（分子）の構造'!M$41</f>
        <v>22592</v>
      </c>
      <c r="O66" s="180"/>
      <c r="P66" s="180"/>
    </row>
    <row r="67" spans="1:16" x14ac:dyDescent="0.15">
      <c r="A67" s="180" t="s">
        <v>75</v>
      </c>
      <c r="B67" s="180" t="e">
        <f>NA()</f>
        <v>#N/A</v>
      </c>
      <c r="C67" s="180">
        <f>IF(ISNUMBER('将来負担比率（分子）の構造'!I$53), IF('将来負担比率（分子）の構造'!I$53 &lt; 0, 0, '将来負担比率（分子）の構造'!I$53), NA())</f>
        <v>10768</v>
      </c>
      <c r="D67" s="180" t="e">
        <f>NA()</f>
        <v>#N/A</v>
      </c>
      <c r="E67" s="180" t="e">
        <f>NA()</f>
        <v>#N/A</v>
      </c>
      <c r="F67" s="180">
        <f>IF(ISNUMBER('将来負担比率（分子）の構造'!J$53), IF('将来負担比率（分子）の構造'!J$53 &lt; 0, 0, '将来負担比率（分子）の構造'!J$53), NA())</f>
        <v>9077</v>
      </c>
      <c r="G67" s="180" t="e">
        <f>NA()</f>
        <v>#N/A</v>
      </c>
      <c r="H67" s="180" t="e">
        <f>NA()</f>
        <v>#N/A</v>
      </c>
      <c r="I67" s="180">
        <f>IF(ISNUMBER('将来負担比率（分子）の構造'!K$53), IF('将来負担比率（分子）の構造'!K$53 &lt; 0, 0, '将来負担比率（分子）の構造'!K$53), NA())</f>
        <v>9053</v>
      </c>
      <c r="J67" s="180" t="e">
        <f>NA()</f>
        <v>#N/A</v>
      </c>
      <c r="K67" s="180" t="e">
        <f>NA()</f>
        <v>#N/A</v>
      </c>
      <c r="L67" s="180">
        <f>IF(ISNUMBER('将来負担比率（分子）の構造'!L$53), IF('将来負担比率（分子）の構造'!L$53 &lt; 0, 0, '将来負担比率（分子）の構造'!L$53), NA())</f>
        <v>8433</v>
      </c>
      <c r="M67" s="180" t="e">
        <f>NA()</f>
        <v>#N/A</v>
      </c>
      <c r="N67" s="180" t="e">
        <f>NA()</f>
        <v>#N/A</v>
      </c>
      <c r="O67" s="180">
        <f>IF(ISNUMBER('将来負担比率（分子）の構造'!M$53), IF('将来負担比率（分子）の構造'!M$53 &lt; 0, 0, '将来負担比率（分子）の構造'!M$53), NA())</f>
        <v>6566</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2805</v>
      </c>
      <c r="C72" s="184">
        <f>基金残高に係る経年分析!G55</f>
        <v>2759</v>
      </c>
      <c r="D72" s="184">
        <f>基金残高に係る経年分析!H55</f>
        <v>2744</v>
      </c>
    </row>
    <row r="73" spans="1:16" x14ac:dyDescent="0.15">
      <c r="A73" s="183" t="s">
        <v>78</v>
      </c>
      <c r="B73" s="184">
        <f>基金残高に係る経年分析!F56</f>
        <v>1409</v>
      </c>
      <c r="C73" s="184">
        <f>基金残高に係る経年分析!G56</f>
        <v>1409</v>
      </c>
      <c r="D73" s="184">
        <f>基金残高に係る経年分析!H56</f>
        <v>1213</v>
      </c>
    </row>
    <row r="74" spans="1:16" x14ac:dyDescent="0.15">
      <c r="A74" s="183" t="s">
        <v>79</v>
      </c>
      <c r="B74" s="184">
        <f>基金残高に係る経年分析!F57</f>
        <v>1698</v>
      </c>
      <c r="C74" s="184">
        <f>基金残高に係る経年分析!G57</f>
        <v>2055</v>
      </c>
      <c r="D74" s="184">
        <f>基金残高に係る経年分析!H57</f>
        <v>2446</v>
      </c>
    </row>
  </sheetData>
  <sheetProtection algorithmName="SHA-512" hashValue="J4i/cE6L0LA0FKaK1I14BzWEND0wHPxS4QWO+MsiHHq39MPFGK74ClRBmvl5GE4xD8uD0eGfZoTXvv39i3kfdw==" saltValue="Q/6cWmL59wrp1IvGCdl5n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2020-03-10T01:21:14Z</cp:lastPrinted>
  <dcterms:created xsi:type="dcterms:W3CDTF">2020-02-10T03:38:49Z</dcterms:created>
  <dcterms:modified xsi:type="dcterms:W3CDTF">2020-09-30T02:05:59Z</dcterms:modified>
  <cp:category/>
</cp:coreProperties>
</file>