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U38" i="9"/>
  <c r="C38" i="9"/>
  <c r="BE37" i="9"/>
  <c r="C37" i="9"/>
  <c r="BE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 r="AM35" i="9" s="1"/>
  <c r="AM36" i="9" s="1"/>
  <c r="AM37" i="9" s="1"/>
  <c r="AM38"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<sst xmlns="http://schemas.openxmlformats.org/spreadsheetml/2006/main" count="1088" uniqueCount="590">
  <si>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</si>
  <si>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</si>
  <si>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</si>
  <si>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</si>
  <si>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</si>
  <si>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</si>
  <si>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</si>
  <si>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</si>
  <si>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</si>
  <si>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</si>
  <si>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</si>
  <si>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</si>
  <si>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</si>
  <si>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</si>
  <si>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</si>
  <si>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</si>
  <si>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</si>
  <si>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</si>
  <si>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</si>
  <si>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</si>
  <si>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</si>
  <si>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</si>
  <si>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</si>
  <si>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</si>
  <si>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</si>
  <si>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</si>
  <si>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</si>
  <si>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</si>
  <si>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</si>
  <si>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</si>
  <si>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</si>
  <si>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</si>
  <si>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</si>
  <si>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</si>
  <si>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</si>
  <si>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</si>
  <si>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</si>
  <si>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</si>
  <si>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</si>
  <si>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</si>
  <si>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</si>
  <si>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</si>
  <si>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</si>
  <si>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</si>
  <si>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</si>
  <si>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</si>
  <si>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</si>
  <si>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</si>
  <si>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</si>
  <si>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</si>
  <si>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</si>
  <si>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</si>
  <si>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</si>
  <si>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</si>
  <si>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</si>
  <si>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</si>
  <si>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</si>
  <si>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</si>
  <si>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</si>
  <si>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</si>
  <si>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</si>
  <si>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</si>
  <si>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</si>
  <si>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</si>
  <si>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</si>
  <si>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</si>
  <si>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</si>
  <si>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</si>
  <si>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</si>
  <si>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</si>
  <si>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</si>
  <si>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</si>
  <si>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</si>
  <si>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</si>
  <si>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</si>
  <si>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</si>
  <si>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</si>
  <si>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</si>
  <si>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</si>
  <si>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</si>
  <si>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</si>
  <si>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</si>
  <si>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</si>
  <si>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</si>
  <si>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</si>
  <si>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</si>
  <si>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</si>
  <si>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</si>
  <si>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</si>
  <si>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</si>
  <si>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</si>
  <si>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</si>
  <si>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</si>
  <si>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</si>
  <si>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</si>
  <si>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</si>
  <si>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</si>
  <si>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</si>
  <si>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</si>
  <si>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</si>
  <si>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</si>
  <si>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</si>
  <si>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</si>
  <si>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</si>
  <si>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</si>
  <si>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</si>
  <si>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</si>
  <si>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</si>
  <si>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</si>
  <si>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</si>
  <si>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</si>
  <si>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</si>
  <si>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</si>
  <si>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</si>
  <si>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</si>
  <si>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</si>
  <si>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</si>
  <si>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</si>
  <si>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</si>
  <si>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</si>
  <si>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</si>
  <si>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</si>
  <si>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</si>
  <si>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</si>
  <si>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</si>
  <si>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</si>
  <si>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</si>
  <si>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</si>
  <si>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</si>
  <si>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</si>
  <si>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</si>
  <si>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</si>
  <si>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</si>
  <si>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</si>
  <si>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</si>
  <si>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</si>
  <si>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</si>
  <si>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</si>
  <si>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</si>
  <si>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</si>
  <si>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</si>
  <si>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</si>
  <si>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</si>
  <si>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</si>
  <si>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</si>
  <si>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</si>
  <si>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</si>
  <si>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</si>
  <si>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</si>
  <si>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</si>
  <si>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</si>
  <si>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</si>
  <si>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</si>
  <si>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</si>
  <si>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</si>
  <si>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</si>
  <si>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</si>
  <si>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</si>
  <si>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</si>
  <si>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</si>
  <si>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</si>
  <si>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</si>
  <si>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</si>
  <si>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</si>
  <si>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</si>
  <si>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</si>
  <si>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</si>
  <si>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</si>
  <si>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</si>
  <si>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</si>
  <si>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</si>
  <si>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</si>
  <si>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</si>
  <si>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</si>
  <si>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</si>
  <si>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</si>
  <si>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</si>
  <si>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</si>
  <si>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</si>
  <si>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</si>
  <si>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</si>
  <si>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</si>
  <si>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</si>
  <si>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</si>
  <si>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</si>
  <si>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</si>
  <si>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</si>
  <si>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</si>
  <si>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</si>
  <si>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</si>
  <si>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</si>
  <si>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</si>
  <si>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</si>
  <si>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</si>
  <si>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</si>
  <si>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</si>
  <si>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</si>
  <si>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</si>
  <si>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</si>
  <si>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</si>
  <si>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</si>
  <si>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</si>
  <si>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</si>
  <si>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</si>
  <si>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</si>
  <si>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</si>
  <si>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</si>
  <si>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</si>
  <si>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</si>
  <si>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</si>
  <si>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</si>
  <si>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</si>
  <si>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</si>
  <si>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</si>
  <si>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</si>
  <si>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</si>
  <si>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</si>
  <si>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</si>
  <si>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</si>
  <si>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</si>
  <si>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</si>
  <si>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</si>
  <si>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</si>
  <si>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</si>
  <si>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</si>
  <si>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</si>
  <si>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</si>
  <si>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</si>
  <si>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</si>
  <si>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</si>
  <si>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</si>
  <si>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</si>
  <si>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</si>
  <si>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</si>
  <si>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</si>
  <si>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</si>
  <si>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</si>
  <si>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</si>
  <si>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</si>
  <si>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</si>
  <si>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</si>
  <si>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</si>
  <si>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</si>
  <si>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</si>
  <si>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</si>
  <si>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</si>
  <si>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</si>
  <si>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</si>
  <si>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</si>
  <si>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</si>
  <si>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</si>
  <si>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</si>
  <si>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</si>
  <si>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</si>
  <si>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</si>
  <si>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</si>
  <si>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</si>
  <si>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</si>
  <si>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</si>
  <si>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</si>
  <si>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</si>
  <si>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</si>
  <si>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</si>
  <si>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</si>
  <si>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</si>
  <si>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</si>
  <si>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</si>
  <si>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</si>
  <si>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</si>
  <si>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</si>
  <si>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</si>
  <si>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</si>
  <si>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</si>
  <si>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</si>
  <si>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</si>
  <si>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</si>
  <si>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</si>
  <si>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</si>
  <si>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</si>
  <si>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</si>
  <si>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</si>
  <si>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</si>
  <si>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</si>
  <si>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</si>
  <si>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</si>
  <si>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</si>
  <si>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</si>
  <si>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</si>
  <si>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</si>
  <si>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</si>
  <si>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</si>
  <si>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</si>
  <si>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</si>
  <si>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</si>
  <si>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</si>
  <si>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</si>
  <si>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</si>
  <si>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</si>
  <si>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</si>
  <si>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</si>
  <si>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</si>
  <si>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</si>
  <si>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</si>
  <si>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</si>
  <si>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</si>
  <si>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</si>
  <si>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</si>
  <si>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</si>
  <si>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</si>
  <si>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</si>
  <si>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</si>
  <si>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</si>
  <si>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</si>
  <si>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</si>
  <si>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</si>
  <si>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</si>
  <si>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</si>
  <si>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</si>
  <si>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</si>
  <si>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</si>
  <si>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</si>
  <si>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</si>
  <si>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</si>
  <si>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</si>
  <si>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</si>
  <si>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</si>
  <si>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</si>
  <si>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</si>
  <si>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</si>
  <si>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</si>
  <si>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</si>
  <si>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</si>
  <si>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</si>
  <si>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</si>
  <si>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</si>
  <si>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</si>
  <si>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</si>
  <si>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</si>
  <si>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</si>
  <si>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</si>
  <si>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</si>
  <si>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</si>
  <si>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</si>
  <si>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</si>
  <si>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</si>
  <si>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</si>
  <si>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</si>
  <si>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</si>
  <si>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</si>
  <si>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</si>
  <si>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</si>
  <si>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</si>
  <si>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</si>
  <si>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</si>
  <si>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</si>
  <si>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</si>
  <si>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</si>
  <si>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</si>
  <si>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</si>
  <si>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</si>
  <si>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</si>
  <si>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</si>
  <si>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</si>
  <si>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</si>
  <si>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</si>
  <si>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</si>
  <si>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</si>
  <si>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</si>
  <si>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</si>
  <si>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</si>
  <si>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</si>
  <si>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</si>
  <si>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</si>
  <si>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</si>
  <si>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</si>
  <si>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</si>
  <si>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</si>
  <si>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</si>
  <si>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</si>
  <si>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</si>
  <si>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</si>
  <si>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</si>
  <si>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</si>
  <si>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</si>
  <si>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</si>
  <si>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</si>
  <si>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</si>
  <si>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</si>
  <si>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</si>
  <si>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</si>
  <si>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</si>
  <si>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</si>
  <si>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</si>
  <si>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</si>
  <si>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</si>
  <si>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</si>
  <si>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</si>
  <si>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</si>
  <si>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</si>
  <si>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</si>
  <si>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</si>
  <si>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</si>
  <si>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</si>
  <si>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</si>
  <si>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</si>
  <si>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</si>
  <si>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</si>
  <si>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</si>
  <si>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</si>
  <si>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</si>
  <si>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</si>
  <si>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</si>
  <si>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</si>
  <si>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</si>
  <si>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</si>
  <si>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</si>
  <si>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</si>
  <si>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</si>
  <si>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</si>
  <si>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</si>
  <si>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</si>
  <si>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</si>
  <si>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</si>
  <si>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</si>
  <si>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</si>
  <si>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</si>
  <si>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</si>
  <si>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</si>
  <si>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</si>
  <si>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</si>
  <si>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</si>
  <si>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</si>
  <si>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</si>
  <si>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</si>
  <si>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</si>
  <si>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</si>
  <si>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</si>
  <si>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</si>
  <si>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</si>
  <si>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</si>
  <si>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</si>
  <si>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</si>
  <si>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</si>
  <si>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</si>
  <si>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</si>
  <si>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</si>
  <si>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</si>
  <si>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</si>
  <si>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高岡市民病院事業会計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</si>
  <si>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</si>
  <si>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</si>
  <si>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</si>
  <si>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</si>
  <si>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</si>
  <si>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</si>
  <si>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</si>
  <si>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</si>
  <si>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</si>
  <si>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</si>
  <si>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</si>
  <si>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</si>
  <si>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</si>
  <si>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</si>
  <si>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</si>
  <si>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</si>
  <si>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</si>
  <si>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</si>
  <si>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</si>
  <si>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</si>
  <si>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</si>
  <si>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</si>
  <si>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</si>
  <si>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</si>
  <si>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</si>
  <si>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</si>
  <si>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</si>
  <si>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</si>
  <si>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</si>
  <si>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</si>
  <si>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</si>
  <si>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</si>
  <si>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</si>
  <si>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</si>
  <si>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</si>
  <si>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</si>
  <si>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</si>
  <si>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</si>
  <si>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</si>
  <si>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</si>
  <si>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</si>
  <si>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</si>
  <si>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</si>
  <si>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</si>
  <si>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</si>
  <si>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</si>
  <si>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</si>
  <si>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</si>
  <si>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</si>
  <si>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</si>
  <si>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</si>
  <si>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</si>
  <si>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</si>
  <si>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</si>
  <si>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</si>
  <si>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</si>
  <si>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</si>
  <si>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</si>
  <si>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</si>
  <si>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</si>
  <si>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</si>
  <si>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</si>
  <si>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</si>
  <si>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</si>
  <si>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</si>
  <si>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</si>
  <si>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</si>
  <si>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</si>
  <si>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</si>
  <si>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</si>
  <si>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</si>
  <si>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</si>
  <si>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</si>
  <si>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</si>
  <si>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</si>
  <si>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</si>
  <si>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</si>
  <si>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</si>
  <si>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</si>
  <si>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</si>
  <si>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</si>
  <si>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</si>
  <si>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</si>
  <si>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</si>
  <si>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</si>
  <si>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2.32</t>
  </si>
  <si>
    <t>▲ 0.65</t>
  </si>
  <si>
    <t>▲ 1.20</t>
  </si>
  <si>
    <t>▲ 4.02</t>
  </si>
  <si>
    <t>高岡市民病院事業会計</t>
  </si>
  <si>
    <t>水道事業会計</t>
  </si>
  <si>
    <t>下水道事業会計</t>
  </si>
  <si>
    <t>国民健康保険事業会計</t>
  </si>
  <si>
    <t>工業用水道事業会計</t>
  </si>
  <si>
    <t>一般会計</t>
  </si>
  <si>
    <t>介護保険事業会計</t>
  </si>
  <si>
    <t>簡易水道事業会計</t>
  </si>
  <si>
    <t>その他会計（赤字）</t>
  </si>
  <si>
    <t>その他会計（黒字）</t>
  </si>
  <si>
    <t>基金繰入金1,768百万円</t>
    <rPh sb="0" eb="2">
      <t>キキン</t>
    </rPh>
    <rPh sb="2" eb="4">
      <t>クリイレ</t>
    </rPh>
    <rPh sb="4" eb="5">
      <t>キン</t>
    </rPh>
    <rPh sb="10" eb="13">
      <t>ヒャクマンエン</t>
    </rPh>
    <phoneticPr fontId="2"/>
  </si>
  <si>
    <t>-</t>
    <phoneticPr fontId="2"/>
  </si>
  <si>
    <t>基金繰入金1百万円</t>
    <rPh sb="0" eb="2">
      <t>キキン</t>
    </rPh>
    <rPh sb="2" eb="4">
      <t>クリイレ</t>
    </rPh>
    <rPh sb="4" eb="5">
      <t>キン</t>
    </rPh>
    <rPh sb="6" eb="9">
      <t>ヒャクマンエン</t>
    </rPh>
    <phoneticPr fontId="2"/>
  </si>
  <si>
    <t>砺波地方衛生施設組合</t>
    <rPh sb="0" eb="2">
      <t>トナミ</t>
    </rPh>
    <rPh sb="2" eb="4">
      <t>チホウ</t>
    </rPh>
    <rPh sb="4" eb="6">
      <t>エイセイ</t>
    </rPh>
    <rPh sb="6" eb="8">
      <t>シセツ</t>
    </rPh>
    <rPh sb="8" eb="10">
      <t>クミアイ</t>
    </rPh>
    <phoneticPr fontId="2"/>
  </si>
  <si>
    <t>庄川水害予防組合</t>
    <rPh sb="0" eb="2">
      <t>ショウガワ</t>
    </rPh>
    <rPh sb="2" eb="4">
      <t>スイガイ</t>
    </rPh>
    <rPh sb="4" eb="6">
      <t>ヨボウ</t>
    </rPh>
    <rPh sb="6" eb="8">
      <t>クミアイ</t>
    </rPh>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</si>
  <si>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</si>
  <si>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富山県市町村総合事務組合</t>
    <rPh sb="0" eb="3">
      <t>トヤマケン</t>
    </rPh>
    <rPh sb="3" eb="6">
      <t>シチョウソン</t>
    </rPh>
    <rPh sb="6" eb="8">
      <t>ソウゴウ</t>
    </rPh>
    <rPh sb="8" eb="10">
      <t>ジム</t>
    </rPh>
    <rPh sb="10" eb="12">
      <t>クミアイ</t>
    </rPh>
    <phoneticPr fontId="2"/>
  </si>
  <si>
    <t>基金繰入金1,461百万円</t>
    <rPh sb="0" eb="2">
      <t>キキン</t>
    </rPh>
    <rPh sb="2" eb="4">
      <t>クリイレ</t>
    </rPh>
    <rPh sb="4" eb="5">
      <t>キン</t>
    </rPh>
    <rPh sb="10" eb="13">
      <t>ヒャクマンエン</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</si>
  <si>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</si>
  <si>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</si>
  <si>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基金繰入金19百万円</t>
    <rPh sb="0" eb="2">
      <t>キキン</t>
    </rPh>
    <rPh sb="2" eb="4">
      <t>クリイレ</t>
    </rPh>
    <rPh sb="4" eb="5">
      <t>キン</t>
    </rPh>
    <rPh sb="7" eb="10">
      <t>ヒャクマンエン</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</si>
  <si>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</si>
  <si>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富山県後期高齢者医療広域連合（後期高齢者医療事業会計）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</si>
  <si>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</si>
  <si>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高岡土地開発公社</t>
    <rPh sb="0" eb="2">
      <t>タカオカ</t>
    </rPh>
    <rPh sb="2" eb="4">
      <t>トチ</t>
    </rPh>
    <rPh sb="4" eb="6">
      <t>カイハツ</t>
    </rPh>
    <rPh sb="6" eb="8">
      <t>コウシャ</t>
    </rPh>
    <phoneticPr fontId="2"/>
  </si>
  <si>
    <t>（公財）高岡市民文化振興事業団</t>
    <rPh sb="1" eb="2">
      <t>コウ</t>
    </rPh>
    <rPh sb="2" eb="3">
      <t>ザイ</t>
    </rPh>
    <rPh sb="4" eb="8">
      <t>タカオカシミン</t>
    </rPh>
    <rPh sb="8" eb="10">
      <t>ブンカ</t>
    </rPh>
    <rPh sb="10" eb="12">
      <t>シンコウ</t>
    </rPh>
    <rPh sb="12" eb="15">
      <t>ジギョウダン</t>
    </rPh>
    <phoneticPr fontId="2"/>
  </si>
  <si>
    <t>（一財）とやま・ふくおか家族旅行村公社</t>
    <rPh sb="1" eb="2">
      <t>イチ</t>
    </rPh>
    <rPh sb="2" eb="3">
      <t>ザイ</t>
    </rPh>
    <rPh sb="12" eb="14">
      <t>カゾク</t>
    </rPh>
    <rPh sb="14" eb="16">
      <t>リョコウ</t>
    </rPh>
    <rPh sb="16" eb="17">
      <t>ムラ</t>
    </rPh>
    <rPh sb="17" eb="19">
      <t>コウシャ</t>
    </rPh>
    <phoneticPr fontId="2"/>
  </si>
  <si>
    <t>（公財）高岡市勤労者福祉サービスセンター</t>
    <rPh sb="1" eb="2">
      <t>コウ</t>
    </rPh>
    <rPh sb="2" eb="3">
      <t>ザイ</t>
    </rPh>
    <rPh sb="4" eb="7">
      <t>タカオカシ</t>
    </rPh>
    <rPh sb="7" eb="10">
      <t>キンロウシャ</t>
    </rPh>
    <rPh sb="10" eb="12">
      <t>フクシ</t>
    </rPh>
    <phoneticPr fontId="2"/>
  </si>
  <si>
    <t>（一財）高岡市自然休養村公社</t>
    <rPh sb="1" eb="2">
      <t>イチ</t>
    </rPh>
    <rPh sb="2" eb="3">
      <t>ザイ</t>
    </rPh>
    <rPh sb="4" eb="7">
      <t>タカオカシ</t>
    </rPh>
    <rPh sb="7" eb="9">
      <t>シゼン</t>
    </rPh>
    <rPh sb="9" eb="11">
      <t>キュウヨウ</t>
    </rPh>
    <rPh sb="11" eb="12">
      <t>ムラ</t>
    </rPh>
    <rPh sb="12" eb="14">
      <t>コウシャ</t>
    </rPh>
    <phoneticPr fontId="2"/>
  </si>
  <si>
    <t>（株）ウェルカム福岡</t>
    <rPh sb="1" eb="2">
      <t>カブ</t>
    </rPh>
    <rPh sb="8" eb="10">
      <t>フクオカ</t>
    </rPh>
    <phoneticPr fontId="2"/>
  </si>
  <si>
    <t>（公財）高岡市体育協会</t>
    <rPh sb="1" eb="2">
      <t>コウ</t>
    </rPh>
    <rPh sb="2" eb="3">
      <t>ザイ</t>
    </rPh>
    <rPh sb="4" eb="7">
      <t>タカオカシ</t>
    </rPh>
    <rPh sb="7" eb="9">
      <t>タイイク</t>
    </rPh>
    <rPh sb="9" eb="11">
      <t>キョウカイ</t>
    </rPh>
    <phoneticPr fontId="2"/>
  </si>
  <si>
    <t>万葉線（株）</t>
    <rPh sb="0" eb="2">
      <t>マンヨウ</t>
    </rPh>
    <rPh sb="2" eb="3">
      <t>セン</t>
    </rPh>
    <rPh sb="4" eb="5">
      <t>カブ</t>
    </rPh>
    <phoneticPr fontId="2"/>
  </si>
  <si>
    <t>（公財）高岡地域地場産業センター</t>
    <rPh sb="1" eb="2">
      <t>コウ</t>
    </rPh>
    <rPh sb="2" eb="3">
      <t>ザイ</t>
    </rPh>
    <rPh sb="4" eb="6">
      <t>タカオカ</t>
    </rPh>
    <rPh sb="6" eb="8">
      <t>チイキ</t>
    </rPh>
    <rPh sb="8" eb="10">
      <t>ジバ</t>
    </rPh>
    <rPh sb="10" eb="12">
      <t>サンギョウ</t>
    </rPh>
    <phoneticPr fontId="2"/>
  </si>
  <si>
    <t>（株）えんじゅビル</t>
    <rPh sb="1" eb="2">
      <t>カブ</t>
    </rPh>
    <phoneticPr fontId="2"/>
  </si>
  <si>
    <t>オタヤ開発（株）</t>
    <rPh sb="3" eb="5">
      <t>カイハツ</t>
    </rPh>
    <rPh sb="6" eb="7">
      <t>カブ</t>
    </rPh>
    <phoneticPr fontId="2"/>
  </si>
  <si>
    <t>末広開発（株）</t>
    <rPh sb="0" eb="2">
      <t>スエヒロ</t>
    </rPh>
    <rPh sb="2" eb="4">
      <t>カイハツ</t>
    </rPh>
    <rPh sb="5" eb="6">
      <t>カブ</t>
    </rPh>
    <phoneticPr fontId="2"/>
  </si>
  <si>
    <t>（公財）とやま国際センター</t>
    <rPh sb="1" eb="2">
      <t>コウ</t>
    </rPh>
    <rPh sb="2" eb="3">
      <t>ザイ</t>
    </rPh>
    <rPh sb="7" eb="9">
      <t>コクサイ</t>
    </rPh>
    <phoneticPr fontId="2"/>
  </si>
  <si>
    <t>（一財）富山県産業創造センター</t>
    <rPh sb="1" eb="2">
      <t>イチ</t>
    </rPh>
    <rPh sb="2" eb="3">
      <t>ザイ</t>
    </rPh>
    <rPh sb="4" eb="7">
      <t>トヤマケン</t>
    </rPh>
    <rPh sb="7" eb="9">
      <t>サンギョウ</t>
    </rPh>
    <rPh sb="9" eb="11">
      <t>ソウゾウ</t>
    </rPh>
    <phoneticPr fontId="2"/>
  </si>
  <si>
    <t>（公財）富山コンベンションビューロー</t>
    <rPh sb="1" eb="2">
      <t>コウ</t>
    </rPh>
    <rPh sb="2" eb="3">
      <t>ザイ</t>
    </rPh>
    <rPh sb="4" eb="6">
      <t>トヤマ</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</si>
  <si>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</si>
  <si>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</si>
  <si>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</si>
  <si>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より高い水準にある一方、有形固定資産減価償却率は類似団体よりも低い水準にある。将来負担比率が高い原因として北陸新幹線開業に向けた基盤整備や学校耐震化、合併特例債を活用した事業等により市債の現在高が増加し、元利償還金が増加傾向にあるためである。平成30年度からは「財政健全化緊急プログラム」に基づく、市債発行額の抑制や公債費の平準化に取り組むことで、公債費及び将来負担比率の低減に努める。
有形固定資産減価償却率が類似団体より低い水準ではあるが、公共施設の総延床面積の15%削減する数値目標を掲げ、公共施設再編計画を策定しており、施設の集約化、複合化、譲渡、廃止、コスト削減を進めていく。</t>
  </si>
  <si>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</si>
  <si>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</si>
  <si>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</si>
  <si>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</si>
  <si>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</si>
  <si>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</si>
  <si>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実質公債費比率、将来負担比率ともに類似団体と比較して高い水準となっている。
主な原因として北陸新幹線開業に向けた基盤整備や学校耐震化、合併特例債を活用した事業等により市債の現在高が増加し、元利償還金が増加傾向にあるためである。
平成30年度からは「財政健全化緊急プログラム」に基づく、市債発行額の抑制や公債費の平準化に取り組むことで、公債費及び将来負担比率の低減に努める。</t>
  </si>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</sst>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80288</c:v>
                </c:pt>
                <c:pt idx="1">
                  <c:v>129785</c:v>
                </c:pt>
                <c:pt idx="2">
                  <c:v>146079</c:v>
                </c:pt>
                <c:pt idx="3">
                  <c:v>53229</c:v>
                </c:pt>
                <c:pt idx="4">
                  <c:v>69476</c:v>
                </c:pt>
              </c:numCache>
            </c:numRef>
          </c:val>
          <c:smooth val="0"/>
        </c:ser>
        <c:dLbls>
          <c:showLegendKey val="0"/>
          <c:showVal val="0"/>
          <c:showCatName val="0"/>
          <c:showSerName val="0"/>
          <c:showPercent val="0"/>
          <c:showBubbleSize val="0"/>
        </c:dLbls>
        <c:marker val="1"/>
        <c:smooth val="0"/>
        <c:axId val="217052288"/>
        <c:axId val="217054208"/>
      </c:lineChart>
      <c:catAx>
        <c:axId val="21705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54208"/>
        <c:crosses val="autoZero"/>
        <c:auto val="1"/>
        <c:lblAlgn val="ctr"/>
        <c:lblOffset val="100"/>
        <c:tickLblSkip val="1"/>
        <c:tickMarkSkip val="1"/>
        <c:noMultiLvlLbl val="0"/>
      </c:catAx>
      <c:valAx>
        <c:axId val="2170542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5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c:v>
                </c:pt>
                <c:pt idx="1">
                  <c:v>1.47</c:v>
                </c:pt>
                <c:pt idx="2">
                  <c:v>1.32</c:v>
                </c:pt>
                <c:pt idx="3">
                  <c:v>2.5499999999999998</c:v>
                </c:pt>
                <c:pt idx="4">
                  <c:v>1.07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5.77</c:v>
                </c:pt>
                <c:pt idx="1">
                  <c:v>6.13</c:v>
                </c:pt>
                <c:pt idx="2">
                  <c:v>5.33</c:v>
                </c:pt>
                <c:pt idx="3">
                  <c:v>5.92</c:v>
                </c:pt>
                <c:pt idx="4">
                  <c:v>4.22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6648576"/>
        <c:axId val="9665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-2.3199999999999998</c:v>
                </c:pt>
                <c:pt idx="1">
                  <c:v>-0.65</c:v>
                </c:pt>
                <c:pt idx="2">
                  <c:v>-1.2</c:v>
                </c:pt>
                <c:pt idx="3">
                  <c:v>1.25</c:v>
                </c:pt>
                <c:pt idx="4">
                  <c:v>-4.0199999999999996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6648576"/>
        <c:axId val="96658944"/>
      </c:lineChart>
      <c:catAx>
        <c:axId val="966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58944"/>
        <c:crosses val="autoZero"/>
        <c:auto val="1"/>
        <c:lblAlgn val="ctr"/>
        <c:lblOffset val="100"/>
        <c:tickLblSkip val="1"/>
        <c:tickMarkSkip val="1"/>
        <c:noMultiLvlLbl val="0"/>
      </c:catAx>
      <c:valAx>
        <c:axId val="9665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0.11</c:v>
                </c:pt>
                <c:pt idx="4">
                  <c:v>#N/A</c:v>
                </c:pt>
                <c:pt idx="5">
                  <c:v>0</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0.49</c:v>
                </c:pt>
                <c:pt idx="2">
                  <c:v>#N/A</c:v>
                </c:pt>
                <c:pt idx="3">
                  <c:v>0.46</c:v>
                </c:pt>
                <c:pt idx="4">
                  <c:v>#N/A</c:v>
                </c:pt>
                <c:pt idx="5">
                  <c:v>0.43</c:v>
                </c:pt>
                <c:pt idx="6">
                  <c:v>#N/A</c:v>
                </c:pt>
                <c:pt idx="7">
                  <c:v>0.36</c:v>
                </c:pt>
                <c:pt idx="8">
                  <c:v>#N/A</c:v>
                </c:pt>
                <c:pt idx="9">
                  <c:v>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0.68</c:v>
                </c:pt>
                <c:pt idx="2">
                  <c:v>#N/A</c:v>
                </c:pt>
                <c:pt idx="3">
                  <c:v>0.06</c:v>
                </c:pt>
                <c:pt idx="4">
                  <c:v>#N/A</c:v>
                </c:pt>
                <c:pt idx="5">
                  <c:v>0.38</c:v>
                </c:pt>
                <c:pt idx="6">
                  <c:v>#N/A</c:v>
                </c:pt>
                <c:pt idx="7">
                  <c:v>0.42</c:v>
                </c:pt>
                <c:pt idx="8">
                  <c:v>#N/A</c:v>
                </c:pt>
                <c:pt idx="9">
                  <c:v>0.41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1.6</c:v>
                </c:pt>
                <c:pt idx="2">
                  <c:v>#N/A</c:v>
                </c:pt>
                <c:pt idx="3">
                  <c:v>1.46</c:v>
                </c:pt>
                <c:pt idx="4">
                  <c:v>#N/A</c:v>
                </c:pt>
                <c:pt idx="5">
                  <c:v>1.32</c:v>
                </c:pt>
                <c:pt idx="6">
                  <c:v>#N/A</c:v>
                </c:pt>
                <c:pt idx="7">
                  <c:v>2.54</c:v>
                </c:pt>
                <c:pt idx="8">
                  <c:v>#N/A</c:v>
                </c:pt>
                <c:pt idx="9">
                  <c:v>1.06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1.05</c:v>
                </c:pt>
                <c:pt idx="2">
                  <c:v>#N/A</c:v>
                </c:pt>
                <c:pt idx="3">
                  <c:v>1.07</c:v>
                </c:pt>
                <c:pt idx="4">
                  <c:v>#N/A</c:v>
                </c:pt>
                <c:pt idx="5">
                  <c:v>1.0900000000000001</c:v>
                </c:pt>
                <c:pt idx="6">
                  <c:v>#N/A</c:v>
                </c:pt>
                <c:pt idx="7">
                  <c:v>1.0900000000000001</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1</c:v>
                </c:pt>
                <c:pt idx="4">
                  <c:v>#N/A</c:v>
                </c:pt>
                <c:pt idx="5">
                  <c:v>1</c:v>
                </c:pt>
                <c:pt idx="6">
                  <c:v>#N/A</c:v>
                </c:pt>
                <c:pt idx="7">
                  <c:v>0.79</c:v>
                </c:pt>
                <c:pt idx="8">
                  <c:v>#N/A</c:v>
                </c:pt>
                <c:pt idx="9">
                  <c:v>1.28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0.25</c:v>
                </c:pt>
                <c:pt idx="4">
                  <c:v>#N/A</c:v>
                </c:pt>
                <c:pt idx="5">
                  <c:v>0.71</c:v>
                </c:pt>
                <c:pt idx="6">
                  <c:v>#N/A</c:v>
                </c:pt>
                <c:pt idx="7">
                  <c:v>1.23</c:v>
                </c:pt>
                <c:pt idx="8">
                  <c:v>#N/A</c:v>
                </c:pt>
                <c:pt idx="9">
                  <c:v>1.91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4.2699999999999996</c:v>
                </c:pt>
                <c:pt idx="2">
                  <c:v>#N/A</c:v>
                </c:pt>
                <c:pt idx="3">
                  <c:v>4.4800000000000004</c:v>
                </c:pt>
                <c:pt idx="4">
                  <c:v>#N/A</c:v>
                </c:pt>
                <c:pt idx="5">
                  <c:v>4.76</c:v>
                </c:pt>
                <c:pt idx="6">
                  <c:v>#N/A</c:v>
                </c:pt>
                <c:pt idx="7">
                  <c:v>4.6900000000000004</c:v>
                </c:pt>
                <c:pt idx="8">
                  <c:v>#N/A</c:v>
                </c:pt>
                <c:pt idx="9">
                  <c:v>4.41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4.63</c:v>
                </c:pt>
                <c:pt idx="2">
                  <c:v>#N/A</c:v>
                </c:pt>
                <c:pt idx="3">
                  <c:v>5.68</c:v>
                </c:pt>
                <c:pt idx="4">
                  <c:v>#N/A</c:v>
                </c:pt>
                <c:pt idx="5">
                  <c:v>5.2</c:v>
                </c:pt>
                <c:pt idx="6">
                  <c:v>#N/A</c:v>
                </c:pt>
                <c:pt idx="7">
                  <c:v>4.9800000000000004</c:v>
                </c:pt>
                <c:pt idx="8">
                  <c:v>#N/A</c:v>
                </c:pt>
                <c:pt idx="9">
                  <c:v>5.19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6790400"/>
        <c:axId val="96791936"/>
      </c:barChart>
      <c:catAx>
        <c:axId val="9679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791936"/>
        <c:crosses val="autoZero"/>
        <c:auto val="1"/>
        <c:lblAlgn val="ctr"/>
        <c:lblOffset val="100"/>
        <c:tickLblSkip val="1"/>
        <c:tickMarkSkip val="1"/>
        <c:noMultiLvlLbl val="0"/>
      </c:catAx>
      <c:valAx>
        <c:axId val="9679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9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6808</c:v>
                </c:pt>
                <c:pt idx="5">
                  <c:v>6793</c:v>
                </c:pt>
                <c:pt idx="8">
                  <c:v>7204</c:v>
                </c:pt>
                <c:pt idx="11">
                  <c:v>7038</c:v>
                </c:pt>
                <c:pt idx="14">
                  <c:v>7317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c:v>
                </c:pt>
                <c:pt idx="3">
                  <c:v>8</c:v>
                </c:pt>
                <c:pt idx="6">
                  <c:v>8</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317</c:v>
                </c:pt>
                <c:pt idx="3">
                  <c:v>180</c:v>
                </c:pt>
                <c:pt idx="6">
                  <c:v>384</c:v>
                </c:pt>
                <c:pt idx="9">
                  <c:v>385</c:v>
                </c:pt>
                <c:pt idx="12">
                  <c:v>181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37</c:v>
                </c:pt>
                <c:pt idx="6">
                  <c:v>76</c:v>
                </c:pt>
                <c:pt idx="9">
                  <c:v>110</c:v>
                </c:pt>
                <c:pt idx="12">
                  <c:v>119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2074</c:v>
                </c:pt>
                <c:pt idx="3">
                  <c:v>2087</c:v>
                </c:pt>
                <c:pt idx="6">
                  <c:v>1901</c:v>
                </c:pt>
                <c:pt idx="9">
                  <c:v>2220</c:v>
                </c:pt>
                <c:pt idx="12">
                  <c:v>2143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9392</c:v>
                </c:pt>
                <c:pt idx="3">
                  <c:v>9029</c:v>
                </c:pt>
                <c:pt idx="6">
                  <c:v>9460</c:v>
                </c:pt>
                <c:pt idx="9">
                  <c:v>9528</c:v>
                </c:pt>
                <c:pt idx="12">
                  <c:v>9820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1728256"/>
        <c:axId val="617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5016</c:v>
                </c:pt>
                <c:pt idx="2">
                  <c:v>#N/A</c:v>
                </c:pt>
                <c:pt idx="3">
                  <c:v>#N/A</c:v>
                </c:pt>
                <c:pt idx="4">
                  <c:v>4548</c:v>
                </c:pt>
                <c:pt idx="5">
                  <c:v>#N/A</c:v>
                </c:pt>
                <c:pt idx="6">
                  <c:v>#N/A</c:v>
                </c:pt>
                <c:pt idx="7">
                  <c:v>4625</c:v>
                </c:pt>
                <c:pt idx="8">
                  <c:v>#N/A</c:v>
                </c:pt>
                <c:pt idx="9">
                  <c:v>#N/A</c:v>
                </c:pt>
                <c:pt idx="10">
                  <c:v>5207</c:v>
                </c:pt>
                <c:pt idx="11">
                  <c:v>#N/A</c:v>
                </c:pt>
                <c:pt idx="12">
                  <c:v>#N/A</c:v>
                </c:pt>
                <c:pt idx="13">
                  <c:v>4947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1728256"/>
        <c:axId val="61730176"/>
      </c:lineChart>
      <c:catAx>
        <c:axId val="617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730176"/>
        <c:crosses val="autoZero"/>
        <c:auto val="1"/>
        <c:lblAlgn val="ctr"/>
        <c:lblOffset val="100"/>
        <c:tickLblSkip val="1"/>
        <c:tickMarkSkip val="1"/>
        <c:noMultiLvlLbl val="0"/>
      </c:catAx>
      <c:valAx>
        <c:axId val="617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88450</c:v>
                </c:pt>
                <c:pt idx="5">
                  <c:v>92853</c:v>
                </c:pt>
                <c:pt idx="8">
                  <c:v>96934</c:v>
                </c:pt>
                <c:pt idx="11">
                  <c:v>96762</c:v>
                </c:pt>
                <c:pt idx="14">
                  <c:v>94052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2218</c:v>
                </c:pt>
                <c:pt idx="5">
                  <c:v>2143</c:v>
                </c:pt>
                <c:pt idx="8">
                  <c:v>2302</c:v>
                </c:pt>
                <c:pt idx="11">
                  <c:v>2160</c:v>
                </c:pt>
                <c:pt idx="14">
                  <c:v>2182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4183</c:v>
                </c:pt>
                <c:pt idx="5">
                  <c:v>4462</c:v>
                </c:pt>
                <c:pt idx="8">
                  <c:v>5026</c:v>
                </c:pt>
                <c:pt idx="11">
                  <c:v>5416</c:v>
                </c:pt>
                <c:pt idx="14">
                  <c:v>4897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56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16442</c:v>
                </c:pt>
                <c:pt idx="3">
                  <c:v>14906</c:v>
                </c:pt>
                <c:pt idx="6">
                  <c:v>13306</c:v>
                </c:pt>
                <c:pt idx="9">
                  <c:v>12247</c:v>
                </c:pt>
                <c:pt idx="12">
                  <c:v>11562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756</c:v>
                </c:pt>
                <c:pt idx="3">
                  <c:v>1010</c:v>
                </c:pt>
                <c:pt idx="6">
                  <c:v>2184</c:v>
                </c:pt>
                <c:pt idx="9">
                  <c:v>2099</c:v>
                </c:pt>
                <c:pt idx="12">
                  <c:v>1981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30899</c:v>
                </c:pt>
                <c:pt idx="3">
                  <c:v>32899</c:v>
                </c:pt>
                <c:pt idx="6">
                  <c:v>29834</c:v>
                </c:pt>
                <c:pt idx="9">
                  <c:v>30562</c:v>
                </c:pt>
                <c:pt idx="12">
                  <c:v>29424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3318</c:v>
                </c:pt>
                <c:pt idx="3">
                  <c:v>2115</c:v>
                </c:pt>
                <c:pt idx="6">
                  <c:v>1814</c:v>
                </c:pt>
                <c:pt idx="9">
                  <c:v>2014</c:v>
                </c:pt>
                <c:pt idx="12">
                  <c:v>1216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97269</c:v>
                </c:pt>
                <c:pt idx="3">
                  <c:v>103134</c:v>
                </c:pt>
                <c:pt idx="6">
                  <c:v>111378</c:v>
                </c:pt>
                <c:pt idx="9">
                  <c:v>111729</c:v>
                </c:pt>
                <c:pt idx="12">
                  <c:v>112793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645632"/>
        <c:axId val="11064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53834</c:v>
                </c:pt>
                <c:pt idx="2">
                  <c:v>#N/A</c:v>
                </c:pt>
                <c:pt idx="3">
                  <c:v>#N/A</c:v>
                </c:pt>
                <c:pt idx="4">
                  <c:v>54605</c:v>
                </c:pt>
                <c:pt idx="5">
                  <c:v>#N/A</c:v>
                </c:pt>
                <c:pt idx="6">
                  <c:v>#N/A</c:v>
                </c:pt>
                <c:pt idx="7">
                  <c:v>54254</c:v>
                </c:pt>
                <c:pt idx="8">
                  <c:v>#N/A</c:v>
                </c:pt>
                <c:pt idx="9">
                  <c:v>#N/A</c:v>
                </c:pt>
                <c:pt idx="10">
                  <c:v>54314</c:v>
                </c:pt>
                <c:pt idx="11">
                  <c:v>#N/A</c:v>
                </c:pt>
                <c:pt idx="12">
                  <c:v>#N/A</c:v>
                </c:pt>
                <c:pt idx="13">
                  <c:v>55900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645632"/>
        <c:axId val="110647552"/>
      </c:lineChart>
      <c:catAx>
        <c:axId val="11064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47552"/>
        <c:crosses val="autoZero"/>
        <c:auto val="1"/>
        <c:lblAlgn val="ctr"/>
        <c:lblOffset val="100"/>
        <c:tickLblSkip val="1"/>
        <c:tickMarkSkip val="1"/>
        <c:noMultiLvlLbl val="0"/>
      </c:catAx>
      <c:valAx>
        <c:axId val="11064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4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46.1</c:v>
                </c:pt>
              </c:numCache>
            </c:numRef>
          </c:xVal>
          <c:yVal>
            <c:numRef>
              <c:f>公会計指標分析・財政指標組合せ分析表!$K$51:$O$51</c:f>
              <c:numCache>
                <c:formatCode>#,##0.0;"▲ "#,##0.0</c:formatCode>
                <c:ptCount val="5"/>
                <c:pt idx="3">
                  <c:v>171.3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49.3</c:v>
                </c:pt>
              </c:numCache>
            </c:numRef>
          </c:xVal>
          <c:yVal>
            <c:numRef>
              <c:f>公会計指標分析・財政指標組合せ分析表!$K$55:$O$55</c:f>
              <c:numCache>
                <c:formatCode>#,##0.0;"▲ "#,##0.0</c:formatCode>
                <c:ptCount val="5"/>
                <c:pt idx="3">
                  <c:v>13.7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2816512"/>
        <c:axId val="92818432"/>
      </c:scatterChart>
      <c:valAx>
        <c:axId val="92816512"/>
        <c:scaling>
          <c:orientation val="minMax"/>
          <c:max val="49.6"/>
          <c:min val="45.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818432"/>
        <c:crosses val="autoZero"/>
        <c:crossBetween val="midCat"/>
      </c:valAx>
      <c:valAx>
        <c:axId val="92818432"/>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816512"/>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013471640258376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1271296286322622E-2"/>
                  <c:y val="-6.363851577376357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2139628237304811E-2"/>
                  <c:y val="-6.7550992400459753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3.1705462261813713E-2"/>
                  <c:y val="-3.629835486250493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5397452883369061E-2"/>
                  <c:y val="-8.26202116892251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15.5</c:v>
                </c:pt>
                <c:pt idx="2">
                  <c:v>15.1</c:v>
                </c:pt>
                <c:pt idx="3">
                  <c:v>15.2</c:v>
                </c:pt>
                <c:pt idx="4">
                  <c:v>15.7</c:v>
                </c:pt>
              </c:numCache>
            </c:numRef>
          </c:xVal>
          <c:yVal>
            <c:numRef>
              <c:f>公会計指標分析・財政指標組合せ分析表!$K$73:$O$73</c:f>
              <c:numCache>
                <c:formatCode>#,##0.0;"▲ "#,##0.0</c:formatCode>
                <c:ptCount val="5"/>
                <c:pt idx="0">
                  <c:v>173.1</c:v>
                </c:pt>
                <c:pt idx="1">
                  <c:v>174.1</c:v>
                </c:pt>
                <c:pt idx="2">
                  <c:v>175.1</c:v>
                </c:pt>
                <c:pt idx="3">
                  <c:v>171.3</c:v>
                </c:pt>
                <c:pt idx="4">
                  <c:v>179.2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4.191317398594669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2.149775053768073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3152384"/>
        <c:axId val="93154304"/>
      </c:scatterChart>
      <c:valAx>
        <c:axId val="93152384"/>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154304"/>
        <c:crosses val="autoZero"/>
        <c:crossBetween val="midCat"/>
      </c:valAx>
      <c:valAx>
        <c:axId val="93154304"/>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152384"/>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ここ数年わずかながら上昇傾向であるが、前年度同様</a:t>
          </a:r>
          <a:r>
            <a:rPr kumimoji="1" lang="en-US" altLang="ja-JP" sz="1300">
              <a:latin typeface="ＭＳ Ｐゴシック"/>
            </a:rPr>
            <a:t>0.75</a:t>
          </a:r>
          <a:r>
            <a:rPr kumimoji="1" lang="ja-JP" altLang="en-US" sz="1300">
              <a:latin typeface="ＭＳ Ｐゴシック"/>
            </a:rPr>
            <a:t>と類似団体を下回っている。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年度からは、「財政健全化緊急プログラム」に基づき、引き続き歳出の徹底的な見直しを実施するとともに、市税の収納率向上に向けた組織強化を行い歳入の確保に努めるなど、財政健全化を図る。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70" name="直線コネクタ 69"/>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135362</xdr:rowOff>
    </xdr:from>
    <xdr:ext cx="762000" cy="259045"/>
    <xdr:sp macro="" textlink="">
      <xdr:nvSpPr>
        <xdr:cNvPr id="90"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義務的経費のうち、扶助費、公債費に係る経常経費充当一般財源が増加したことで、経常収支比率が増加。</a:t>
          </a:r>
          <a:endParaRPr kumimoji="1" lang="en-US" altLang="ja-JP" sz="1300">
            <a:latin typeface="ＭＳ Ｐゴシック"/>
          </a:endParaRPr>
        </a:p>
        <a:p>
          <a:r>
            <a:rPr kumimoji="1" lang="ja-JP" altLang="en-US" sz="1300">
              <a:latin typeface="ＭＳ Ｐゴシック"/>
            </a:rPr>
            <a:t>　今後も経常経費が増高する見込みであることから、</a:t>
          </a:r>
          <a:r>
            <a:rPr kumimoji="1" lang="en-US" altLang="ja-JP" sz="1300">
              <a:latin typeface="ＭＳ Ｐゴシック"/>
            </a:rPr>
            <a:t>H30</a:t>
          </a:r>
          <a:r>
            <a:rPr kumimoji="1" lang="ja-JP" altLang="en-US" sz="1300">
              <a:latin typeface="ＭＳ Ｐゴシック"/>
            </a:rPr>
            <a:t>年度より「財政健全化緊急プログラム」に基づき、総人件費の圧縮や市債発行額の抑制、公債費の平準化等、義務的経費の抑制に努めるとともに、事務事業の見直しや施設管理費の抑制等による経常経費の削減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64</xdr:row>
      <xdr:rowOff>103717</xdr:rowOff>
    </xdr:to>
    <xdr:cxnSp macro="">
      <xdr:nvCxnSpPr>
        <xdr:cNvPr id="133" name="直線コネクタ 132"/>
        <xdr:cNvCxnSpPr/>
      </xdr:nvCxnSpPr>
      <xdr:spPr>
        <a:xfrm>
          <a:off x="4114800" y="10754783"/>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113471</xdr:rowOff>
    </xdr:from>
    <xdr:ext cx="762000" cy="259045"/>
    <xdr:sp macro="" textlink="">
      <xdr:nvSpPr>
        <xdr:cNvPr id="134" name="財政構造の弾力性平均値テキスト"/>
        <xdr:cNvSpPr txBox="1"/>
      </xdr:nvSpPr>
      <xdr:spPr>
        <a:xfrm>
          <a:off x="5041900" y="1108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124883</xdr:rowOff>
    </xdr:from>
    <xdr:to>
      <xdr:col>6</xdr:col>
      <xdr:colOff>0</xdr:colOff>
      <xdr:row>63</xdr:row>
      <xdr:rowOff>66040</xdr:rowOff>
    </xdr:to>
    <xdr:cxnSp macro="">
      <xdr:nvCxnSpPr>
        <xdr:cNvPr id="136" name="直線コネクタ 135"/>
        <xdr:cNvCxnSpPr/>
      </xdr:nvCxnSpPr>
      <xdr:spPr>
        <a:xfrm flipV="1">
          <a:off x="3225800" y="107547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8" name="テキスト ボックス 137"/>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7196</xdr:rowOff>
    </xdr:to>
    <xdr:cxnSp macro="">
      <xdr:nvCxnSpPr>
        <xdr:cNvPr id="139" name="直線コネクタ 138"/>
        <xdr:cNvCxnSpPr/>
      </xdr:nvCxnSpPr>
      <xdr:spPr>
        <a:xfrm flipV="1">
          <a:off x="2336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7196</xdr:rowOff>
    </xdr:from>
    <xdr:to>
      <xdr:col>3</xdr:col>
      <xdr:colOff>279400</xdr:colOff>
      <xdr:row>64</xdr:row>
      <xdr:rowOff>160020</xdr:rowOff>
    </xdr:to>
    <xdr:cxnSp macro="">
      <xdr:nvCxnSpPr>
        <xdr:cNvPr id="142" name="直線コネクタ 141"/>
        <xdr:cNvCxnSpPr/>
      </xdr:nvCxnSpPr>
      <xdr:spPr>
        <a:xfrm flipV="1">
          <a:off x="1447800" y="109799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2" name="円/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69444</xdr:rowOff>
    </xdr:from>
    <xdr:ext cx="762000" cy="259045"/>
    <xdr:sp macro="" textlink="">
      <xdr:nvSpPr>
        <xdr:cNvPr id="153" name="財政構造の弾力性該当値テキスト"/>
        <xdr:cNvSpPr txBox="1"/>
      </xdr:nvSpPr>
      <xdr:spPr>
        <a:xfrm>
          <a:off x="50419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54" name="円/楕円 153"/>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55" name="テキスト ボックス 154"/>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6" name="円/楕円 155"/>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7" name="テキスト ボックス 156"/>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127846</xdr:rowOff>
    </xdr:from>
    <xdr:to>
      <xdr:col>3</xdr:col>
      <xdr:colOff>330200</xdr:colOff>
      <xdr:row>64</xdr:row>
      <xdr:rowOff>57996</xdr:rowOff>
    </xdr:to>
    <xdr:sp macro="" textlink="">
      <xdr:nvSpPr>
        <xdr:cNvPr id="158" name="円/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60" name="円/楕円 159"/>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49547</xdr:rowOff>
    </xdr:from>
    <xdr:ext cx="762000" cy="259045"/>
    <xdr:sp macro="" textlink="">
      <xdr:nvSpPr>
        <xdr:cNvPr id="161" name="テキスト ボックス 160"/>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「行財政改革推進方針」に基づく、職員数の適正化を図り、総人件費の抑制に努めている。</a:t>
          </a:r>
          <a:r>
            <a:rPr kumimoji="1" lang="en-US" altLang="ja-JP" sz="1300">
              <a:latin typeface="ＭＳ Ｐゴシック"/>
            </a:rPr>
            <a:t>H30</a:t>
          </a:r>
          <a:r>
            <a:rPr kumimoji="1" lang="ja-JP" altLang="en-US" sz="1300">
              <a:latin typeface="ＭＳ Ｐゴシック"/>
            </a:rPr>
            <a:t>年度からは「財政健全化緊急プログラム」に基づき更なる総人件費の抑制に努める。</a:t>
          </a:r>
        </a:p>
        <a:p>
          <a:r>
            <a:rPr kumimoji="1" lang="ja-JP" altLang="en-US" sz="1300">
              <a:latin typeface="ＭＳ Ｐゴシック"/>
            </a:rPr>
            <a:t>　物件費については、「公共施設再編計画」に基づき、公共施設の見直しを進め、施設管理コストの縮減に努める。また、譲渡・廃止等に該当しなかった施設においても、業務内容等の見直しなどにより施設管理コストの縮減を進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70244</xdr:rowOff>
    </xdr:from>
    <xdr:to>
      <xdr:col>7</xdr:col>
      <xdr:colOff>152400</xdr:colOff>
      <xdr:row>84</xdr:row>
      <xdr:rowOff>75577</xdr:rowOff>
    </xdr:to>
    <xdr:cxnSp macro="">
      <xdr:nvCxnSpPr>
        <xdr:cNvPr id="194" name="直線コネクタ 193"/>
        <xdr:cNvCxnSpPr/>
      </xdr:nvCxnSpPr>
      <xdr:spPr>
        <a:xfrm flipV="1">
          <a:off x="4114800" y="1447204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75577</xdr:rowOff>
    </xdr:from>
    <xdr:to>
      <xdr:col>6</xdr:col>
      <xdr:colOff>0</xdr:colOff>
      <xdr:row>84</xdr:row>
      <xdr:rowOff>132547</xdr:rowOff>
    </xdr:to>
    <xdr:cxnSp macro="">
      <xdr:nvCxnSpPr>
        <xdr:cNvPr id="197" name="直線コネクタ 196"/>
        <xdr:cNvCxnSpPr/>
      </xdr:nvCxnSpPr>
      <xdr:spPr>
        <a:xfrm flipV="1">
          <a:off x="3225800" y="14477377"/>
          <a:ext cx="8890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163416</xdr:rowOff>
    </xdr:from>
    <xdr:to>
      <xdr:col>4</xdr:col>
      <xdr:colOff>482600</xdr:colOff>
      <xdr:row>84</xdr:row>
      <xdr:rowOff>132547</xdr:rowOff>
    </xdr:to>
    <xdr:cxnSp macro="">
      <xdr:nvCxnSpPr>
        <xdr:cNvPr id="200" name="直線コネクタ 199"/>
        <xdr:cNvCxnSpPr/>
      </xdr:nvCxnSpPr>
      <xdr:spPr>
        <a:xfrm>
          <a:off x="2336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163416</xdr:rowOff>
    </xdr:from>
    <xdr:to>
      <xdr:col>3</xdr:col>
      <xdr:colOff>279400</xdr:colOff>
      <xdr:row>84</xdr:row>
      <xdr:rowOff>102119</xdr:rowOff>
    </xdr:to>
    <xdr:cxnSp macro="">
      <xdr:nvCxnSpPr>
        <xdr:cNvPr id="203" name="直線コネクタ 202"/>
        <xdr:cNvCxnSpPr/>
      </xdr:nvCxnSpPr>
      <xdr:spPr>
        <a:xfrm flipV="1">
          <a:off x="1447800" y="14393766"/>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19444</xdr:rowOff>
    </xdr:from>
    <xdr:to>
      <xdr:col>7</xdr:col>
      <xdr:colOff>203200</xdr:colOff>
      <xdr:row>84</xdr:row>
      <xdr:rowOff>121044</xdr:rowOff>
    </xdr:to>
    <xdr:sp macro="" textlink="">
      <xdr:nvSpPr>
        <xdr:cNvPr id="213" name="円/楕円 212"/>
        <xdr:cNvSpPr/>
      </xdr:nvSpPr>
      <xdr:spPr>
        <a:xfrm>
          <a:off x="4902200" y="144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35971</xdr:rowOff>
    </xdr:from>
    <xdr:ext cx="762000" cy="259045"/>
    <xdr:sp macro="" textlink="">
      <xdr:nvSpPr>
        <xdr:cNvPr id="214" name="人件費・物件費等の状況該当値テキスト"/>
        <xdr:cNvSpPr txBox="1"/>
      </xdr:nvSpPr>
      <xdr:spPr>
        <a:xfrm>
          <a:off x="5041900" y="142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104,490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24777</xdr:rowOff>
    </xdr:from>
    <xdr:to>
      <xdr:col>6</xdr:col>
      <xdr:colOff>50800</xdr:colOff>
      <xdr:row>84</xdr:row>
      <xdr:rowOff>126377</xdr:rowOff>
    </xdr:to>
    <xdr:sp macro="" textlink="">
      <xdr:nvSpPr>
        <xdr:cNvPr id="215" name="円/楕円 214"/>
        <xdr:cNvSpPr/>
      </xdr:nvSpPr>
      <xdr:spPr>
        <a:xfrm>
          <a:off x="40640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136554</xdr:rowOff>
    </xdr:from>
    <xdr:ext cx="736600" cy="259045"/>
    <xdr:sp macro="" textlink="">
      <xdr:nvSpPr>
        <xdr:cNvPr id="216" name="テキスト ボックス 215"/>
        <xdr:cNvSpPr txBox="1"/>
      </xdr:nvSpPr>
      <xdr:spPr>
        <a:xfrm>
          <a:off x="3733800" y="1419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104,711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81747</xdr:rowOff>
    </xdr:from>
    <xdr:to>
      <xdr:col>4</xdr:col>
      <xdr:colOff>533400</xdr:colOff>
      <xdr:row>85</xdr:row>
      <xdr:rowOff>11897</xdr:rowOff>
    </xdr:to>
    <xdr:sp macro="" textlink="">
      <xdr:nvSpPr>
        <xdr:cNvPr id="217" name="円/楕円 216"/>
        <xdr:cNvSpPr/>
      </xdr:nvSpPr>
      <xdr:spPr>
        <a:xfrm>
          <a:off x="3175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22074</xdr:rowOff>
    </xdr:from>
    <xdr:ext cx="762000" cy="259045"/>
    <xdr:sp macro="" textlink="">
      <xdr:nvSpPr>
        <xdr:cNvPr id="218" name="テキスト ボックス 217"/>
        <xdr:cNvSpPr txBox="1"/>
      </xdr:nvSpPr>
      <xdr:spPr>
        <a:xfrm>
          <a:off x="2844800" y="1425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112616</xdr:rowOff>
    </xdr:from>
    <xdr:to>
      <xdr:col>3</xdr:col>
      <xdr:colOff>330200</xdr:colOff>
      <xdr:row>84</xdr:row>
      <xdr:rowOff>42766</xdr:rowOff>
    </xdr:to>
    <xdr:sp macro="" textlink="">
      <xdr:nvSpPr>
        <xdr:cNvPr id="219" name="円/楕円 218"/>
        <xdr:cNvSpPr/>
      </xdr:nvSpPr>
      <xdr:spPr>
        <a:xfrm>
          <a:off x="2286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52943</xdr:rowOff>
    </xdr:from>
    <xdr:ext cx="762000" cy="259045"/>
    <xdr:sp macro="" textlink="">
      <xdr:nvSpPr>
        <xdr:cNvPr id="220" name="テキスト ボックス 219"/>
        <xdr:cNvSpPr txBox="1"/>
      </xdr:nvSpPr>
      <xdr:spPr>
        <a:xfrm>
          <a:off x="1955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51319</xdr:rowOff>
    </xdr:from>
    <xdr:to>
      <xdr:col>2</xdr:col>
      <xdr:colOff>127000</xdr:colOff>
      <xdr:row>84</xdr:row>
      <xdr:rowOff>152919</xdr:rowOff>
    </xdr:to>
    <xdr:sp macro="" textlink="">
      <xdr:nvSpPr>
        <xdr:cNvPr id="221" name="円/楕円 220"/>
        <xdr:cNvSpPr/>
      </xdr:nvSpPr>
      <xdr:spPr>
        <a:xfrm>
          <a:off x="1397000" y="14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163096</xdr:rowOff>
    </xdr:from>
    <xdr:ext cx="762000" cy="259045"/>
    <xdr:sp macro="" textlink="">
      <xdr:nvSpPr>
        <xdr:cNvPr id="222" name="テキスト ボックス 221"/>
        <xdr:cNvSpPr txBox="1"/>
      </xdr:nvSpPr>
      <xdr:spPr>
        <a:xfrm>
          <a:off x="1066800" y="1422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職員の年齢構成が歪なことにより若手職員の係長等への登用が多くなっていること等の影響により、類似団体の中で高い状況にある。今後は、退職者数の減少に伴う登用数の減少により、昇任年齢の引き下げ傾向が抑制されることから、指数は適正化に向かうと見込んでいる。</a:t>
          </a:r>
        </a:p>
        <a:p>
          <a:r>
            <a:rPr kumimoji="1" lang="ja-JP" altLang="en-US" sz="1300">
              <a:latin typeface="ＭＳ Ｐゴシック"/>
            </a:rPr>
            <a:t>　当面の措置として、</a:t>
          </a:r>
          <a:r>
            <a:rPr kumimoji="1" lang="en-US" altLang="ja-JP" sz="1300">
              <a:latin typeface="ＭＳ Ｐゴシック"/>
            </a:rPr>
            <a:t>H29</a:t>
          </a:r>
          <a:r>
            <a:rPr kumimoji="1" lang="ja-JP" altLang="en-US" sz="1300">
              <a:latin typeface="ＭＳ Ｐゴシック"/>
            </a:rPr>
            <a:t>年度は管理職員について給料の臨時削減を行っており、</a:t>
          </a:r>
          <a:r>
            <a:rPr kumimoji="1" lang="en-US" altLang="ja-JP" sz="1300">
              <a:latin typeface="ＭＳ Ｐゴシック"/>
            </a:rPr>
            <a:t>H30</a:t>
          </a:r>
          <a:r>
            <a:rPr kumimoji="1" lang="ja-JP" altLang="en-US" sz="1300">
              <a:latin typeface="ＭＳ Ｐゴシック"/>
            </a:rPr>
            <a:t>年度からは、「財政健全化緊急プログラム」に基づき、削減対象を医師等を除く全ての職員とする。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85</xdr:row>
      <xdr:rowOff>31750</xdr:rowOff>
    </xdr:to>
    <xdr:cxnSp macro="">
      <xdr:nvCxnSpPr>
        <xdr:cNvPr id="255" name="直線コネクタ 254"/>
        <xdr:cNvCxnSpPr/>
      </xdr:nvCxnSpPr>
      <xdr:spPr>
        <a:xfrm flipV="1">
          <a:off x="17018000" y="13881100"/>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6"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7" name="直線コネクタ 256"/>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8"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9" name="直線コネクタ 258"/>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21696</xdr:rowOff>
    </xdr:from>
    <xdr:to>
      <xdr:col>24</xdr:col>
      <xdr:colOff>558800</xdr:colOff>
      <xdr:row>85</xdr:row>
      <xdr:rowOff>51859</xdr:rowOff>
    </xdr:to>
    <xdr:cxnSp macro="">
      <xdr:nvCxnSpPr>
        <xdr:cNvPr id="260" name="直線コネクタ 259"/>
        <xdr:cNvCxnSpPr/>
      </xdr:nvCxnSpPr>
      <xdr:spPr>
        <a:xfrm flipV="1">
          <a:off x="16179800" y="1459494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89023</xdr:rowOff>
    </xdr:from>
    <xdr:ext cx="762000" cy="259045"/>
    <xdr:sp macro="" textlink="">
      <xdr:nvSpPr>
        <xdr:cNvPr id="261" name="給与水準   （国との比較）平均値テキスト"/>
        <xdr:cNvSpPr txBox="1"/>
      </xdr:nvSpPr>
      <xdr:spPr>
        <a:xfrm>
          <a:off x="17106900" y="14147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62" name="フローチャート : 判断 261"/>
        <xdr:cNvSpPr/>
      </xdr:nvSpPr>
      <xdr:spPr>
        <a:xfrm>
          <a:off x="16967200" y="143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102659</xdr:rowOff>
    </xdr:from>
    <xdr:to>
      <xdr:col>23</xdr:col>
      <xdr:colOff>406400</xdr:colOff>
      <xdr:row>85</xdr:row>
      <xdr:rowOff>51859</xdr:rowOff>
    </xdr:to>
    <xdr:cxnSp macro="">
      <xdr:nvCxnSpPr>
        <xdr:cNvPr id="263" name="直線コネクタ 262"/>
        <xdr:cNvCxnSpPr/>
      </xdr:nvCxnSpPr>
      <xdr:spPr>
        <a:xfrm>
          <a:off x="15290800" y="1450445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52388</xdr:rowOff>
    </xdr:from>
    <xdr:to>
      <xdr:col>23</xdr:col>
      <xdr:colOff>457200</xdr:colOff>
      <xdr:row>83</xdr:row>
      <xdr:rowOff>153988</xdr:rowOff>
    </xdr:to>
    <xdr:sp macro="" textlink="">
      <xdr:nvSpPr>
        <xdr:cNvPr id="264" name="フローチャート : 判断 263"/>
        <xdr:cNvSpPr/>
      </xdr:nvSpPr>
      <xdr:spPr>
        <a:xfrm>
          <a:off x="16129000" y="1428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164165</xdr:rowOff>
    </xdr:from>
    <xdr:ext cx="736600" cy="259045"/>
    <xdr:sp macro="" textlink="">
      <xdr:nvSpPr>
        <xdr:cNvPr id="265" name="テキスト ボックス 264"/>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84</xdr:row>
      <xdr:rowOff>142875</xdr:rowOff>
    </xdr:to>
    <xdr:cxnSp macro="">
      <xdr:nvCxnSpPr>
        <xdr:cNvPr id="266" name="直線コネクタ 265"/>
        <xdr:cNvCxnSpPr/>
      </xdr:nvCxnSpPr>
      <xdr:spPr>
        <a:xfrm flipV="1">
          <a:off x="14401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7" name="フローチャート : 判断 266"/>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8" name="テキスト ボックス 267"/>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89</xdr:row>
      <xdr:rowOff>110066</xdr:rowOff>
    </xdr:to>
    <xdr:cxnSp macro="">
      <xdr:nvCxnSpPr>
        <xdr:cNvPr id="269" name="直線コネクタ 268"/>
        <xdr:cNvCxnSpPr/>
      </xdr:nvCxnSpPr>
      <xdr:spPr>
        <a:xfrm flipV="1">
          <a:off x="13512800" y="14544675"/>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122766</xdr:rowOff>
    </xdr:from>
    <xdr:to>
      <xdr:col>21</xdr:col>
      <xdr:colOff>50800</xdr:colOff>
      <xdr:row>84</xdr:row>
      <xdr:rowOff>52916</xdr:rowOff>
    </xdr:to>
    <xdr:sp macro="" textlink="">
      <xdr:nvSpPr>
        <xdr:cNvPr id="270" name="フローチャート : 判断 269"/>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71" name="テキスト ボックス 270"/>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72" name="フローチャート : 判断 271"/>
        <xdr:cNvSpPr/>
      </xdr:nvSpPr>
      <xdr:spPr>
        <a:xfrm>
          <a:off x="13462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73" name="テキスト ボックス 272"/>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142346</xdr:rowOff>
    </xdr:from>
    <xdr:to>
      <xdr:col>24</xdr:col>
      <xdr:colOff>609600</xdr:colOff>
      <xdr:row>85</xdr:row>
      <xdr:rowOff>72496</xdr:rowOff>
    </xdr:to>
    <xdr:sp macro="" textlink="">
      <xdr:nvSpPr>
        <xdr:cNvPr id="279" name="円/楕円 278"/>
        <xdr:cNvSpPr/>
      </xdr:nvSpPr>
      <xdr:spPr>
        <a:xfrm>
          <a:off x="169672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38223</xdr:rowOff>
    </xdr:from>
    <xdr:ext cx="762000" cy="259045"/>
    <xdr:sp macro="" textlink="">
      <xdr:nvSpPr>
        <xdr:cNvPr id="280" name="給与水準   （国との比較）該当値テキスト"/>
        <xdr:cNvSpPr txBox="1"/>
      </xdr:nvSpPr>
      <xdr:spPr>
        <a:xfrm>
          <a:off x="17106900" y="1444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1059</xdr:rowOff>
    </xdr:from>
    <xdr:to>
      <xdr:col>23</xdr:col>
      <xdr:colOff>457200</xdr:colOff>
      <xdr:row>85</xdr:row>
      <xdr:rowOff>102659</xdr:rowOff>
    </xdr:to>
    <xdr:sp macro="" textlink="">
      <xdr:nvSpPr>
        <xdr:cNvPr id="281" name="円/楕円 280"/>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87436</xdr:rowOff>
    </xdr:from>
    <xdr:ext cx="736600" cy="259045"/>
    <xdr:sp macro="" textlink="">
      <xdr:nvSpPr>
        <xdr:cNvPr id="282" name="テキスト ボックス 281"/>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51859</xdr:rowOff>
    </xdr:from>
    <xdr:to>
      <xdr:col>22</xdr:col>
      <xdr:colOff>254000</xdr:colOff>
      <xdr:row>84</xdr:row>
      <xdr:rowOff>153459</xdr:rowOff>
    </xdr:to>
    <xdr:sp macro="" textlink="">
      <xdr:nvSpPr>
        <xdr:cNvPr id="283" name="円/楕円 282"/>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138236</xdr:rowOff>
    </xdr:from>
    <xdr:ext cx="762000" cy="259045"/>
    <xdr:sp macro="" textlink="">
      <xdr:nvSpPr>
        <xdr:cNvPr id="284" name="テキスト ボックス 283"/>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92075</xdr:rowOff>
    </xdr:from>
    <xdr:to>
      <xdr:col>21</xdr:col>
      <xdr:colOff>50800</xdr:colOff>
      <xdr:row>85</xdr:row>
      <xdr:rowOff>22225</xdr:rowOff>
    </xdr:to>
    <xdr:sp macro="" textlink="">
      <xdr:nvSpPr>
        <xdr:cNvPr id="285" name="円/楕円 284"/>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7002</xdr:rowOff>
    </xdr:from>
    <xdr:ext cx="762000" cy="259045"/>
    <xdr:sp macro="" textlink="">
      <xdr:nvSpPr>
        <xdr:cNvPr id="286" name="テキスト ボックス 285"/>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7" name="円/楕円 286"/>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8" name="テキスト ボックス 287"/>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職員数については、「行財政改革推進方針」に基づき、計画的な削減を進めており、</a:t>
          </a:r>
          <a:r>
            <a:rPr kumimoji="1" lang="en-US" altLang="ja-JP" sz="1300">
              <a:latin typeface="ＭＳ Ｐゴシック"/>
            </a:rPr>
            <a:t>H27</a:t>
          </a:r>
          <a:r>
            <a:rPr kumimoji="1" lang="ja-JP" altLang="en-US" sz="1300">
              <a:latin typeface="ＭＳ Ｐゴシック"/>
            </a:rPr>
            <a:t>年度初との比較において、</a:t>
          </a:r>
          <a:r>
            <a:rPr kumimoji="1" lang="en-US" altLang="ja-JP" sz="1300">
              <a:latin typeface="ＭＳ Ｐゴシック"/>
            </a:rPr>
            <a:t>H30</a:t>
          </a:r>
          <a:r>
            <a:rPr kumimoji="1" lang="ja-JP" altLang="en-US" sz="1300">
              <a:latin typeface="ＭＳ Ｐゴシック"/>
            </a:rPr>
            <a:t>年度初で△</a:t>
          </a:r>
          <a:r>
            <a:rPr kumimoji="1" lang="en-US" altLang="ja-JP" sz="1300">
              <a:latin typeface="ＭＳ Ｐゴシック"/>
            </a:rPr>
            <a:t>51</a:t>
          </a:r>
          <a:r>
            <a:rPr kumimoji="1" lang="ja-JP" altLang="en-US" sz="1300">
              <a:latin typeface="ＭＳ Ｐゴシック"/>
            </a:rPr>
            <a:t>人の削減見込み。</a:t>
          </a:r>
        </a:p>
        <a:p>
          <a:r>
            <a:rPr kumimoji="1" lang="ja-JP" altLang="en-US" sz="1300">
              <a:latin typeface="ＭＳ Ｐゴシック"/>
            </a:rPr>
            <a:t>　上記に加え、「財政健全化緊急プログラム」に基づき、</a:t>
          </a:r>
          <a:r>
            <a:rPr kumimoji="1" lang="en-US" altLang="ja-JP" sz="1300">
              <a:latin typeface="ＭＳ Ｐゴシック"/>
            </a:rPr>
            <a:t>H30</a:t>
          </a:r>
          <a:r>
            <a:rPr kumimoji="1" lang="ja-JP" altLang="en-US" sz="1300">
              <a:latin typeface="ＭＳ Ｐゴシック"/>
            </a:rPr>
            <a:t>年度からの５年間で、更に</a:t>
          </a:r>
          <a:r>
            <a:rPr kumimoji="1" lang="en-US" altLang="ja-JP" sz="1300">
              <a:latin typeface="ＭＳ Ｐゴシック"/>
            </a:rPr>
            <a:t>70</a:t>
          </a:r>
          <a:r>
            <a:rPr kumimoji="1" lang="ja-JP" altLang="en-US" sz="1300">
              <a:latin typeface="ＭＳ Ｐゴシック"/>
            </a:rPr>
            <a:t>人を超える職員数の削減を図ることとしている。事務事業の執行体制の見直しや民間活力の活用等による効率的な行政運営を進めるとともに、住民サービスの水準に配慮したうえで、職員数の適正化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117263</xdr:rowOff>
    </xdr:from>
    <xdr:to>
      <xdr:col>24</xdr:col>
      <xdr:colOff>558800</xdr:colOff>
      <xdr:row>65</xdr:row>
      <xdr:rowOff>141394</xdr:rowOff>
    </xdr:to>
    <xdr:cxnSp macro="">
      <xdr:nvCxnSpPr>
        <xdr:cNvPr id="323" name="直線コネクタ 322"/>
        <xdr:cNvCxnSpPr/>
      </xdr:nvCxnSpPr>
      <xdr:spPr>
        <a:xfrm flipV="1">
          <a:off x="16179800" y="1126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4"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117263</xdr:rowOff>
    </xdr:from>
    <xdr:to>
      <xdr:col>23</xdr:col>
      <xdr:colOff>406400</xdr:colOff>
      <xdr:row>65</xdr:row>
      <xdr:rowOff>141394</xdr:rowOff>
    </xdr:to>
    <xdr:cxnSp macro="">
      <xdr:nvCxnSpPr>
        <xdr:cNvPr id="326" name="直線コネクタ 325"/>
        <xdr:cNvCxnSpPr/>
      </xdr:nvCxnSpPr>
      <xdr:spPr>
        <a:xfrm>
          <a:off x="15290800" y="112615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7" name="フローチャート : 判断 326"/>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8" name="テキスト ボックス 327"/>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117263</xdr:rowOff>
    </xdr:from>
    <xdr:to>
      <xdr:col>22</xdr:col>
      <xdr:colOff>203200</xdr:colOff>
      <xdr:row>65</xdr:row>
      <xdr:rowOff>149437</xdr:rowOff>
    </xdr:to>
    <xdr:cxnSp macro="">
      <xdr:nvCxnSpPr>
        <xdr:cNvPr id="329" name="直線コネクタ 328"/>
        <xdr:cNvCxnSpPr/>
      </xdr:nvCxnSpPr>
      <xdr:spPr>
        <a:xfrm flipV="1">
          <a:off x="14401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31" name="テキスト ボックス 330"/>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149437</xdr:rowOff>
    </xdr:from>
    <xdr:to>
      <xdr:col>21</xdr:col>
      <xdr:colOff>0</xdr:colOff>
      <xdr:row>66</xdr:row>
      <xdr:rowOff>18204</xdr:rowOff>
    </xdr:to>
    <xdr:cxnSp macro="">
      <xdr:nvCxnSpPr>
        <xdr:cNvPr id="332" name="直線コネクタ 331"/>
        <xdr:cNvCxnSpPr/>
      </xdr:nvCxnSpPr>
      <xdr:spPr>
        <a:xfrm flipV="1">
          <a:off x="13512800" y="1129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4" name="テキスト ボックス 333"/>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6" name="テキスト ボックス 335"/>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66463</xdr:rowOff>
    </xdr:from>
    <xdr:to>
      <xdr:col>24</xdr:col>
      <xdr:colOff>609600</xdr:colOff>
      <xdr:row>65</xdr:row>
      <xdr:rowOff>168063</xdr:rowOff>
    </xdr:to>
    <xdr:sp macro="" textlink="">
      <xdr:nvSpPr>
        <xdr:cNvPr id="342" name="円/楕円 341"/>
        <xdr:cNvSpPr/>
      </xdr:nvSpPr>
      <xdr:spPr>
        <a:xfrm>
          <a:off x="16967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38540</xdr:rowOff>
    </xdr:from>
    <xdr:ext cx="762000" cy="259045"/>
    <xdr:sp macro="" textlink="">
      <xdr:nvSpPr>
        <xdr:cNvPr id="343" name="定員管理の状況該当値テキスト"/>
        <xdr:cNvSpPr txBox="1"/>
      </xdr:nvSpPr>
      <xdr:spPr>
        <a:xfrm>
          <a:off x="17106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90594</xdr:rowOff>
    </xdr:from>
    <xdr:to>
      <xdr:col>23</xdr:col>
      <xdr:colOff>457200</xdr:colOff>
      <xdr:row>66</xdr:row>
      <xdr:rowOff>20744</xdr:rowOff>
    </xdr:to>
    <xdr:sp macro="" textlink="">
      <xdr:nvSpPr>
        <xdr:cNvPr id="344" name="円/楕円 343"/>
        <xdr:cNvSpPr/>
      </xdr:nvSpPr>
      <xdr:spPr>
        <a:xfrm>
          <a:off x="16129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5521</xdr:rowOff>
    </xdr:from>
    <xdr:ext cx="736600" cy="259045"/>
    <xdr:sp macro="" textlink="">
      <xdr:nvSpPr>
        <xdr:cNvPr id="345" name="テキスト ボックス 344"/>
        <xdr:cNvSpPr txBox="1"/>
      </xdr:nvSpPr>
      <xdr:spPr>
        <a:xfrm>
          <a:off x="15798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66463</xdr:rowOff>
    </xdr:from>
    <xdr:to>
      <xdr:col>22</xdr:col>
      <xdr:colOff>254000</xdr:colOff>
      <xdr:row>65</xdr:row>
      <xdr:rowOff>168063</xdr:rowOff>
    </xdr:to>
    <xdr:sp macro="" textlink="">
      <xdr:nvSpPr>
        <xdr:cNvPr id="346" name="円/楕円 345"/>
        <xdr:cNvSpPr/>
      </xdr:nvSpPr>
      <xdr:spPr>
        <a:xfrm>
          <a:off x="15240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152840</xdr:rowOff>
    </xdr:from>
    <xdr:ext cx="762000" cy="259045"/>
    <xdr:sp macro="" textlink="">
      <xdr:nvSpPr>
        <xdr:cNvPr id="347" name="テキスト ボックス 346"/>
        <xdr:cNvSpPr txBox="1"/>
      </xdr:nvSpPr>
      <xdr:spPr>
        <a:xfrm>
          <a:off x="14909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98637</xdr:rowOff>
    </xdr:from>
    <xdr:to>
      <xdr:col>21</xdr:col>
      <xdr:colOff>50800</xdr:colOff>
      <xdr:row>66</xdr:row>
      <xdr:rowOff>28787</xdr:rowOff>
    </xdr:to>
    <xdr:sp macro="" textlink="">
      <xdr:nvSpPr>
        <xdr:cNvPr id="348" name="円/楕円 347"/>
        <xdr:cNvSpPr/>
      </xdr:nvSpPr>
      <xdr:spPr>
        <a:xfrm>
          <a:off x="14351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13564</xdr:rowOff>
    </xdr:from>
    <xdr:ext cx="762000" cy="259045"/>
    <xdr:sp macro="" textlink="">
      <xdr:nvSpPr>
        <xdr:cNvPr id="349" name="テキスト ボックス 348"/>
        <xdr:cNvSpPr txBox="1"/>
      </xdr:nvSpPr>
      <xdr:spPr>
        <a:xfrm>
          <a:off x="14020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138854</xdr:rowOff>
    </xdr:from>
    <xdr:to>
      <xdr:col>19</xdr:col>
      <xdr:colOff>533400</xdr:colOff>
      <xdr:row>66</xdr:row>
      <xdr:rowOff>69004</xdr:rowOff>
    </xdr:to>
    <xdr:sp macro="" textlink="">
      <xdr:nvSpPr>
        <xdr:cNvPr id="350" name="円/楕円 349"/>
        <xdr:cNvSpPr/>
      </xdr:nvSpPr>
      <xdr:spPr>
        <a:xfrm>
          <a:off x="13462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53781</xdr:rowOff>
    </xdr:from>
    <xdr:ext cx="762000" cy="259045"/>
    <xdr:sp macro="" textlink="">
      <xdr:nvSpPr>
        <xdr:cNvPr id="351" name="テキスト ボックス 350"/>
        <xdr:cNvSpPr txBox="1"/>
      </xdr:nvSpPr>
      <xdr:spPr>
        <a:xfrm>
          <a:off x="13131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月の北陸新幹線開業に向けた各種基盤整備をはじめ、小中学校の大規模改造・耐震補強工事などの事業等により、</a:t>
          </a:r>
          <a:r>
            <a:rPr kumimoji="1" lang="en-US" altLang="ja-JP" sz="1300">
              <a:latin typeface="ＭＳ Ｐゴシック"/>
            </a:rPr>
            <a:t>H22</a:t>
          </a:r>
          <a:r>
            <a:rPr kumimoji="1" lang="ja-JP" altLang="en-US" sz="1300">
              <a:latin typeface="ＭＳ Ｐゴシック"/>
            </a:rPr>
            <a:t>年度以降、事業が集中。</a:t>
          </a:r>
          <a:r>
            <a:rPr kumimoji="1" lang="en-US" altLang="ja-JP" sz="1300">
              <a:latin typeface="ＭＳ Ｐゴシック"/>
            </a:rPr>
            <a:t>H26</a:t>
          </a:r>
          <a:r>
            <a:rPr kumimoji="1" lang="ja-JP" altLang="en-US" sz="1300">
              <a:latin typeface="ＭＳ Ｐゴシック"/>
            </a:rPr>
            <a:t>年度まで、</a:t>
          </a:r>
          <a:r>
            <a:rPr kumimoji="1" lang="en-US" altLang="ja-JP" sz="1300">
              <a:latin typeface="ＭＳ Ｐゴシック"/>
            </a:rPr>
            <a:t>100</a:t>
          </a:r>
          <a:r>
            <a:rPr kumimoji="1" lang="ja-JP" altLang="en-US" sz="1300">
              <a:latin typeface="ＭＳ Ｐゴシック"/>
            </a:rPr>
            <a:t>億円を超える市債を発行してきた。この結果、市債の償還は増加していくことから、、</a:t>
          </a:r>
          <a:r>
            <a:rPr kumimoji="1" lang="en-US" altLang="ja-JP" sz="1300">
              <a:latin typeface="ＭＳ Ｐゴシック"/>
            </a:rPr>
            <a:t>H30</a:t>
          </a:r>
          <a:r>
            <a:rPr kumimoji="1" lang="ja-JP" altLang="en-US" sz="1300">
              <a:latin typeface="ＭＳ Ｐゴシック"/>
            </a:rPr>
            <a:t>年度から「財政健全化緊急プログラム」に取り組み、市債の発行額の抑制と公債費の平準化を行うことで、公債費及び実質公債費比率の抑制に努める。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30904</xdr:rowOff>
    </xdr:from>
    <xdr:to>
      <xdr:col>24</xdr:col>
      <xdr:colOff>558800</xdr:colOff>
      <xdr:row>43</xdr:row>
      <xdr:rowOff>71120</xdr:rowOff>
    </xdr:to>
    <xdr:cxnSp macro="">
      <xdr:nvCxnSpPr>
        <xdr:cNvPr id="385" name="直線コネクタ 384"/>
        <xdr:cNvCxnSpPr/>
      </xdr:nvCxnSpPr>
      <xdr:spPr>
        <a:xfrm>
          <a:off x="16179800" y="74032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6"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30904</xdr:rowOff>
    </xdr:to>
    <xdr:cxnSp macro="">
      <xdr:nvCxnSpPr>
        <xdr:cNvPr id="388" name="直線コネクタ 387"/>
        <xdr:cNvCxnSpPr/>
      </xdr:nvCxnSpPr>
      <xdr:spPr>
        <a:xfrm>
          <a:off x="15290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9" name="フローチャート : 判断 388"/>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0" name="テキスト ボックス 38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22860</xdr:rowOff>
    </xdr:from>
    <xdr:to>
      <xdr:col>22</xdr:col>
      <xdr:colOff>203200</xdr:colOff>
      <xdr:row>43</xdr:row>
      <xdr:rowOff>55033</xdr:rowOff>
    </xdr:to>
    <xdr:cxnSp macro="">
      <xdr:nvCxnSpPr>
        <xdr:cNvPr id="391" name="直線コネクタ 390"/>
        <xdr:cNvCxnSpPr/>
      </xdr:nvCxnSpPr>
      <xdr:spPr>
        <a:xfrm flipV="1">
          <a:off x="14401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3" name="テキスト ボックス 39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55033</xdr:rowOff>
    </xdr:from>
    <xdr:to>
      <xdr:col>21</xdr:col>
      <xdr:colOff>0</xdr:colOff>
      <xdr:row>43</xdr:row>
      <xdr:rowOff>95250</xdr:rowOff>
    </xdr:to>
    <xdr:cxnSp macro="">
      <xdr:nvCxnSpPr>
        <xdr:cNvPr id="394" name="直線コネクタ 393"/>
        <xdr:cNvCxnSpPr/>
      </xdr:nvCxnSpPr>
      <xdr:spPr>
        <a:xfrm flipV="1">
          <a:off x="13512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404" name="円/楕円 403"/>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87647</xdr:rowOff>
    </xdr:from>
    <xdr:ext cx="762000" cy="259045"/>
    <xdr:sp macro="" textlink="">
      <xdr:nvSpPr>
        <xdr:cNvPr id="405" name="公債費負担の状況該当値テキスト"/>
        <xdr:cNvSpPr txBox="1"/>
      </xdr:nvSpPr>
      <xdr:spPr>
        <a:xfrm>
          <a:off x="17106900" y="728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151554</xdr:rowOff>
    </xdr:from>
    <xdr:to>
      <xdr:col>23</xdr:col>
      <xdr:colOff>457200</xdr:colOff>
      <xdr:row>43</xdr:row>
      <xdr:rowOff>81704</xdr:rowOff>
    </xdr:to>
    <xdr:sp macro="" textlink="">
      <xdr:nvSpPr>
        <xdr:cNvPr id="406" name="円/楕円 405"/>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66481</xdr:rowOff>
    </xdr:from>
    <xdr:ext cx="736600" cy="259045"/>
    <xdr:sp macro="" textlink="">
      <xdr:nvSpPr>
        <xdr:cNvPr id="407" name="テキスト ボックス 406"/>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8" name="円/楕円 407"/>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9" name="テキスト ボックス 408"/>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4233</xdr:rowOff>
    </xdr:from>
    <xdr:to>
      <xdr:col>21</xdr:col>
      <xdr:colOff>50800</xdr:colOff>
      <xdr:row>43</xdr:row>
      <xdr:rowOff>105833</xdr:rowOff>
    </xdr:to>
    <xdr:sp macro="" textlink="">
      <xdr:nvSpPr>
        <xdr:cNvPr id="410" name="円/楕円 409"/>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90610</xdr:rowOff>
    </xdr:from>
    <xdr:ext cx="762000" cy="259045"/>
    <xdr:sp macro="" textlink="">
      <xdr:nvSpPr>
        <xdr:cNvPr id="411" name="テキスト ボックス 410"/>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2" name="円/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3" name="テキスト ボックス 41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過去の景気対策等による企業会計への繰出金をはじめ、近年、学校の耐震化や一部事務組合によるごみ処理施設の整備等を実施。加えて、</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月の北陸新幹線開業にあわせた基盤整備等による償還が本格化してきたことにより、将来負担比率は増加している。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年度からは、「財政健全化緊急プログラム」に基づき、市債発行額の抑制を徹底することで、将来負担比率の抑制を図る。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148040</xdr:rowOff>
    </xdr:from>
    <xdr:to>
      <xdr:col>24</xdr:col>
      <xdr:colOff>558800</xdr:colOff>
      <xdr:row>22</xdr:row>
      <xdr:rowOff>40132</xdr:rowOff>
    </xdr:to>
    <xdr:cxnSp macro="">
      <xdr:nvCxnSpPr>
        <xdr:cNvPr id="447" name="直線コネクタ 446"/>
        <xdr:cNvCxnSpPr/>
      </xdr:nvCxnSpPr>
      <xdr:spPr>
        <a:xfrm>
          <a:off x="16179800" y="3748490"/>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129938</xdr:rowOff>
    </xdr:from>
    <xdr:ext cx="762000" cy="259045"/>
    <xdr:sp macro="" textlink="">
      <xdr:nvSpPr>
        <xdr:cNvPr id="448" name="将来負担の状況平均値テキスト"/>
        <xdr:cNvSpPr txBox="1"/>
      </xdr:nvSpPr>
      <xdr:spPr>
        <a:xfrm>
          <a:off x="17106900" y="2358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9" name="フローチャート : 判断 448"/>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148040</xdr:rowOff>
    </xdr:from>
    <xdr:to>
      <xdr:col>23</xdr:col>
      <xdr:colOff>406400</xdr:colOff>
      <xdr:row>22</xdr:row>
      <xdr:rowOff>7154</xdr:rowOff>
    </xdr:to>
    <xdr:cxnSp macro="">
      <xdr:nvCxnSpPr>
        <xdr:cNvPr id="450" name="直線コネクタ 449"/>
        <xdr:cNvCxnSpPr/>
      </xdr:nvCxnSpPr>
      <xdr:spPr>
        <a:xfrm flipV="1">
          <a:off x="15290800" y="3748490"/>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51" name="フローチャート : 判断 450"/>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2" name="テキスト ボックス 451"/>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170561</xdr:rowOff>
    </xdr:from>
    <xdr:to>
      <xdr:col>22</xdr:col>
      <xdr:colOff>203200</xdr:colOff>
      <xdr:row>22</xdr:row>
      <xdr:rowOff>7154</xdr:rowOff>
    </xdr:to>
    <xdr:cxnSp macro="">
      <xdr:nvCxnSpPr>
        <xdr:cNvPr id="453" name="直線コネクタ 452"/>
        <xdr:cNvCxnSpPr/>
      </xdr:nvCxnSpPr>
      <xdr:spPr>
        <a:xfrm>
          <a:off x="14401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4" name="フローチャート : 判断 453"/>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5" name="テキスト ボックス 454"/>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162518</xdr:rowOff>
    </xdr:from>
    <xdr:to>
      <xdr:col>21</xdr:col>
      <xdr:colOff>0</xdr:colOff>
      <xdr:row>21</xdr:row>
      <xdr:rowOff>170561</xdr:rowOff>
    </xdr:to>
    <xdr:cxnSp macro="">
      <xdr:nvCxnSpPr>
        <xdr:cNvPr id="456" name="直線コネクタ 455"/>
        <xdr:cNvCxnSpPr/>
      </xdr:nvCxnSpPr>
      <xdr:spPr>
        <a:xfrm>
          <a:off x="13512800" y="37629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7" name="フローチャート : 判断 456"/>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122106</xdr:rowOff>
    </xdr:from>
    <xdr:ext cx="762000" cy="259045"/>
    <xdr:sp macro="" textlink="">
      <xdr:nvSpPr>
        <xdr:cNvPr id="458" name="テキスト ボックス 457"/>
        <xdr:cNvSpPr txBox="1"/>
      </xdr:nvSpPr>
      <xdr:spPr>
        <a:xfrm>
          <a:off x="14020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9" name="フローチャート : 判断 458"/>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60" name="テキスト ボックス 459"/>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160782</xdr:rowOff>
    </xdr:from>
    <xdr:to>
      <xdr:col>24</xdr:col>
      <xdr:colOff>609600</xdr:colOff>
      <xdr:row>22</xdr:row>
      <xdr:rowOff>90932</xdr:rowOff>
    </xdr:to>
    <xdr:sp macro="" textlink="">
      <xdr:nvSpPr>
        <xdr:cNvPr id="466" name="円/楕円 465"/>
        <xdr:cNvSpPr/>
      </xdr:nvSpPr>
      <xdr:spPr>
        <a:xfrm>
          <a:off x="16967200" y="37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56659</xdr:rowOff>
    </xdr:from>
    <xdr:ext cx="762000" cy="259045"/>
    <xdr:sp macro="" textlink="">
      <xdr:nvSpPr>
        <xdr:cNvPr id="467" name="将来負担の状況該当値テキスト"/>
        <xdr:cNvSpPr txBox="1"/>
      </xdr:nvSpPr>
      <xdr:spPr>
        <a:xfrm>
          <a:off x="17106900" y="365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97240</xdr:rowOff>
    </xdr:from>
    <xdr:to>
      <xdr:col>23</xdr:col>
      <xdr:colOff>457200</xdr:colOff>
      <xdr:row>22</xdr:row>
      <xdr:rowOff>27390</xdr:rowOff>
    </xdr:to>
    <xdr:sp macro="" textlink="">
      <xdr:nvSpPr>
        <xdr:cNvPr id="468" name="円/楕円 467"/>
        <xdr:cNvSpPr/>
      </xdr:nvSpPr>
      <xdr:spPr>
        <a:xfrm>
          <a:off x="161290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12167</xdr:rowOff>
    </xdr:from>
    <xdr:ext cx="736600" cy="259045"/>
    <xdr:sp macro="" textlink="">
      <xdr:nvSpPr>
        <xdr:cNvPr id="469" name="テキスト ボックス 468"/>
        <xdr:cNvSpPr txBox="1"/>
      </xdr:nvSpPr>
      <xdr:spPr>
        <a:xfrm>
          <a:off x="15798800" y="378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127804</xdr:rowOff>
    </xdr:from>
    <xdr:to>
      <xdr:col>22</xdr:col>
      <xdr:colOff>254000</xdr:colOff>
      <xdr:row>22</xdr:row>
      <xdr:rowOff>57954</xdr:rowOff>
    </xdr:to>
    <xdr:sp macro="" textlink="">
      <xdr:nvSpPr>
        <xdr:cNvPr id="470" name="円/楕円 469"/>
        <xdr:cNvSpPr/>
      </xdr:nvSpPr>
      <xdr:spPr>
        <a:xfrm>
          <a:off x="15240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42731</xdr:rowOff>
    </xdr:from>
    <xdr:ext cx="762000" cy="259045"/>
    <xdr:sp macro="" textlink="">
      <xdr:nvSpPr>
        <xdr:cNvPr id="471" name="テキスト ボックス 470"/>
        <xdr:cNvSpPr txBox="1"/>
      </xdr:nvSpPr>
      <xdr:spPr>
        <a:xfrm>
          <a:off x="14909800" y="38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119761</xdr:rowOff>
    </xdr:from>
    <xdr:to>
      <xdr:col>21</xdr:col>
      <xdr:colOff>50800</xdr:colOff>
      <xdr:row>22</xdr:row>
      <xdr:rowOff>49911</xdr:rowOff>
    </xdr:to>
    <xdr:sp macro="" textlink="">
      <xdr:nvSpPr>
        <xdr:cNvPr id="472" name="円/楕円 471"/>
        <xdr:cNvSpPr/>
      </xdr:nvSpPr>
      <xdr:spPr>
        <a:xfrm>
          <a:off x="14351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34688</xdr:rowOff>
    </xdr:from>
    <xdr:ext cx="762000" cy="259045"/>
    <xdr:sp macro="" textlink="">
      <xdr:nvSpPr>
        <xdr:cNvPr id="473" name="テキスト ボックス 472"/>
        <xdr:cNvSpPr txBox="1"/>
      </xdr:nvSpPr>
      <xdr:spPr>
        <a:xfrm>
          <a:off x="14020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111718</xdr:rowOff>
    </xdr:from>
    <xdr:to>
      <xdr:col>19</xdr:col>
      <xdr:colOff>533400</xdr:colOff>
      <xdr:row>22</xdr:row>
      <xdr:rowOff>41868</xdr:rowOff>
    </xdr:to>
    <xdr:sp macro="" textlink="">
      <xdr:nvSpPr>
        <xdr:cNvPr id="474" name="円/楕円 473"/>
        <xdr:cNvSpPr/>
      </xdr:nvSpPr>
      <xdr:spPr>
        <a:xfrm>
          <a:off x="13462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26645</xdr:rowOff>
    </xdr:from>
    <xdr:ext cx="762000" cy="259045"/>
    <xdr:sp macro="" textlink="">
      <xdr:nvSpPr>
        <xdr:cNvPr id="475" name="テキスト ボックス 474"/>
        <xdr:cNvSpPr txBox="1"/>
      </xdr:nvSpPr>
      <xdr:spPr>
        <a:xfrm>
          <a:off x="13131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「行財政改革推進方針」に基づく、職員数の適正化などにより、人件費の抑制に努めてきたところ。</a:t>
          </a:r>
          <a:r>
            <a:rPr kumimoji="1" lang="en-US" altLang="ja-JP" sz="1300">
              <a:latin typeface="ＭＳ Ｐゴシック"/>
            </a:rPr>
            <a:t>H29</a:t>
          </a:r>
          <a:r>
            <a:rPr kumimoji="1" lang="ja-JP" altLang="en-US" sz="1300">
              <a:latin typeface="ＭＳ Ｐゴシック"/>
            </a:rPr>
            <a:t>年度からは、管理職員について給料の臨時削減を行っている。</a:t>
          </a: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年度からは、「財政健全化緊急プログラム」に基づき、医師等を除く全ての職員を対象とした給料の臨時削減や職員数の更なる適正化に取り組むことで、人件費の抑制に努める。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34</xdr:row>
      <xdr:rowOff>152400</xdr:rowOff>
    </xdr:to>
    <xdr:cxnSp macro="">
      <xdr:nvCxnSpPr>
        <xdr:cNvPr id="66" name="直線コネクタ 65"/>
        <xdr:cNvCxnSpPr/>
      </xdr:nvCxnSpPr>
      <xdr:spPr>
        <a:xfrm>
          <a:off x="3987800" y="594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114300</xdr:rowOff>
    </xdr:from>
    <xdr:to>
      <xdr:col>5</xdr:col>
      <xdr:colOff>549275</xdr:colOff>
      <xdr:row>36</xdr:row>
      <xdr:rowOff>12700</xdr:rowOff>
    </xdr:to>
    <xdr:cxnSp macro="">
      <xdr:nvCxnSpPr>
        <xdr:cNvPr id="69" name="直線コネクタ 68"/>
        <xdr:cNvCxnSpPr/>
      </xdr:nvCxnSpPr>
      <xdr:spPr>
        <a:xfrm flipV="1">
          <a:off x="3098800" y="5943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158750</xdr:rowOff>
    </xdr:from>
    <xdr:to>
      <xdr:col>4</xdr:col>
      <xdr:colOff>346075</xdr:colOff>
      <xdr:row>36</xdr:row>
      <xdr:rowOff>12700</xdr:rowOff>
    </xdr:to>
    <xdr:cxnSp macro="">
      <xdr:nvCxnSpPr>
        <xdr:cNvPr id="72" name="直線コネクタ 71"/>
        <xdr:cNvCxnSpPr/>
      </xdr:nvCxnSpPr>
      <xdr:spPr>
        <a:xfrm>
          <a:off x="2209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158750</xdr:rowOff>
    </xdr:from>
    <xdr:to>
      <xdr:col>3</xdr:col>
      <xdr:colOff>142875</xdr:colOff>
      <xdr:row>37</xdr:row>
      <xdr:rowOff>44450</xdr:rowOff>
    </xdr:to>
    <xdr:cxnSp macro="">
      <xdr:nvCxnSpPr>
        <xdr:cNvPr id="75" name="直線コネクタ 74"/>
        <xdr:cNvCxnSpPr/>
      </xdr:nvCxnSpPr>
      <xdr:spPr>
        <a:xfrm flipV="1">
          <a:off x="1320800" y="615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101600</xdr:rowOff>
    </xdr:from>
    <xdr:to>
      <xdr:col>7</xdr:col>
      <xdr:colOff>66675</xdr:colOff>
      <xdr:row>35</xdr:row>
      <xdr:rowOff>31750</xdr:rowOff>
    </xdr:to>
    <xdr:sp macro="" textlink="">
      <xdr:nvSpPr>
        <xdr:cNvPr id="85" name="円/楕円 84"/>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63500</xdr:rowOff>
    </xdr:from>
    <xdr:to>
      <xdr:col>5</xdr:col>
      <xdr:colOff>600075</xdr:colOff>
      <xdr:row>34</xdr:row>
      <xdr:rowOff>165100</xdr:rowOff>
    </xdr:to>
    <xdr:sp macro="" textlink="">
      <xdr:nvSpPr>
        <xdr:cNvPr id="87" name="円/楕円 86"/>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3827</xdr:rowOff>
    </xdr:from>
    <xdr:ext cx="736600" cy="259045"/>
    <xdr:sp macro="" textlink="">
      <xdr:nvSpPr>
        <xdr:cNvPr id="88" name="テキスト ボックス 87"/>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107950</xdr:rowOff>
    </xdr:from>
    <xdr:to>
      <xdr:col>3</xdr:col>
      <xdr:colOff>193675</xdr:colOff>
      <xdr:row>36</xdr:row>
      <xdr:rowOff>38100</xdr:rowOff>
    </xdr:to>
    <xdr:sp macro="" textlink="">
      <xdr:nvSpPr>
        <xdr:cNvPr id="91" name="円/楕円 90"/>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48277</xdr:rowOff>
    </xdr:from>
    <xdr:ext cx="762000" cy="259045"/>
    <xdr:sp macro="" textlink="">
      <xdr:nvSpPr>
        <xdr:cNvPr id="92" name="テキスト ボックス 91"/>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165100</xdr:rowOff>
    </xdr:from>
    <xdr:to>
      <xdr:col>1</xdr:col>
      <xdr:colOff>676275</xdr:colOff>
      <xdr:row>37</xdr:row>
      <xdr:rowOff>95250</xdr:rowOff>
    </xdr:to>
    <xdr:sp macro="" textlink="">
      <xdr:nvSpPr>
        <xdr:cNvPr id="93" name="円/楕円 92"/>
        <xdr:cNvSpPr/>
      </xdr:nvSpPr>
      <xdr:spPr>
        <a:xfrm>
          <a:off x="127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105427</xdr:rowOff>
    </xdr:from>
    <xdr:ext cx="762000" cy="259045"/>
    <xdr:sp macro="" textlink="">
      <xdr:nvSpPr>
        <xdr:cNvPr id="94" name="テキスト ボックス 93"/>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物件費に係る経常収支比率は、現在、類似団体内の中では中位に位置するものの、</a:t>
          </a:r>
          <a:r>
            <a:rPr kumimoji="1" lang="en-US" altLang="ja-JP" sz="1300">
              <a:latin typeface="ＭＳ Ｐゴシック"/>
            </a:rPr>
            <a:t>H27</a:t>
          </a:r>
          <a:r>
            <a:rPr kumimoji="1" lang="ja-JP" altLang="en-US" sz="1300">
              <a:latin typeface="ＭＳ Ｐゴシック"/>
            </a:rPr>
            <a:t>年３月の北陸新幹線開業に照準を合わせた施設整備等が進められた結果、今後、逓増傾向が見込まれる。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公共施設再編計画」の速やかな履行と「財政健全化緊急プログラム」に基づく、公共施設及び公共的施設の管理コストの縮減や受益者負担の原則に基づく使用料の適正化等に努めることで、経常経費一般財源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69850</xdr:rowOff>
    </xdr:to>
    <xdr:cxnSp macro="">
      <xdr:nvCxnSpPr>
        <xdr:cNvPr id="129" name="直線コネクタ 128"/>
        <xdr:cNvCxnSpPr/>
      </xdr:nvCxnSpPr>
      <xdr:spPr>
        <a:xfrm>
          <a:off x="15671800" y="2919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102507</xdr:rowOff>
    </xdr:to>
    <xdr:cxnSp macro="">
      <xdr:nvCxnSpPr>
        <xdr:cNvPr id="132" name="直線コネクタ 131"/>
        <xdr:cNvCxnSpPr/>
      </xdr:nvCxnSpPr>
      <xdr:spPr>
        <a:xfrm flipV="1">
          <a:off x="14782800" y="2919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102507</xdr:rowOff>
    </xdr:from>
    <xdr:to>
      <xdr:col>21</xdr:col>
      <xdr:colOff>361950</xdr:colOff>
      <xdr:row>17</xdr:row>
      <xdr:rowOff>151493</xdr:rowOff>
    </xdr:to>
    <xdr:cxnSp macro="">
      <xdr:nvCxnSpPr>
        <xdr:cNvPr id="135" name="直線コネクタ 134"/>
        <xdr:cNvCxnSpPr/>
      </xdr:nvCxnSpPr>
      <xdr:spPr>
        <a:xfrm flipV="1">
          <a:off x="13893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151493</xdr:rowOff>
    </xdr:to>
    <xdr:cxnSp macro="">
      <xdr:nvCxnSpPr>
        <xdr:cNvPr id="138" name="直線コネクタ 137"/>
        <xdr:cNvCxnSpPr/>
      </xdr:nvCxnSpPr>
      <xdr:spPr>
        <a:xfrm>
          <a:off x="13004800" y="2951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163484</xdr:rowOff>
    </xdr:from>
    <xdr:ext cx="762000" cy="259045"/>
    <xdr:sp macro="" textlink="">
      <xdr:nvSpPr>
        <xdr:cNvPr id="153" name="テキスト ボックス 152"/>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100693</xdr:rowOff>
    </xdr:from>
    <xdr:to>
      <xdr:col>20</xdr:col>
      <xdr:colOff>209550</xdr:colOff>
      <xdr:row>18</xdr:row>
      <xdr:rowOff>30843</xdr:rowOff>
    </xdr:to>
    <xdr:sp macro="" textlink="">
      <xdr:nvSpPr>
        <xdr:cNvPr id="154" name="円/楕円 153"/>
        <xdr:cNvSpPr/>
      </xdr:nvSpPr>
      <xdr:spPr>
        <a:xfrm>
          <a:off x="13843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41020</xdr:rowOff>
    </xdr:from>
    <xdr:ext cx="762000" cy="259045"/>
    <xdr:sp macro="" textlink="">
      <xdr:nvSpPr>
        <xdr:cNvPr id="155" name="テキスト ボックス 154"/>
        <xdr:cNvSpPr txBox="1"/>
      </xdr:nvSpPr>
      <xdr:spPr>
        <a:xfrm>
          <a:off x="13512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6" name="円/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57" name="テキスト ボックス 156"/>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子ども子育て支援制度の実施に伴う施設型給付費の増や、介護・訓練等給付費、こども・妊産婦医療費助成事業費などが伸びていく傾向にあり、今後も逓増していくものと見込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127000</xdr:rowOff>
    </xdr:to>
    <xdr:cxnSp macro="">
      <xdr:nvCxnSpPr>
        <xdr:cNvPr id="190" name="直線コネクタ 189"/>
        <xdr:cNvCxnSpPr/>
      </xdr:nvCxnSpPr>
      <xdr:spPr>
        <a:xfrm>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165100</xdr:rowOff>
    </xdr:to>
    <xdr:cxnSp macro="">
      <xdr:nvCxnSpPr>
        <xdr:cNvPr id="193" name="直線コネクタ 192"/>
        <xdr:cNvCxnSpPr/>
      </xdr:nvCxnSpPr>
      <xdr:spPr>
        <a:xfrm>
          <a:off x="3098800" y="9366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96" name="直線コネクタ 195"/>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9" name="直線コネクタ 198"/>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12" name="テキスト ボックス 21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3" name="円/楕円 212"/>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4" name="テキスト ボックス 213"/>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5" name="円/楕円 214"/>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6" name="テキスト ボックス 215"/>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介護保険等の福祉系事業会計を中心に繰出金が増加したことにより、全国平均とほぼ同程度に変化。</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年度からは、「財政健全化緊急プログラム」に基づき、見直し可能な繰出金について徹底的な改善により抑制を図る。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41275</xdr:rowOff>
    </xdr:from>
    <xdr:to>
      <xdr:col>24</xdr:col>
      <xdr:colOff>31750</xdr:colOff>
      <xdr:row>56</xdr:row>
      <xdr:rowOff>169863</xdr:rowOff>
    </xdr:to>
    <xdr:cxnSp macro="">
      <xdr:nvCxnSpPr>
        <xdr:cNvPr id="255" name="直線コネクタ 254"/>
        <xdr:cNvCxnSpPr/>
      </xdr:nvCxnSpPr>
      <xdr:spPr>
        <a:xfrm>
          <a:off x="15671800" y="9642475"/>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148290</xdr:rowOff>
    </xdr:from>
    <xdr:ext cx="762000" cy="259045"/>
    <xdr:sp macro="" textlink="">
      <xdr:nvSpPr>
        <xdr:cNvPr id="256" name="その他平均値テキスト"/>
        <xdr:cNvSpPr txBox="1"/>
      </xdr:nvSpPr>
      <xdr:spPr>
        <a:xfrm>
          <a:off x="16598900" y="9749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141288</xdr:rowOff>
    </xdr:from>
    <xdr:to>
      <xdr:col>22</xdr:col>
      <xdr:colOff>565150</xdr:colOff>
      <xdr:row>56</xdr:row>
      <xdr:rowOff>41275</xdr:rowOff>
    </xdr:to>
    <xdr:cxnSp macro="">
      <xdr:nvCxnSpPr>
        <xdr:cNvPr id="258" name="直線コネクタ 257"/>
        <xdr:cNvCxnSpPr/>
      </xdr:nvCxnSpPr>
      <xdr:spPr>
        <a:xfrm>
          <a:off x="14782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60" name="テキスト ボックス 259"/>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141288</xdr:rowOff>
    </xdr:from>
    <xdr:to>
      <xdr:col>21</xdr:col>
      <xdr:colOff>361950</xdr:colOff>
      <xdr:row>57</xdr:row>
      <xdr:rowOff>12700</xdr:rowOff>
    </xdr:to>
    <xdr:cxnSp macro="">
      <xdr:nvCxnSpPr>
        <xdr:cNvPr id="261" name="直線コネクタ 260"/>
        <xdr:cNvCxnSpPr/>
      </xdr:nvCxnSpPr>
      <xdr:spPr>
        <a:xfrm flipV="1">
          <a:off x="13893800" y="957103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19702</xdr:rowOff>
    </xdr:from>
    <xdr:ext cx="762000" cy="259045"/>
    <xdr:sp macro="" textlink="">
      <xdr:nvSpPr>
        <xdr:cNvPr id="263" name="テキスト ボックス 262"/>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41275</xdr:rowOff>
    </xdr:to>
    <xdr:cxnSp macro="">
      <xdr:nvCxnSpPr>
        <xdr:cNvPr id="264" name="直線コネクタ 263"/>
        <xdr:cNvCxnSpPr/>
      </xdr:nvCxnSpPr>
      <xdr:spPr>
        <a:xfrm flipV="1">
          <a:off x="13004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119063</xdr:rowOff>
    </xdr:from>
    <xdr:to>
      <xdr:col>24</xdr:col>
      <xdr:colOff>82550</xdr:colOff>
      <xdr:row>57</xdr:row>
      <xdr:rowOff>49213</xdr:rowOff>
    </xdr:to>
    <xdr:sp macro="" textlink="">
      <xdr:nvSpPr>
        <xdr:cNvPr id="274" name="円/楕円 273"/>
        <xdr:cNvSpPr/>
      </xdr:nvSpPr>
      <xdr:spPr>
        <a:xfrm>
          <a:off x="164592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135590</xdr:rowOff>
    </xdr:from>
    <xdr:ext cx="762000" cy="259045"/>
    <xdr:sp macro="" textlink="">
      <xdr:nvSpPr>
        <xdr:cNvPr id="275" name="その他該当値テキスト"/>
        <xdr:cNvSpPr txBox="1"/>
      </xdr:nvSpPr>
      <xdr:spPr>
        <a:xfrm>
          <a:off x="16598900" y="95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161925</xdr:rowOff>
    </xdr:from>
    <xdr:to>
      <xdr:col>22</xdr:col>
      <xdr:colOff>615950</xdr:colOff>
      <xdr:row>56</xdr:row>
      <xdr:rowOff>92075</xdr:rowOff>
    </xdr:to>
    <xdr:sp macro="" textlink="">
      <xdr:nvSpPr>
        <xdr:cNvPr id="276" name="円/楕円 275"/>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102252</xdr:rowOff>
    </xdr:from>
    <xdr:ext cx="736600" cy="259045"/>
    <xdr:sp macro="" textlink="">
      <xdr:nvSpPr>
        <xdr:cNvPr id="277" name="テキスト ボックス 276"/>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90488</xdr:rowOff>
    </xdr:from>
    <xdr:to>
      <xdr:col>21</xdr:col>
      <xdr:colOff>412750</xdr:colOff>
      <xdr:row>56</xdr:row>
      <xdr:rowOff>20638</xdr:rowOff>
    </xdr:to>
    <xdr:sp macro="" textlink="">
      <xdr:nvSpPr>
        <xdr:cNvPr id="278" name="円/楕円 277"/>
        <xdr:cNvSpPr/>
      </xdr:nvSpPr>
      <xdr:spPr>
        <a:xfrm>
          <a:off x="14732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30815</xdr:rowOff>
    </xdr:from>
    <xdr:ext cx="762000" cy="259045"/>
    <xdr:sp macro="" textlink="">
      <xdr:nvSpPr>
        <xdr:cNvPr id="279" name="テキスト ボックス 278"/>
        <xdr:cNvSpPr txBox="1"/>
      </xdr:nvSpPr>
      <xdr:spPr>
        <a:xfrm>
          <a:off x="14401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80" name="円/楕円 279"/>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81" name="テキスト ボックス 280"/>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82" name="円/楕円 281"/>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83" name="テキスト ボックス 282"/>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これまで、類似団体と比べて上位に推移してきたものの、一部事務組合が整備したごみ処理施設への負担金の増加等により、今後、経常収支充当一般財源が増加するものと見込まれる。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年度からは、「財政健全化緊急プログラム」に基づき、補助金など事務事業の見直し等に取り組むことで、これまで以上の一般財源の抑制に努める。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26307</xdr:rowOff>
    </xdr:from>
    <xdr:to>
      <xdr:col>24</xdr:col>
      <xdr:colOff>31750</xdr:colOff>
      <xdr:row>33</xdr:row>
      <xdr:rowOff>69850</xdr:rowOff>
    </xdr:to>
    <xdr:cxnSp macro="">
      <xdr:nvCxnSpPr>
        <xdr:cNvPr id="318" name="直線コネクタ 317"/>
        <xdr:cNvCxnSpPr/>
      </xdr:nvCxnSpPr>
      <xdr:spPr>
        <a:xfrm>
          <a:off x="15671800" y="568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83655</xdr:rowOff>
    </xdr:from>
    <xdr:ext cx="762000" cy="259045"/>
    <xdr:sp macro="" textlink="">
      <xdr:nvSpPr>
        <xdr:cNvPr id="319" name="補助費等平均値テキスト"/>
        <xdr:cNvSpPr txBox="1"/>
      </xdr:nvSpPr>
      <xdr:spPr>
        <a:xfrm>
          <a:off x="16598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26307</xdr:rowOff>
    </xdr:from>
    <xdr:to>
      <xdr:col>22</xdr:col>
      <xdr:colOff>565150</xdr:colOff>
      <xdr:row>33</xdr:row>
      <xdr:rowOff>48078</xdr:rowOff>
    </xdr:to>
    <xdr:cxnSp macro="">
      <xdr:nvCxnSpPr>
        <xdr:cNvPr id="321" name="直線コネクタ 320"/>
        <xdr:cNvCxnSpPr/>
      </xdr:nvCxnSpPr>
      <xdr:spPr>
        <a:xfrm flipV="1">
          <a:off x="14782800" y="568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48277</xdr:rowOff>
    </xdr:from>
    <xdr:ext cx="736600" cy="259045"/>
    <xdr:sp macro="" textlink="">
      <xdr:nvSpPr>
        <xdr:cNvPr id="323" name="テキスト ボックス 322"/>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124278</xdr:rowOff>
    </xdr:to>
    <xdr:cxnSp macro="">
      <xdr:nvCxnSpPr>
        <xdr:cNvPr id="324" name="直線コネクタ 323"/>
        <xdr:cNvCxnSpPr/>
      </xdr:nvCxnSpPr>
      <xdr:spPr>
        <a:xfrm flipV="1">
          <a:off x="13893800" y="570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124278</xdr:rowOff>
    </xdr:from>
    <xdr:to>
      <xdr:col>20</xdr:col>
      <xdr:colOff>158750</xdr:colOff>
      <xdr:row>33</xdr:row>
      <xdr:rowOff>124278</xdr:rowOff>
    </xdr:to>
    <xdr:cxnSp macro="">
      <xdr:nvCxnSpPr>
        <xdr:cNvPr id="327" name="直線コネクタ 326"/>
        <xdr:cNvCxnSpPr/>
      </xdr:nvCxnSpPr>
      <xdr:spPr>
        <a:xfrm>
          <a:off x="13004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70049</xdr:rowOff>
    </xdr:from>
    <xdr:ext cx="762000" cy="259045"/>
    <xdr:sp macro="" textlink="">
      <xdr:nvSpPr>
        <xdr:cNvPr id="329" name="テキスト ボックス 328"/>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19050</xdr:rowOff>
    </xdr:from>
    <xdr:to>
      <xdr:col>24</xdr:col>
      <xdr:colOff>82550</xdr:colOff>
      <xdr:row>33</xdr:row>
      <xdr:rowOff>120650</xdr:rowOff>
    </xdr:to>
    <xdr:sp macro="" textlink="">
      <xdr:nvSpPr>
        <xdr:cNvPr id="337" name="円/楕円 336"/>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338"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146957</xdr:rowOff>
    </xdr:from>
    <xdr:to>
      <xdr:col>22</xdr:col>
      <xdr:colOff>615950</xdr:colOff>
      <xdr:row>33</xdr:row>
      <xdr:rowOff>77107</xdr:rowOff>
    </xdr:to>
    <xdr:sp macro="" textlink="">
      <xdr:nvSpPr>
        <xdr:cNvPr id="339" name="円/楕円 338"/>
        <xdr:cNvSpPr/>
      </xdr:nvSpPr>
      <xdr:spPr>
        <a:xfrm>
          <a:off x="15621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87284</xdr:rowOff>
    </xdr:from>
    <xdr:ext cx="736600" cy="259045"/>
    <xdr:sp macro="" textlink="">
      <xdr:nvSpPr>
        <xdr:cNvPr id="340" name="テキスト ボックス 339"/>
        <xdr:cNvSpPr txBox="1"/>
      </xdr:nvSpPr>
      <xdr:spPr>
        <a:xfrm>
          <a:off x="15290800" y="540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168728</xdr:rowOff>
    </xdr:from>
    <xdr:to>
      <xdr:col>21</xdr:col>
      <xdr:colOff>412750</xdr:colOff>
      <xdr:row>33</xdr:row>
      <xdr:rowOff>98878</xdr:rowOff>
    </xdr:to>
    <xdr:sp macro="" textlink="">
      <xdr:nvSpPr>
        <xdr:cNvPr id="341" name="円/楕円 340"/>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109055</xdr:rowOff>
    </xdr:from>
    <xdr:ext cx="762000" cy="259045"/>
    <xdr:sp macro="" textlink="">
      <xdr:nvSpPr>
        <xdr:cNvPr id="342" name="テキスト ボックス 341"/>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73478</xdr:rowOff>
    </xdr:from>
    <xdr:to>
      <xdr:col>20</xdr:col>
      <xdr:colOff>209550</xdr:colOff>
      <xdr:row>34</xdr:row>
      <xdr:rowOff>3628</xdr:rowOff>
    </xdr:to>
    <xdr:sp macro="" textlink="">
      <xdr:nvSpPr>
        <xdr:cNvPr id="343" name="円/楕円 342"/>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13805</xdr:rowOff>
    </xdr:from>
    <xdr:ext cx="762000" cy="259045"/>
    <xdr:sp macro="" textlink="">
      <xdr:nvSpPr>
        <xdr:cNvPr id="344" name="テキスト ボックス 343"/>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73478</xdr:rowOff>
    </xdr:from>
    <xdr:to>
      <xdr:col>19</xdr:col>
      <xdr:colOff>6350</xdr:colOff>
      <xdr:row>34</xdr:row>
      <xdr:rowOff>3628</xdr:rowOff>
    </xdr:to>
    <xdr:sp macro="" textlink="">
      <xdr:nvSpPr>
        <xdr:cNvPr id="345" name="円/楕円 344"/>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13805</xdr:rowOff>
    </xdr:from>
    <xdr:ext cx="762000" cy="259045"/>
    <xdr:sp macro="" textlink="">
      <xdr:nvSpPr>
        <xdr:cNvPr id="346" name="テキスト ボックス 345"/>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月の北陸新幹線開業に向けた各種基盤整備をはじめ、小中学校の耐震化などの事業等により、</a:t>
          </a:r>
          <a:r>
            <a:rPr kumimoji="1" lang="en-US" altLang="ja-JP" sz="1300">
              <a:latin typeface="ＭＳ Ｐゴシック"/>
            </a:rPr>
            <a:t>H22</a:t>
          </a:r>
          <a:r>
            <a:rPr kumimoji="1" lang="ja-JP" altLang="en-US" sz="1300">
              <a:latin typeface="ＭＳ Ｐゴシック"/>
            </a:rPr>
            <a:t>年度以降、事業が集中。</a:t>
          </a:r>
          <a:r>
            <a:rPr kumimoji="1" lang="en-US" altLang="ja-JP" sz="1300">
              <a:latin typeface="ＭＳ Ｐゴシック"/>
            </a:rPr>
            <a:t>H26</a:t>
          </a:r>
          <a:r>
            <a:rPr kumimoji="1" lang="ja-JP" altLang="en-US" sz="1300">
              <a:latin typeface="ＭＳ Ｐゴシック"/>
            </a:rPr>
            <a:t>年度まで、</a:t>
          </a:r>
          <a:r>
            <a:rPr kumimoji="1" lang="en-US" altLang="ja-JP" sz="1300">
              <a:latin typeface="ＭＳ Ｐゴシック"/>
            </a:rPr>
            <a:t>100</a:t>
          </a:r>
          <a:r>
            <a:rPr kumimoji="1" lang="ja-JP" altLang="en-US" sz="1300">
              <a:latin typeface="ＭＳ Ｐゴシック"/>
            </a:rPr>
            <a:t>億円を超える市債を発行してきた。この結果、市債の償還が増加してきたことから、</a:t>
          </a:r>
          <a:r>
            <a:rPr kumimoji="1" lang="en-US" altLang="ja-JP" sz="1300">
              <a:latin typeface="ＭＳ Ｐゴシック"/>
            </a:rPr>
            <a:t>H30</a:t>
          </a:r>
          <a:r>
            <a:rPr kumimoji="1" lang="ja-JP" altLang="en-US" sz="1300">
              <a:latin typeface="ＭＳ Ｐゴシック"/>
            </a:rPr>
            <a:t>年度から「財政健全化緊急プログラム」に取り組み、市債の発行額の抑制と公債費の平準化を行うことで、公債費の抑制に努める。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129287</xdr:rowOff>
    </xdr:to>
    <xdr:cxnSp macro="">
      <xdr:nvCxnSpPr>
        <xdr:cNvPr id="376" name="直線コネクタ 375"/>
        <xdr:cNvCxnSpPr/>
      </xdr:nvCxnSpPr>
      <xdr:spPr>
        <a:xfrm>
          <a:off x="3987800" y="136144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88137</xdr:rowOff>
    </xdr:to>
    <xdr:cxnSp macro="">
      <xdr:nvCxnSpPr>
        <xdr:cNvPr id="379" name="直線コネクタ 378"/>
        <xdr:cNvCxnSpPr/>
      </xdr:nvCxnSpPr>
      <xdr:spPr>
        <a:xfrm flipV="1">
          <a:off x="3098800" y="136144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1" name="テキスト ボックス 38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56135</xdr:rowOff>
    </xdr:from>
    <xdr:to>
      <xdr:col>4</xdr:col>
      <xdr:colOff>346075</xdr:colOff>
      <xdr:row>79</xdr:row>
      <xdr:rowOff>88137</xdr:rowOff>
    </xdr:to>
    <xdr:cxnSp macro="">
      <xdr:nvCxnSpPr>
        <xdr:cNvPr id="382" name="直線コネクタ 381"/>
        <xdr:cNvCxnSpPr/>
      </xdr:nvCxnSpPr>
      <xdr:spPr>
        <a:xfrm>
          <a:off x="2209800" y="136006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92711</xdr:rowOff>
    </xdr:to>
    <xdr:cxnSp macro="">
      <xdr:nvCxnSpPr>
        <xdr:cNvPr id="385" name="直線コネクタ 384"/>
        <xdr:cNvCxnSpPr/>
      </xdr:nvCxnSpPr>
      <xdr:spPr>
        <a:xfrm flipV="1">
          <a:off x="1320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95" name="円/楕円 394"/>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96"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7" name="円/楕円 396"/>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8" name="テキスト ボックス 397"/>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99" name="円/楕円 398"/>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400" name="テキスト ボックス 399"/>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401" name="円/楕円 400"/>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402" name="テキスト ボックス 401"/>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403" name="円/楕円 402"/>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404" name="テキスト ボックス 403"/>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全体的に類似団体と比べて上位にあるものの、これまでの大型投資に伴う物件費の増や一部事務組合が整備したごみ処理施設の負担金の増、福祉系事業会計への繰出金の増など、財政の硬直化の傾向が見受けられることから、</a:t>
          </a:r>
          <a:r>
            <a:rPr kumimoji="1" lang="en-US" altLang="ja-JP" sz="1300">
              <a:latin typeface="ＭＳ Ｐゴシック"/>
            </a:rPr>
            <a:t>H30</a:t>
          </a:r>
          <a:r>
            <a:rPr kumimoji="1" lang="ja-JP" altLang="en-US" sz="1300">
              <a:latin typeface="ＭＳ Ｐゴシック"/>
            </a:rPr>
            <a:t>年度からは、「財政健全化緊急プログラム」に基づく、各種見直しに取り組むことで、これまで以上に経常的経費の圧縮に努める。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134620</xdr:rowOff>
    </xdr:from>
    <xdr:to>
      <xdr:col>24</xdr:col>
      <xdr:colOff>31750</xdr:colOff>
      <xdr:row>82</xdr:row>
      <xdr:rowOff>50800</xdr:rowOff>
    </xdr:to>
    <xdr:cxnSp macro="">
      <xdr:nvCxnSpPr>
        <xdr:cNvPr id="432" name="直線コネクタ 431"/>
        <xdr:cNvCxnSpPr/>
      </xdr:nvCxnSpPr>
      <xdr:spPr>
        <a:xfrm flipV="1">
          <a:off x="16510000" y="128219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49547</xdr:rowOff>
    </xdr:from>
    <xdr:ext cx="762000" cy="259045"/>
    <xdr:sp macro="" textlink="">
      <xdr:nvSpPr>
        <xdr:cNvPr id="435" name="公債費以外最大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74</xdr:row>
      <xdr:rowOff>134620</xdr:rowOff>
    </xdr:from>
    <xdr:to>
      <xdr:col>24</xdr:col>
      <xdr:colOff>120650</xdr:colOff>
      <xdr:row>74</xdr:row>
      <xdr:rowOff>134620</xdr:rowOff>
    </xdr:to>
    <xdr:cxnSp macro="">
      <xdr:nvCxnSpPr>
        <xdr:cNvPr id="436" name="直線コネクタ 435"/>
        <xdr:cNvCxnSpPr/>
      </xdr:nvCxnSpPr>
      <xdr:spPr>
        <a:xfrm>
          <a:off x="16421100" y="1282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75</xdr:row>
      <xdr:rowOff>8890</xdr:rowOff>
    </xdr:to>
    <xdr:cxnSp macro="">
      <xdr:nvCxnSpPr>
        <xdr:cNvPr id="437" name="直線コネクタ 436"/>
        <xdr:cNvCxnSpPr/>
      </xdr:nvCxnSpPr>
      <xdr:spPr>
        <a:xfrm>
          <a:off x="15671800" y="126619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63516</xdr:rowOff>
    </xdr:from>
    <xdr:ext cx="762000" cy="259045"/>
    <xdr:sp macro="" textlink="">
      <xdr:nvSpPr>
        <xdr:cNvPr id="438" name="公債費以外平均値テキスト"/>
        <xdr:cNvSpPr txBox="1"/>
      </xdr:nvSpPr>
      <xdr:spPr>
        <a:xfrm>
          <a:off x="16598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39" name="フローチャート : 判断 438"/>
        <xdr:cNvSpPr/>
      </xdr:nvSpPr>
      <xdr:spPr>
        <a:xfrm>
          <a:off x="16459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146050</xdr:rowOff>
    </xdr:from>
    <xdr:to>
      <xdr:col>22</xdr:col>
      <xdr:colOff>565150</xdr:colOff>
      <xdr:row>74</xdr:row>
      <xdr:rowOff>50800</xdr:rowOff>
    </xdr:to>
    <xdr:cxnSp macro="">
      <xdr:nvCxnSpPr>
        <xdr:cNvPr id="440" name="直線コネクタ 439"/>
        <xdr:cNvCxnSpPr/>
      </xdr:nvCxnSpPr>
      <xdr:spPr>
        <a:xfrm flipV="1">
          <a:off x="14782800" y="1266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41" name="フローチャート : 判断 440"/>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2" name="テキスト ボックス 441"/>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75</xdr:row>
      <xdr:rowOff>39370</xdr:rowOff>
    </xdr:to>
    <xdr:cxnSp macro="">
      <xdr:nvCxnSpPr>
        <xdr:cNvPr id="443" name="直線コネクタ 442"/>
        <xdr:cNvCxnSpPr/>
      </xdr:nvCxnSpPr>
      <xdr:spPr>
        <a:xfrm flipV="1">
          <a:off x="13893800" y="12738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133350</xdr:rowOff>
    </xdr:from>
    <xdr:to>
      <xdr:col>21</xdr:col>
      <xdr:colOff>412750</xdr:colOff>
      <xdr:row>80</xdr:row>
      <xdr:rowOff>63500</xdr:rowOff>
    </xdr:to>
    <xdr:sp macro="" textlink="">
      <xdr:nvSpPr>
        <xdr:cNvPr id="444" name="フローチャート : 判断 443"/>
        <xdr:cNvSpPr/>
      </xdr:nvSpPr>
      <xdr:spPr>
        <a:xfrm>
          <a:off x="14732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5" name="テキスト ボックス 444"/>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123190</xdr:rowOff>
    </xdr:to>
    <xdr:cxnSp macro="">
      <xdr:nvCxnSpPr>
        <xdr:cNvPr id="446" name="直線コネクタ 445"/>
        <xdr:cNvCxnSpPr/>
      </xdr:nvCxnSpPr>
      <xdr:spPr>
        <a:xfrm flipV="1">
          <a:off x="13004800" y="12898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26670</xdr:rowOff>
    </xdr:from>
    <xdr:to>
      <xdr:col>20</xdr:col>
      <xdr:colOff>209550</xdr:colOff>
      <xdr:row>79</xdr:row>
      <xdr:rowOff>128270</xdr:rowOff>
    </xdr:to>
    <xdr:sp macro="" textlink="">
      <xdr:nvSpPr>
        <xdr:cNvPr id="447" name="フローチャート : 判断 446"/>
        <xdr:cNvSpPr/>
      </xdr:nvSpPr>
      <xdr:spPr>
        <a:xfrm>
          <a:off x="13843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113047</xdr:rowOff>
    </xdr:from>
    <xdr:ext cx="762000" cy="259045"/>
    <xdr:sp macro="" textlink="">
      <xdr:nvSpPr>
        <xdr:cNvPr id="448" name="テキスト ボックス 447"/>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49530</xdr:rowOff>
    </xdr:from>
    <xdr:to>
      <xdr:col>19</xdr:col>
      <xdr:colOff>6350</xdr:colOff>
      <xdr:row>79</xdr:row>
      <xdr:rowOff>151130</xdr:rowOff>
    </xdr:to>
    <xdr:sp macro="" textlink="">
      <xdr:nvSpPr>
        <xdr:cNvPr id="449" name="フローチャート : 判断 448"/>
        <xdr:cNvSpPr/>
      </xdr:nvSpPr>
      <xdr:spPr>
        <a:xfrm>
          <a:off x="12954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135907</xdr:rowOff>
    </xdr:from>
    <xdr:ext cx="762000" cy="259045"/>
    <xdr:sp macro="" textlink="">
      <xdr:nvSpPr>
        <xdr:cNvPr id="450" name="テキスト ボックス 449"/>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129540</xdr:rowOff>
    </xdr:from>
    <xdr:to>
      <xdr:col>24</xdr:col>
      <xdr:colOff>82550</xdr:colOff>
      <xdr:row>75</xdr:row>
      <xdr:rowOff>59690</xdr:rowOff>
    </xdr:to>
    <xdr:sp macro="" textlink="">
      <xdr:nvSpPr>
        <xdr:cNvPr id="456" name="円/楕円 455"/>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38117</xdr:rowOff>
    </xdr:from>
    <xdr:ext cx="762000" cy="259045"/>
    <xdr:sp macro="" textlink="">
      <xdr:nvSpPr>
        <xdr:cNvPr id="457" name="公債費以外該当値テキスト"/>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95250</xdr:rowOff>
    </xdr:from>
    <xdr:to>
      <xdr:col>22</xdr:col>
      <xdr:colOff>615950</xdr:colOff>
      <xdr:row>74</xdr:row>
      <xdr:rowOff>25400</xdr:rowOff>
    </xdr:to>
    <xdr:sp macro="" textlink="">
      <xdr:nvSpPr>
        <xdr:cNvPr id="458" name="円/楕円 457"/>
        <xdr:cNvSpPr/>
      </xdr:nvSpPr>
      <xdr:spPr>
        <a:xfrm>
          <a:off x="15621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35577</xdr:rowOff>
    </xdr:from>
    <xdr:ext cx="736600" cy="259045"/>
    <xdr:sp macro="" textlink="">
      <xdr:nvSpPr>
        <xdr:cNvPr id="459" name="テキスト ボックス 458"/>
        <xdr:cNvSpPr txBox="1"/>
      </xdr:nvSpPr>
      <xdr:spPr>
        <a:xfrm>
          <a:off x="15290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0</xdr:rowOff>
    </xdr:from>
    <xdr:to>
      <xdr:col>21</xdr:col>
      <xdr:colOff>412750</xdr:colOff>
      <xdr:row>74</xdr:row>
      <xdr:rowOff>101600</xdr:rowOff>
    </xdr:to>
    <xdr:sp macro="" textlink="">
      <xdr:nvSpPr>
        <xdr:cNvPr id="460" name="円/楕円 459"/>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111777</xdr:rowOff>
    </xdr:from>
    <xdr:ext cx="762000" cy="259045"/>
    <xdr:sp macro="" textlink="">
      <xdr:nvSpPr>
        <xdr:cNvPr id="461" name="テキスト ボックス 460"/>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62" name="円/楕円 461"/>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63" name="テキスト ボックス 462"/>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64" name="円/楕円 463"/>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65" name="テキスト ボックス 464"/>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65308</xdr:rowOff>
    </xdr:from>
    <xdr:to>
      <xdr:col>4</xdr:col>
      <xdr:colOff>1117600</xdr:colOff>
      <xdr:row>17</xdr:row>
      <xdr:rowOff>103622</xdr:rowOff>
    </xdr:to>
    <xdr:cxnSp macro="">
      <xdr:nvCxnSpPr>
        <xdr:cNvPr id="48" name="直線コネクタ 47"/>
        <xdr:cNvCxnSpPr/>
      </xdr:nvCxnSpPr>
      <xdr:spPr bwMode="auto">
        <a:xfrm>
          <a:off x="5003800" y="3027583"/>
          <a:ext cx="647700" cy="3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27286</xdr:rowOff>
    </xdr:from>
    <xdr:ext cx="762000" cy="259045"/>
    <xdr:sp macro="" textlink="">
      <xdr:nvSpPr>
        <xdr:cNvPr id="49" name="人口1人当たり決算額の推移平均値テキスト130"/>
        <xdr:cNvSpPr txBox="1"/>
      </xdr:nvSpPr>
      <xdr:spPr>
        <a:xfrm>
          <a:off x="5740400" y="264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14148</xdr:rowOff>
    </xdr:from>
    <xdr:to>
      <xdr:col>4</xdr:col>
      <xdr:colOff>469900</xdr:colOff>
      <xdr:row>17</xdr:row>
      <xdr:rowOff>65308</xdr:rowOff>
    </xdr:to>
    <xdr:cxnSp macro="">
      <xdr:nvCxnSpPr>
        <xdr:cNvPr id="51" name="直線コネクタ 50"/>
        <xdr:cNvCxnSpPr/>
      </xdr:nvCxnSpPr>
      <xdr:spPr bwMode="auto">
        <a:xfrm>
          <a:off x="4305300" y="2976423"/>
          <a:ext cx="6985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104706</xdr:rowOff>
    </xdr:from>
    <xdr:ext cx="736600" cy="259045"/>
    <xdr:sp macro="" textlink="">
      <xdr:nvSpPr>
        <xdr:cNvPr id="53" name="テキスト ボックス 52"/>
        <xdr:cNvSpPr txBox="1"/>
      </xdr:nvSpPr>
      <xdr:spPr>
        <a:xfrm>
          <a:off x="4622800" y="255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14148</xdr:rowOff>
    </xdr:from>
    <xdr:to>
      <xdr:col>3</xdr:col>
      <xdr:colOff>904875</xdr:colOff>
      <xdr:row>17</xdr:row>
      <xdr:rowOff>67777</xdr:rowOff>
    </xdr:to>
    <xdr:cxnSp macro="">
      <xdr:nvCxnSpPr>
        <xdr:cNvPr id="54" name="直線コネクタ 53"/>
        <xdr:cNvCxnSpPr/>
      </xdr:nvCxnSpPr>
      <xdr:spPr bwMode="auto">
        <a:xfrm flipV="1">
          <a:off x="36068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77973</xdr:rowOff>
    </xdr:from>
    <xdr:to>
      <xdr:col>3</xdr:col>
      <xdr:colOff>206375</xdr:colOff>
      <xdr:row>17</xdr:row>
      <xdr:rowOff>67777</xdr:rowOff>
    </xdr:to>
    <xdr:cxnSp macro="">
      <xdr:nvCxnSpPr>
        <xdr:cNvPr id="57" name="直線コネクタ 56"/>
        <xdr:cNvCxnSpPr/>
      </xdr:nvCxnSpPr>
      <xdr:spPr bwMode="auto">
        <a:xfrm>
          <a:off x="2908300" y="2868798"/>
          <a:ext cx="698500" cy="16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80017</xdr:rowOff>
    </xdr:from>
    <xdr:ext cx="762000" cy="259045"/>
    <xdr:sp macro="" textlink="">
      <xdr:nvSpPr>
        <xdr:cNvPr id="59" name="テキスト ボックス 58"/>
        <xdr:cNvSpPr txBox="1"/>
      </xdr:nvSpPr>
      <xdr:spPr>
        <a:xfrm>
          <a:off x="32258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52822</xdr:rowOff>
    </xdr:from>
    <xdr:to>
      <xdr:col>5</xdr:col>
      <xdr:colOff>34925</xdr:colOff>
      <xdr:row>17</xdr:row>
      <xdr:rowOff>154422</xdr:rowOff>
    </xdr:to>
    <xdr:sp macro="" textlink="">
      <xdr:nvSpPr>
        <xdr:cNvPr id="67" name="円/楕円 66"/>
        <xdr:cNvSpPr/>
      </xdr:nvSpPr>
      <xdr:spPr bwMode="auto">
        <a:xfrm>
          <a:off x="5600700" y="301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24899</xdr:rowOff>
    </xdr:from>
    <xdr:ext cx="762000" cy="259045"/>
    <xdr:sp macro="" textlink="">
      <xdr:nvSpPr>
        <xdr:cNvPr id="68" name="人口1人当たり決算額の推移該当値テキスト130"/>
        <xdr:cNvSpPr txBox="1"/>
      </xdr:nvSpPr>
      <xdr:spPr>
        <a:xfrm>
          <a:off x="5740400" y="298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14508</xdr:rowOff>
    </xdr:from>
    <xdr:to>
      <xdr:col>4</xdr:col>
      <xdr:colOff>520700</xdr:colOff>
      <xdr:row>17</xdr:row>
      <xdr:rowOff>116108</xdr:rowOff>
    </xdr:to>
    <xdr:sp macro="" textlink="">
      <xdr:nvSpPr>
        <xdr:cNvPr id="69" name="円/楕円 68"/>
        <xdr:cNvSpPr/>
      </xdr:nvSpPr>
      <xdr:spPr bwMode="auto">
        <a:xfrm>
          <a:off x="49530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100885</xdr:rowOff>
    </xdr:from>
    <xdr:ext cx="736600" cy="259045"/>
    <xdr:sp macro="" textlink="">
      <xdr:nvSpPr>
        <xdr:cNvPr id="70" name="テキスト ボックス 69"/>
        <xdr:cNvSpPr txBox="1"/>
      </xdr:nvSpPr>
      <xdr:spPr>
        <a:xfrm>
          <a:off x="4622800" y="306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59,891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134798</xdr:rowOff>
    </xdr:from>
    <xdr:to>
      <xdr:col>3</xdr:col>
      <xdr:colOff>955675</xdr:colOff>
      <xdr:row>17</xdr:row>
      <xdr:rowOff>64948</xdr:rowOff>
    </xdr:to>
    <xdr:sp macro="" textlink="">
      <xdr:nvSpPr>
        <xdr:cNvPr id="71" name="円/楕円 70"/>
        <xdr:cNvSpPr/>
      </xdr:nvSpPr>
      <xdr:spPr bwMode="auto">
        <a:xfrm>
          <a:off x="42545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75125</xdr:rowOff>
    </xdr:from>
    <xdr:ext cx="762000" cy="259045"/>
    <xdr:sp macro="" textlink="">
      <xdr:nvSpPr>
        <xdr:cNvPr id="72" name="テキスト ボックス 71"/>
        <xdr:cNvSpPr txBox="1"/>
      </xdr:nvSpPr>
      <xdr:spPr>
        <a:xfrm>
          <a:off x="3924300" y="26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16977</xdr:rowOff>
    </xdr:from>
    <xdr:to>
      <xdr:col>3</xdr:col>
      <xdr:colOff>257175</xdr:colOff>
      <xdr:row>17</xdr:row>
      <xdr:rowOff>118577</xdr:rowOff>
    </xdr:to>
    <xdr:sp macro="" textlink="">
      <xdr:nvSpPr>
        <xdr:cNvPr id="73" name="円/楕円 72"/>
        <xdr:cNvSpPr/>
      </xdr:nvSpPr>
      <xdr:spPr bwMode="auto">
        <a:xfrm>
          <a:off x="35560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103354</xdr:rowOff>
    </xdr:from>
    <xdr:ext cx="762000" cy="259045"/>
    <xdr:sp macro="" textlink="">
      <xdr:nvSpPr>
        <xdr:cNvPr id="74" name="テキスト ボックス 73"/>
        <xdr:cNvSpPr txBox="1"/>
      </xdr:nvSpPr>
      <xdr:spPr>
        <a:xfrm>
          <a:off x="32258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27173</xdr:rowOff>
    </xdr:from>
    <xdr:to>
      <xdr:col>2</xdr:col>
      <xdr:colOff>692150</xdr:colOff>
      <xdr:row>16</xdr:row>
      <xdr:rowOff>128773</xdr:rowOff>
    </xdr:to>
    <xdr:sp macro="" textlink="">
      <xdr:nvSpPr>
        <xdr:cNvPr id="75" name="円/楕円 74"/>
        <xdr:cNvSpPr/>
      </xdr:nvSpPr>
      <xdr:spPr bwMode="auto">
        <a:xfrm>
          <a:off x="2857500" y="28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138950</xdr:rowOff>
    </xdr:from>
    <xdr:ext cx="762000" cy="259045"/>
    <xdr:sp macro="" textlink="">
      <xdr:nvSpPr>
        <xdr:cNvPr id="76" name="テキスト ボックス 75"/>
        <xdr:cNvSpPr txBox="1"/>
      </xdr:nvSpPr>
      <xdr:spPr>
        <a:xfrm>
          <a:off x="2527300" y="25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44606</xdr:rowOff>
    </xdr:from>
    <xdr:to>
      <xdr:col>4</xdr:col>
      <xdr:colOff>1117600</xdr:colOff>
      <xdr:row>34</xdr:row>
      <xdr:rowOff>90065</xdr:rowOff>
    </xdr:to>
    <xdr:cxnSp macro="">
      <xdr:nvCxnSpPr>
        <xdr:cNvPr id="111" name="直線コネクタ 110"/>
        <xdr:cNvCxnSpPr/>
      </xdr:nvCxnSpPr>
      <xdr:spPr bwMode="auto">
        <a:xfrm>
          <a:off x="5003800" y="6312056"/>
          <a:ext cx="6477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249053</xdr:rowOff>
    </xdr:from>
    <xdr:ext cx="762000" cy="259045"/>
    <xdr:sp macro="" textlink="">
      <xdr:nvSpPr>
        <xdr:cNvPr id="112" name="人口1人当たり決算額の推移平均値テキスト445"/>
        <xdr:cNvSpPr txBox="1"/>
      </xdr:nvSpPr>
      <xdr:spPr>
        <a:xfrm>
          <a:off x="5740400" y="685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44606</xdr:rowOff>
    </xdr:from>
    <xdr:to>
      <xdr:col>4</xdr:col>
      <xdr:colOff>469900</xdr:colOff>
      <xdr:row>34</xdr:row>
      <xdr:rowOff>157110</xdr:rowOff>
    </xdr:to>
    <xdr:cxnSp macro="">
      <xdr:nvCxnSpPr>
        <xdr:cNvPr id="114" name="直線コネクタ 113"/>
        <xdr:cNvCxnSpPr/>
      </xdr:nvCxnSpPr>
      <xdr:spPr bwMode="auto">
        <a:xfrm flipV="1">
          <a:off x="4305300" y="6312056"/>
          <a:ext cx="698500" cy="11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16" name="テキスト ボックス 115"/>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157110</xdr:rowOff>
    </xdr:from>
    <xdr:to>
      <xdr:col>3</xdr:col>
      <xdr:colOff>904875</xdr:colOff>
      <xdr:row>34</xdr:row>
      <xdr:rowOff>177619</xdr:rowOff>
    </xdr:to>
    <xdr:cxnSp macro="">
      <xdr:nvCxnSpPr>
        <xdr:cNvPr id="117" name="直線コネクタ 116"/>
        <xdr:cNvCxnSpPr/>
      </xdr:nvCxnSpPr>
      <xdr:spPr bwMode="auto">
        <a:xfrm flipV="1">
          <a:off x="3606800" y="6424560"/>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94147</xdr:rowOff>
    </xdr:from>
    <xdr:to>
      <xdr:col>3</xdr:col>
      <xdr:colOff>206375</xdr:colOff>
      <xdr:row>34</xdr:row>
      <xdr:rowOff>177619</xdr:rowOff>
    </xdr:to>
    <xdr:cxnSp macro="">
      <xdr:nvCxnSpPr>
        <xdr:cNvPr id="120" name="直線コネクタ 119"/>
        <xdr:cNvCxnSpPr/>
      </xdr:nvCxnSpPr>
      <xdr:spPr bwMode="auto">
        <a:xfrm>
          <a:off x="2908300" y="6361597"/>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39265</xdr:rowOff>
    </xdr:from>
    <xdr:to>
      <xdr:col>5</xdr:col>
      <xdr:colOff>34925</xdr:colOff>
      <xdr:row>34</xdr:row>
      <xdr:rowOff>140865</xdr:rowOff>
    </xdr:to>
    <xdr:sp macro="" textlink="">
      <xdr:nvSpPr>
        <xdr:cNvPr id="130" name="円/楕円 129"/>
        <xdr:cNvSpPr/>
      </xdr:nvSpPr>
      <xdr:spPr bwMode="auto">
        <a:xfrm>
          <a:off x="5600700" y="6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227242</xdr:rowOff>
    </xdr:from>
    <xdr:ext cx="762000" cy="259045"/>
    <xdr:sp macro="" textlink="">
      <xdr:nvSpPr>
        <xdr:cNvPr id="131" name="人口1人当たり決算額の推移該当値テキスト445"/>
        <xdr:cNvSpPr txBox="1"/>
      </xdr:nvSpPr>
      <xdr:spPr>
        <a:xfrm>
          <a:off x="5740400" y="615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336706</xdr:rowOff>
    </xdr:from>
    <xdr:to>
      <xdr:col>4</xdr:col>
      <xdr:colOff>520700</xdr:colOff>
      <xdr:row>34</xdr:row>
      <xdr:rowOff>95406</xdr:rowOff>
    </xdr:to>
    <xdr:sp macro="" textlink="">
      <xdr:nvSpPr>
        <xdr:cNvPr id="132" name="円/楕円 131"/>
        <xdr:cNvSpPr/>
      </xdr:nvSpPr>
      <xdr:spPr bwMode="auto">
        <a:xfrm>
          <a:off x="4953000" y="626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105583</xdr:rowOff>
    </xdr:from>
    <xdr:ext cx="736600" cy="259045"/>
    <xdr:sp macro="" textlink="">
      <xdr:nvSpPr>
        <xdr:cNvPr id="133" name="テキスト ボックス 132"/>
        <xdr:cNvSpPr txBox="1"/>
      </xdr:nvSpPr>
      <xdr:spPr>
        <a:xfrm>
          <a:off x="4622800" y="603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106310</xdr:rowOff>
    </xdr:from>
    <xdr:to>
      <xdr:col>3</xdr:col>
      <xdr:colOff>955675</xdr:colOff>
      <xdr:row>34</xdr:row>
      <xdr:rowOff>207910</xdr:rowOff>
    </xdr:to>
    <xdr:sp macro="" textlink="">
      <xdr:nvSpPr>
        <xdr:cNvPr id="134" name="円/楕円 133"/>
        <xdr:cNvSpPr/>
      </xdr:nvSpPr>
      <xdr:spPr bwMode="auto">
        <a:xfrm>
          <a:off x="4254500" y="637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218087</xdr:rowOff>
    </xdr:from>
    <xdr:ext cx="762000" cy="259045"/>
    <xdr:sp macro="" textlink="">
      <xdr:nvSpPr>
        <xdr:cNvPr id="135" name="テキスト ボックス 134"/>
        <xdr:cNvSpPr txBox="1"/>
      </xdr:nvSpPr>
      <xdr:spPr>
        <a:xfrm>
          <a:off x="3924300" y="61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126819</xdr:rowOff>
    </xdr:from>
    <xdr:to>
      <xdr:col>3</xdr:col>
      <xdr:colOff>257175</xdr:colOff>
      <xdr:row>34</xdr:row>
      <xdr:rowOff>228419</xdr:rowOff>
    </xdr:to>
    <xdr:sp macro="" textlink="">
      <xdr:nvSpPr>
        <xdr:cNvPr id="136" name="円/楕円 135"/>
        <xdr:cNvSpPr/>
      </xdr:nvSpPr>
      <xdr:spPr bwMode="auto">
        <a:xfrm>
          <a:off x="35560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238596</xdr:rowOff>
    </xdr:from>
    <xdr:ext cx="762000" cy="259045"/>
    <xdr:sp macro="" textlink="">
      <xdr:nvSpPr>
        <xdr:cNvPr id="137" name="テキスト ボックス 136"/>
        <xdr:cNvSpPr txBox="1"/>
      </xdr:nvSpPr>
      <xdr:spPr>
        <a:xfrm>
          <a:off x="3225800" y="616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43347</xdr:rowOff>
    </xdr:from>
    <xdr:to>
      <xdr:col>2</xdr:col>
      <xdr:colOff>692150</xdr:colOff>
      <xdr:row>34</xdr:row>
      <xdr:rowOff>144947</xdr:rowOff>
    </xdr:to>
    <xdr:sp macro="" textlink="">
      <xdr:nvSpPr>
        <xdr:cNvPr id="138" name="円/楕円 137"/>
        <xdr:cNvSpPr/>
      </xdr:nvSpPr>
      <xdr:spPr bwMode="auto">
        <a:xfrm>
          <a:off x="2857500" y="631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155124</xdr:rowOff>
    </xdr:from>
    <xdr:ext cx="762000" cy="259045"/>
    <xdr:sp macro="" textlink="">
      <xdr:nvSpPr>
        <xdr:cNvPr id="139" name="テキスト ボックス 138"/>
        <xdr:cNvSpPr txBox="1"/>
      </xdr:nvSpPr>
      <xdr:spPr>
        <a:xfrm>
          <a:off x="2527300" y="60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167322</xdr:rowOff>
    </xdr:from>
    <xdr:to>
      <xdr:col>6</xdr:col>
      <xdr:colOff>511175</xdr:colOff>
      <xdr:row>35</xdr:row>
      <xdr:rowOff>35687</xdr:rowOff>
    </xdr:to>
    <xdr:cxnSp macro="">
      <xdr:nvCxnSpPr>
        <xdr:cNvPr id="61" name="直線コネクタ 60"/>
        <xdr:cNvCxnSpPr/>
      </xdr:nvCxnSpPr>
      <xdr:spPr>
        <a:xfrm>
          <a:off x="3797300" y="5996622"/>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167322</xdr:rowOff>
    </xdr:from>
    <xdr:to>
      <xdr:col>5</xdr:col>
      <xdr:colOff>358775</xdr:colOff>
      <xdr:row>35</xdr:row>
      <xdr:rowOff>1511</xdr:rowOff>
    </xdr:to>
    <xdr:cxnSp macro="">
      <xdr:nvCxnSpPr>
        <xdr:cNvPr id="64" name="直線コネクタ 63"/>
        <xdr:cNvCxnSpPr/>
      </xdr:nvCxnSpPr>
      <xdr:spPr>
        <a:xfrm flipV="1">
          <a:off x="2908300" y="599662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1511</xdr:rowOff>
    </xdr:from>
    <xdr:to>
      <xdr:col>4</xdr:col>
      <xdr:colOff>155575</xdr:colOff>
      <xdr:row>35</xdr:row>
      <xdr:rowOff>45136</xdr:rowOff>
    </xdr:to>
    <xdr:cxnSp macro="">
      <xdr:nvCxnSpPr>
        <xdr:cNvPr id="67" name="直線コネクタ 66"/>
        <xdr:cNvCxnSpPr/>
      </xdr:nvCxnSpPr>
      <xdr:spPr>
        <a:xfrm flipV="1">
          <a:off x="2019300" y="600226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81255</xdr:rowOff>
    </xdr:from>
    <xdr:to>
      <xdr:col>2</xdr:col>
      <xdr:colOff>638175</xdr:colOff>
      <xdr:row>35</xdr:row>
      <xdr:rowOff>45136</xdr:rowOff>
    </xdr:to>
    <xdr:cxnSp macro="">
      <xdr:nvCxnSpPr>
        <xdr:cNvPr id="70" name="直線コネクタ 69"/>
        <xdr:cNvCxnSpPr/>
      </xdr:nvCxnSpPr>
      <xdr:spPr>
        <a:xfrm>
          <a:off x="1130300" y="5910555"/>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80" name="円/楕円 79"/>
        <xdr:cNvSpPr/>
      </xdr:nvSpPr>
      <xdr:spPr>
        <a:xfrm>
          <a:off x="45847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134764</xdr:rowOff>
    </xdr:from>
    <xdr:ext cx="534377" cy="259045"/>
    <xdr:sp macro="" textlink="">
      <xdr:nvSpPr>
        <xdr:cNvPr id="81" name="人件費該当値テキスト"/>
        <xdr:cNvSpPr txBox="1"/>
      </xdr:nvSpPr>
      <xdr:spPr>
        <a:xfrm>
          <a:off x="4686300" y="59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116522</xdr:rowOff>
    </xdr:from>
    <xdr:to>
      <xdr:col>5</xdr:col>
      <xdr:colOff>409575</xdr:colOff>
      <xdr:row>35</xdr:row>
      <xdr:rowOff>46672</xdr:rowOff>
    </xdr:to>
    <xdr:sp macro="" textlink="">
      <xdr:nvSpPr>
        <xdr:cNvPr id="82" name="円/楕円 81"/>
        <xdr:cNvSpPr/>
      </xdr:nvSpPr>
      <xdr:spPr>
        <a:xfrm>
          <a:off x="3746500" y="59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63199</xdr:rowOff>
    </xdr:from>
    <xdr:ext cx="534377" cy="259045"/>
    <xdr:sp macro="" textlink="">
      <xdr:nvSpPr>
        <xdr:cNvPr id="83" name="テキスト ボックス 82"/>
        <xdr:cNvSpPr txBox="1"/>
      </xdr:nvSpPr>
      <xdr:spPr>
        <a:xfrm>
          <a:off x="3530111" y="57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122161</xdr:rowOff>
    </xdr:from>
    <xdr:to>
      <xdr:col>4</xdr:col>
      <xdr:colOff>206375</xdr:colOff>
      <xdr:row>35</xdr:row>
      <xdr:rowOff>52311</xdr:rowOff>
    </xdr:to>
    <xdr:sp macro="" textlink="">
      <xdr:nvSpPr>
        <xdr:cNvPr id="84" name="円/楕円 83"/>
        <xdr:cNvSpPr/>
      </xdr:nvSpPr>
      <xdr:spPr>
        <a:xfrm>
          <a:off x="2857500" y="59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68838</xdr:rowOff>
    </xdr:from>
    <xdr:ext cx="534377" cy="259045"/>
    <xdr:sp macro="" textlink="">
      <xdr:nvSpPr>
        <xdr:cNvPr id="85" name="テキスト ボックス 84"/>
        <xdr:cNvSpPr txBox="1"/>
      </xdr:nvSpPr>
      <xdr:spPr>
        <a:xfrm>
          <a:off x="2641111" y="572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165786</xdr:rowOff>
    </xdr:from>
    <xdr:to>
      <xdr:col>3</xdr:col>
      <xdr:colOff>3175</xdr:colOff>
      <xdr:row>35</xdr:row>
      <xdr:rowOff>95936</xdr:rowOff>
    </xdr:to>
    <xdr:sp macro="" textlink="">
      <xdr:nvSpPr>
        <xdr:cNvPr id="86" name="円/楕円 85"/>
        <xdr:cNvSpPr/>
      </xdr:nvSpPr>
      <xdr:spPr>
        <a:xfrm>
          <a:off x="1968500" y="59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112463</xdr:rowOff>
    </xdr:from>
    <xdr:ext cx="534377" cy="259045"/>
    <xdr:sp macro="" textlink="">
      <xdr:nvSpPr>
        <xdr:cNvPr id="87" name="テキスト ボックス 86"/>
        <xdr:cNvSpPr txBox="1"/>
      </xdr:nvSpPr>
      <xdr:spPr>
        <a:xfrm>
          <a:off x="1752111" y="57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30455</xdr:rowOff>
    </xdr:from>
    <xdr:to>
      <xdr:col>1</xdr:col>
      <xdr:colOff>485775</xdr:colOff>
      <xdr:row>34</xdr:row>
      <xdr:rowOff>132055</xdr:rowOff>
    </xdr:to>
    <xdr:sp macro="" textlink="">
      <xdr:nvSpPr>
        <xdr:cNvPr id="88" name="円/楕円 87"/>
        <xdr:cNvSpPr/>
      </xdr:nvSpPr>
      <xdr:spPr>
        <a:xfrm>
          <a:off x="1079500" y="58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148582</xdr:rowOff>
    </xdr:from>
    <xdr:ext cx="534377" cy="259045"/>
    <xdr:sp macro="" textlink="">
      <xdr:nvSpPr>
        <xdr:cNvPr id="89" name="テキスト ボックス 88"/>
        <xdr:cNvSpPr txBox="1"/>
      </xdr:nvSpPr>
      <xdr:spPr>
        <a:xfrm>
          <a:off x="863111" y="56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143929</xdr:rowOff>
    </xdr:from>
    <xdr:to>
      <xdr:col>6</xdr:col>
      <xdr:colOff>511175</xdr:colOff>
      <xdr:row>54</xdr:row>
      <xdr:rowOff>163322</xdr:rowOff>
    </xdr:to>
    <xdr:cxnSp macro="">
      <xdr:nvCxnSpPr>
        <xdr:cNvPr id="119" name="直線コネクタ 118"/>
        <xdr:cNvCxnSpPr/>
      </xdr:nvCxnSpPr>
      <xdr:spPr>
        <a:xfrm flipV="1">
          <a:off x="3797300" y="9402229"/>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137795</xdr:rowOff>
    </xdr:from>
    <xdr:to>
      <xdr:col>5</xdr:col>
      <xdr:colOff>358775</xdr:colOff>
      <xdr:row>54</xdr:row>
      <xdr:rowOff>163322</xdr:rowOff>
    </xdr:to>
    <xdr:cxnSp macro="">
      <xdr:nvCxnSpPr>
        <xdr:cNvPr id="122" name="直線コネクタ 121"/>
        <xdr:cNvCxnSpPr/>
      </xdr:nvCxnSpPr>
      <xdr:spPr>
        <a:xfrm>
          <a:off x="2908300" y="939609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137795</xdr:rowOff>
    </xdr:from>
    <xdr:to>
      <xdr:col>4</xdr:col>
      <xdr:colOff>155575</xdr:colOff>
      <xdr:row>55</xdr:row>
      <xdr:rowOff>55308</xdr:rowOff>
    </xdr:to>
    <xdr:cxnSp macro="">
      <xdr:nvCxnSpPr>
        <xdr:cNvPr id="125" name="直線コネクタ 124"/>
        <xdr:cNvCxnSpPr/>
      </xdr:nvCxnSpPr>
      <xdr:spPr>
        <a:xfrm flipV="1">
          <a:off x="2019300" y="9396095"/>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51041</xdr:rowOff>
    </xdr:from>
    <xdr:to>
      <xdr:col>2</xdr:col>
      <xdr:colOff>638175</xdr:colOff>
      <xdr:row>55</xdr:row>
      <xdr:rowOff>55308</xdr:rowOff>
    </xdr:to>
    <xdr:cxnSp macro="">
      <xdr:nvCxnSpPr>
        <xdr:cNvPr id="128" name="直線コネクタ 127"/>
        <xdr:cNvCxnSpPr/>
      </xdr:nvCxnSpPr>
      <xdr:spPr>
        <a:xfrm>
          <a:off x="1130300" y="948079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93129</xdr:rowOff>
    </xdr:from>
    <xdr:to>
      <xdr:col>6</xdr:col>
      <xdr:colOff>561975</xdr:colOff>
      <xdr:row>55</xdr:row>
      <xdr:rowOff>23279</xdr:rowOff>
    </xdr:to>
    <xdr:sp macro="" textlink="">
      <xdr:nvSpPr>
        <xdr:cNvPr id="138" name="円/楕円 137"/>
        <xdr:cNvSpPr/>
      </xdr:nvSpPr>
      <xdr:spPr>
        <a:xfrm>
          <a:off x="4584700" y="93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71556</xdr:rowOff>
    </xdr:from>
    <xdr:ext cx="534377" cy="259045"/>
    <xdr:sp macro="" textlink="">
      <xdr:nvSpPr>
        <xdr:cNvPr id="139" name="物件費該当値テキスト"/>
        <xdr:cNvSpPr txBox="1"/>
      </xdr:nvSpPr>
      <xdr:spPr>
        <a:xfrm>
          <a:off x="4686300" y="93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49,889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112522</xdr:rowOff>
    </xdr:from>
    <xdr:to>
      <xdr:col>5</xdr:col>
      <xdr:colOff>409575</xdr:colOff>
      <xdr:row>55</xdr:row>
      <xdr:rowOff>42672</xdr:rowOff>
    </xdr:to>
    <xdr:sp macro="" textlink="">
      <xdr:nvSpPr>
        <xdr:cNvPr id="140" name="円/楕円 139"/>
        <xdr:cNvSpPr/>
      </xdr:nvSpPr>
      <xdr:spPr>
        <a:xfrm>
          <a:off x="3746500" y="93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33799</xdr:rowOff>
    </xdr:from>
    <xdr:ext cx="534377" cy="259045"/>
    <xdr:sp macro="" textlink="">
      <xdr:nvSpPr>
        <xdr:cNvPr id="141" name="テキスト ボックス 140"/>
        <xdr:cNvSpPr txBox="1"/>
      </xdr:nvSpPr>
      <xdr:spPr>
        <a:xfrm>
          <a:off x="3530111" y="94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86995</xdr:rowOff>
    </xdr:from>
    <xdr:to>
      <xdr:col>4</xdr:col>
      <xdr:colOff>206375</xdr:colOff>
      <xdr:row>55</xdr:row>
      <xdr:rowOff>17145</xdr:rowOff>
    </xdr:to>
    <xdr:sp macro="" textlink="">
      <xdr:nvSpPr>
        <xdr:cNvPr id="142" name="円/楕円 141"/>
        <xdr:cNvSpPr/>
      </xdr:nvSpPr>
      <xdr:spPr>
        <a:xfrm>
          <a:off x="2857500" y="93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8272</xdr:rowOff>
    </xdr:from>
    <xdr:ext cx="534377" cy="259045"/>
    <xdr:sp macro="" textlink="">
      <xdr:nvSpPr>
        <xdr:cNvPr id="143" name="テキスト ボックス 142"/>
        <xdr:cNvSpPr txBox="1"/>
      </xdr:nvSpPr>
      <xdr:spPr>
        <a:xfrm>
          <a:off x="2641111" y="94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4508</xdr:rowOff>
    </xdr:from>
    <xdr:to>
      <xdr:col>3</xdr:col>
      <xdr:colOff>3175</xdr:colOff>
      <xdr:row>55</xdr:row>
      <xdr:rowOff>106108</xdr:rowOff>
    </xdr:to>
    <xdr:sp macro="" textlink="">
      <xdr:nvSpPr>
        <xdr:cNvPr id="144" name="円/楕円 143"/>
        <xdr:cNvSpPr/>
      </xdr:nvSpPr>
      <xdr:spPr>
        <a:xfrm>
          <a:off x="1968500" y="9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97235</xdr:rowOff>
    </xdr:from>
    <xdr:ext cx="534377" cy="259045"/>
    <xdr:sp macro="" textlink="">
      <xdr:nvSpPr>
        <xdr:cNvPr id="145" name="テキスト ボックス 144"/>
        <xdr:cNvSpPr txBox="1"/>
      </xdr:nvSpPr>
      <xdr:spPr>
        <a:xfrm>
          <a:off x="1752111" y="9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241</xdr:rowOff>
    </xdr:from>
    <xdr:to>
      <xdr:col>1</xdr:col>
      <xdr:colOff>485775</xdr:colOff>
      <xdr:row>55</xdr:row>
      <xdr:rowOff>101841</xdr:rowOff>
    </xdr:to>
    <xdr:sp macro="" textlink="">
      <xdr:nvSpPr>
        <xdr:cNvPr id="146" name="円/楕円 145"/>
        <xdr:cNvSpPr/>
      </xdr:nvSpPr>
      <xdr:spPr>
        <a:xfrm>
          <a:off x="1079500" y="94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92968</xdr:rowOff>
    </xdr:from>
    <xdr:ext cx="534377" cy="259045"/>
    <xdr:sp macro="" textlink="">
      <xdr:nvSpPr>
        <xdr:cNvPr id="147" name="テキスト ボックス 146"/>
        <xdr:cNvSpPr txBox="1"/>
      </xdr:nvSpPr>
      <xdr:spPr>
        <a:xfrm>
          <a:off x="863111" y="95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65405</xdr:rowOff>
    </xdr:from>
    <xdr:to>
      <xdr:col>6</xdr:col>
      <xdr:colOff>511175</xdr:colOff>
      <xdr:row>74</xdr:row>
      <xdr:rowOff>102171</xdr:rowOff>
    </xdr:to>
    <xdr:cxnSp macro="">
      <xdr:nvCxnSpPr>
        <xdr:cNvPr id="176" name="直線コネクタ 175"/>
        <xdr:cNvCxnSpPr/>
      </xdr:nvCxnSpPr>
      <xdr:spPr>
        <a:xfrm flipV="1">
          <a:off x="3797300" y="12752705"/>
          <a:ext cx="8382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26162</xdr:rowOff>
    </xdr:from>
    <xdr:to>
      <xdr:col>5</xdr:col>
      <xdr:colOff>358775</xdr:colOff>
      <xdr:row>74</xdr:row>
      <xdr:rowOff>102171</xdr:rowOff>
    </xdr:to>
    <xdr:cxnSp macro="">
      <xdr:nvCxnSpPr>
        <xdr:cNvPr id="179" name="直線コネクタ 178"/>
        <xdr:cNvCxnSpPr/>
      </xdr:nvCxnSpPr>
      <xdr:spPr>
        <a:xfrm>
          <a:off x="2908300" y="12713462"/>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26162</xdr:rowOff>
    </xdr:from>
    <xdr:to>
      <xdr:col>4</xdr:col>
      <xdr:colOff>155575</xdr:colOff>
      <xdr:row>76</xdr:row>
      <xdr:rowOff>1397</xdr:rowOff>
    </xdr:to>
    <xdr:cxnSp macro="">
      <xdr:nvCxnSpPr>
        <xdr:cNvPr id="182" name="直線コネクタ 181"/>
        <xdr:cNvCxnSpPr/>
      </xdr:nvCxnSpPr>
      <xdr:spPr>
        <a:xfrm flipV="1">
          <a:off x="2019300" y="1271346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142557</xdr:rowOff>
    </xdr:from>
    <xdr:to>
      <xdr:col>2</xdr:col>
      <xdr:colOff>638175</xdr:colOff>
      <xdr:row>76</xdr:row>
      <xdr:rowOff>1397</xdr:rowOff>
    </xdr:to>
    <xdr:cxnSp macro="">
      <xdr:nvCxnSpPr>
        <xdr:cNvPr id="185" name="直線コネクタ 184"/>
        <xdr:cNvCxnSpPr/>
      </xdr:nvCxnSpPr>
      <xdr:spPr>
        <a:xfrm>
          <a:off x="1130300" y="12829857"/>
          <a:ext cx="889000" cy="2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147591</xdr:rowOff>
    </xdr:from>
    <xdr:ext cx="469744" cy="259045"/>
    <xdr:sp macro="" textlink="">
      <xdr:nvSpPr>
        <xdr:cNvPr id="187" name="テキスト ボックス 186"/>
        <xdr:cNvSpPr txBox="1"/>
      </xdr:nvSpPr>
      <xdr:spPr>
        <a:xfrm>
          <a:off x="1784427" y="126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14605</xdr:rowOff>
    </xdr:from>
    <xdr:to>
      <xdr:col>6</xdr:col>
      <xdr:colOff>561975</xdr:colOff>
      <xdr:row>74</xdr:row>
      <xdr:rowOff>116205</xdr:rowOff>
    </xdr:to>
    <xdr:sp macro="" textlink="">
      <xdr:nvSpPr>
        <xdr:cNvPr id="195" name="円/楕円 194"/>
        <xdr:cNvSpPr/>
      </xdr:nvSpPr>
      <xdr:spPr>
        <a:xfrm>
          <a:off x="45847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37482</xdr:rowOff>
    </xdr:from>
    <xdr:ext cx="469744" cy="259045"/>
    <xdr:sp macro="" textlink="">
      <xdr:nvSpPr>
        <xdr:cNvPr id="196" name="維持補修費該当値テキスト"/>
        <xdr:cNvSpPr txBox="1"/>
      </xdr:nvSpPr>
      <xdr:spPr>
        <a:xfrm>
          <a:off x="4686300" y="1255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51371</xdr:rowOff>
    </xdr:from>
    <xdr:to>
      <xdr:col>5</xdr:col>
      <xdr:colOff>409575</xdr:colOff>
      <xdr:row>74</xdr:row>
      <xdr:rowOff>152971</xdr:rowOff>
    </xdr:to>
    <xdr:sp macro="" textlink="">
      <xdr:nvSpPr>
        <xdr:cNvPr id="197" name="円/楕円 196"/>
        <xdr:cNvSpPr/>
      </xdr:nvSpPr>
      <xdr:spPr>
        <a:xfrm>
          <a:off x="3746500" y="127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169498</xdr:rowOff>
    </xdr:from>
    <xdr:ext cx="469744" cy="259045"/>
    <xdr:sp macro="" textlink="">
      <xdr:nvSpPr>
        <xdr:cNvPr id="198" name="テキスト ボックス 197"/>
        <xdr:cNvSpPr txBox="1"/>
      </xdr:nvSpPr>
      <xdr:spPr>
        <a:xfrm>
          <a:off x="3562427" y="1251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146812</xdr:rowOff>
    </xdr:from>
    <xdr:to>
      <xdr:col>4</xdr:col>
      <xdr:colOff>206375</xdr:colOff>
      <xdr:row>74</xdr:row>
      <xdr:rowOff>76962</xdr:rowOff>
    </xdr:to>
    <xdr:sp macro="" textlink="">
      <xdr:nvSpPr>
        <xdr:cNvPr id="199" name="円/楕円 198"/>
        <xdr:cNvSpPr/>
      </xdr:nvSpPr>
      <xdr:spPr>
        <a:xfrm>
          <a:off x="2857500" y="12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93489</xdr:rowOff>
    </xdr:from>
    <xdr:ext cx="469744" cy="259045"/>
    <xdr:sp macro="" textlink="">
      <xdr:nvSpPr>
        <xdr:cNvPr id="200" name="テキスト ボックス 199"/>
        <xdr:cNvSpPr txBox="1"/>
      </xdr:nvSpPr>
      <xdr:spPr>
        <a:xfrm>
          <a:off x="2673427" y="1243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122047</xdr:rowOff>
    </xdr:from>
    <xdr:to>
      <xdr:col>3</xdr:col>
      <xdr:colOff>3175</xdr:colOff>
      <xdr:row>76</xdr:row>
      <xdr:rowOff>52197</xdr:rowOff>
    </xdr:to>
    <xdr:sp macro="" textlink="">
      <xdr:nvSpPr>
        <xdr:cNvPr id="201" name="円/楕円 200"/>
        <xdr:cNvSpPr/>
      </xdr:nvSpPr>
      <xdr:spPr>
        <a:xfrm>
          <a:off x="19685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43324</xdr:rowOff>
    </xdr:from>
    <xdr:ext cx="469744" cy="259045"/>
    <xdr:sp macro="" textlink="">
      <xdr:nvSpPr>
        <xdr:cNvPr id="202" name="テキスト ボックス 201"/>
        <xdr:cNvSpPr txBox="1"/>
      </xdr:nvSpPr>
      <xdr:spPr>
        <a:xfrm>
          <a:off x="1784427" y="130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91757</xdr:rowOff>
    </xdr:from>
    <xdr:to>
      <xdr:col>1</xdr:col>
      <xdr:colOff>485775</xdr:colOff>
      <xdr:row>75</xdr:row>
      <xdr:rowOff>21907</xdr:rowOff>
    </xdr:to>
    <xdr:sp macro="" textlink="">
      <xdr:nvSpPr>
        <xdr:cNvPr id="203" name="円/楕円 202"/>
        <xdr:cNvSpPr/>
      </xdr:nvSpPr>
      <xdr:spPr>
        <a:xfrm>
          <a:off x="1079500" y="12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38434</xdr:rowOff>
    </xdr:from>
    <xdr:ext cx="469744" cy="259045"/>
    <xdr:sp macro="" textlink="">
      <xdr:nvSpPr>
        <xdr:cNvPr id="204" name="テキスト ボックス 203"/>
        <xdr:cNvSpPr txBox="1"/>
      </xdr:nvSpPr>
      <xdr:spPr>
        <a:xfrm>
          <a:off x="895427" y="125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40030</xdr:rowOff>
    </xdr:from>
    <xdr:to>
      <xdr:col>6</xdr:col>
      <xdr:colOff>511175</xdr:colOff>
      <xdr:row>96</xdr:row>
      <xdr:rowOff>63615</xdr:rowOff>
    </xdr:to>
    <xdr:cxnSp macro="">
      <xdr:nvCxnSpPr>
        <xdr:cNvPr id="234" name="直線コネクタ 233"/>
        <xdr:cNvCxnSpPr/>
      </xdr:nvCxnSpPr>
      <xdr:spPr>
        <a:xfrm flipV="1">
          <a:off x="3797300" y="16327780"/>
          <a:ext cx="838200" cy="19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63615</xdr:rowOff>
    </xdr:from>
    <xdr:to>
      <xdr:col>5</xdr:col>
      <xdr:colOff>358775</xdr:colOff>
      <xdr:row>97</xdr:row>
      <xdr:rowOff>77521</xdr:rowOff>
    </xdr:to>
    <xdr:cxnSp macro="">
      <xdr:nvCxnSpPr>
        <xdr:cNvPr id="237" name="直線コネクタ 236"/>
        <xdr:cNvCxnSpPr/>
      </xdr:nvCxnSpPr>
      <xdr:spPr>
        <a:xfrm flipV="1">
          <a:off x="2908300" y="16522815"/>
          <a:ext cx="889000" cy="1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77521</xdr:rowOff>
    </xdr:from>
    <xdr:to>
      <xdr:col>4</xdr:col>
      <xdr:colOff>155575</xdr:colOff>
      <xdr:row>98</xdr:row>
      <xdr:rowOff>90360</xdr:rowOff>
    </xdr:to>
    <xdr:cxnSp macro="">
      <xdr:nvCxnSpPr>
        <xdr:cNvPr id="240" name="直線コネクタ 239"/>
        <xdr:cNvCxnSpPr/>
      </xdr:nvCxnSpPr>
      <xdr:spPr>
        <a:xfrm flipV="1">
          <a:off x="2019300" y="16708171"/>
          <a:ext cx="889000" cy="1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90360</xdr:rowOff>
    </xdr:from>
    <xdr:to>
      <xdr:col>2</xdr:col>
      <xdr:colOff>638175</xdr:colOff>
      <xdr:row>98</xdr:row>
      <xdr:rowOff>137985</xdr:rowOff>
    </xdr:to>
    <xdr:cxnSp macro="">
      <xdr:nvCxnSpPr>
        <xdr:cNvPr id="243" name="直線コネクタ 242"/>
        <xdr:cNvCxnSpPr/>
      </xdr:nvCxnSpPr>
      <xdr:spPr>
        <a:xfrm flipV="1">
          <a:off x="1130300" y="16892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160680</xdr:rowOff>
    </xdr:from>
    <xdr:to>
      <xdr:col>6</xdr:col>
      <xdr:colOff>561975</xdr:colOff>
      <xdr:row>95</xdr:row>
      <xdr:rowOff>90830</xdr:rowOff>
    </xdr:to>
    <xdr:sp macro="" textlink="">
      <xdr:nvSpPr>
        <xdr:cNvPr id="253" name="円/楕円 252"/>
        <xdr:cNvSpPr/>
      </xdr:nvSpPr>
      <xdr:spPr>
        <a:xfrm>
          <a:off x="45847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139107</xdr:rowOff>
    </xdr:from>
    <xdr:ext cx="534377" cy="259045"/>
    <xdr:sp macro="" textlink="">
      <xdr:nvSpPr>
        <xdr:cNvPr id="254" name="扶助費該当値テキスト"/>
        <xdr:cNvSpPr txBox="1"/>
      </xdr:nvSpPr>
      <xdr:spPr>
        <a:xfrm>
          <a:off x="4686300" y="162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12815</xdr:rowOff>
    </xdr:from>
    <xdr:to>
      <xdr:col>5</xdr:col>
      <xdr:colOff>409575</xdr:colOff>
      <xdr:row>96</xdr:row>
      <xdr:rowOff>114415</xdr:rowOff>
    </xdr:to>
    <xdr:sp macro="" textlink="">
      <xdr:nvSpPr>
        <xdr:cNvPr id="255" name="円/楕円 254"/>
        <xdr:cNvSpPr/>
      </xdr:nvSpPr>
      <xdr:spPr>
        <a:xfrm>
          <a:off x="3746500" y="164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130942</xdr:rowOff>
    </xdr:from>
    <xdr:ext cx="534377" cy="259045"/>
    <xdr:sp macro="" textlink="">
      <xdr:nvSpPr>
        <xdr:cNvPr id="256" name="テキスト ボックス 255"/>
        <xdr:cNvSpPr txBox="1"/>
      </xdr:nvSpPr>
      <xdr:spPr>
        <a:xfrm>
          <a:off x="3530111" y="1624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26721</xdr:rowOff>
    </xdr:from>
    <xdr:to>
      <xdr:col>4</xdr:col>
      <xdr:colOff>206375</xdr:colOff>
      <xdr:row>97</xdr:row>
      <xdr:rowOff>128321</xdr:rowOff>
    </xdr:to>
    <xdr:sp macro="" textlink="">
      <xdr:nvSpPr>
        <xdr:cNvPr id="257" name="円/楕円 256"/>
        <xdr:cNvSpPr/>
      </xdr:nvSpPr>
      <xdr:spPr>
        <a:xfrm>
          <a:off x="2857500" y="166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119448</xdr:rowOff>
    </xdr:from>
    <xdr:ext cx="534377" cy="259045"/>
    <xdr:sp macro="" textlink="">
      <xdr:nvSpPr>
        <xdr:cNvPr id="258" name="テキスト ボックス 257"/>
        <xdr:cNvSpPr txBox="1"/>
      </xdr:nvSpPr>
      <xdr:spPr>
        <a:xfrm>
          <a:off x="2641111" y="167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39560</xdr:rowOff>
    </xdr:from>
    <xdr:to>
      <xdr:col>3</xdr:col>
      <xdr:colOff>3175</xdr:colOff>
      <xdr:row>98</xdr:row>
      <xdr:rowOff>141160</xdr:rowOff>
    </xdr:to>
    <xdr:sp macro="" textlink="">
      <xdr:nvSpPr>
        <xdr:cNvPr id="259" name="円/楕円 258"/>
        <xdr:cNvSpPr/>
      </xdr:nvSpPr>
      <xdr:spPr>
        <a:xfrm>
          <a:off x="1968500" y="168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132287</xdr:rowOff>
    </xdr:from>
    <xdr:ext cx="534377" cy="259045"/>
    <xdr:sp macro="" textlink="">
      <xdr:nvSpPr>
        <xdr:cNvPr id="260" name="テキスト ボックス 259"/>
        <xdr:cNvSpPr txBox="1"/>
      </xdr:nvSpPr>
      <xdr:spPr>
        <a:xfrm>
          <a:off x="1752111" y="1693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87185</xdr:rowOff>
    </xdr:from>
    <xdr:to>
      <xdr:col>1</xdr:col>
      <xdr:colOff>485775</xdr:colOff>
      <xdr:row>99</xdr:row>
      <xdr:rowOff>17335</xdr:rowOff>
    </xdr:to>
    <xdr:sp macro="" textlink="">
      <xdr:nvSpPr>
        <xdr:cNvPr id="261" name="円/楕円 260"/>
        <xdr:cNvSpPr/>
      </xdr:nvSpPr>
      <xdr:spPr>
        <a:xfrm>
          <a:off x="1079500" y="168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8462</xdr:rowOff>
    </xdr:from>
    <xdr:ext cx="534377" cy="259045"/>
    <xdr:sp macro="" textlink="">
      <xdr:nvSpPr>
        <xdr:cNvPr id="262" name="テキスト ボックス 261"/>
        <xdr:cNvSpPr txBox="1"/>
      </xdr:nvSpPr>
      <xdr:spPr>
        <a:xfrm>
          <a:off x="863111" y="169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45784</xdr:rowOff>
    </xdr:from>
    <xdr:to>
      <xdr:col>15</xdr:col>
      <xdr:colOff>180975</xdr:colOff>
      <xdr:row>35</xdr:row>
      <xdr:rowOff>47708</xdr:rowOff>
    </xdr:to>
    <xdr:cxnSp macro="">
      <xdr:nvCxnSpPr>
        <xdr:cNvPr id="291" name="直線コネクタ 290"/>
        <xdr:cNvCxnSpPr/>
      </xdr:nvCxnSpPr>
      <xdr:spPr>
        <a:xfrm flipV="1">
          <a:off x="9639300" y="6046534"/>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47708</xdr:rowOff>
    </xdr:from>
    <xdr:to>
      <xdr:col>14</xdr:col>
      <xdr:colOff>28575</xdr:colOff>
      <xdr:row>35</xdr:row>
      <xdr:rowOff>91503</xdr:rowOff>
    </xdr:to>
    <xdr:cxnSp macro="">
      <xdr:nvCxnSpPr>
        <xdr:cNvPr id="294" name="直線コネクタ 293"/>
        <xdr:cNvCxnSpPr/>
      </xdr:nvCxnSpPr>
      <xdr:spPr>
        <a:xfrm flipV="1">
          <a:off x="8750300" y="6048458"/>
          <a:ext cx="889000" cy="4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91503</xdr:rowOff>
    </xdr:from>
    <xdr:to>
      <xdr:col>12</xdr:col>
      <xdr:colOff>511175</xdr:colOff>
      <xdr:row>35</xdr:row>
      <xdr:rowOff>93142</xdr:rowOff>
    </xdr:to>
    <xdr:cxnSp macro="">
      <xdr:nvCxnSpPr>
        <xdr:cNvPr id="297" name="直線コネクタ 296"/>
        <xdr:cNvCxnSpPr/>
      </xdr:nvCxnSpPr>
      <xdr:spPr>
        <a:xfrm flipV="1">
          <a:off x="7861300" y="6092253"/>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93142</xdr:rowOff>
    </xdr:from>
    <xdr:to>
      <xdr:col>11</xdr:col>
      <xdr:colOff>307975</xdr:colOff>
      <xdr:row>36</xdr:row>
      <xdr:rowOff>42621</xdr:rowOff>
    </xdr:to>
    <xdr:cxnSp macro="">
      <xdr:nvCxnSpPr>
        <xdr:cNvPr id="300" name="直線コネクタ 299"/>
        <xdr:cNvCxnSpPr/>
      </xdr:nvCxnSpPr>
      <xdr:spPr>
        <a:xfrm flipV="1">
          <a:off x="6972300" y="6093892"/>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12355</xdr:rowOff>
    </xdr:from>
    <xdr:ext cx="534377" cy="259045"/>
    <xdr:sp macro="" textlink="">
      <xdr:nvSpPr>
        <xdr:cNvPr id="304" name="テキスト ボックス 303"/>
        <xdr:cNvSpPr txBox="1"/>
      </xdr:nvSpPr>
      <xdr:spPr>
        <a:xfrm>
          <a:off x="6705111" y="58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166434</xdr:rowOff>
    </xdr:from>
    <xdr:to>
      <xdr:col>15</xdr:col>
      <xdr:colOff>231775</xdr:colOff>
      <xdr:row>35</xdr:row>
      <xdr:rowOff>96584</xdr:rowOff>
    </xdr:to>
    <xdr:sp macro="" textlink="">
      <xdr:nvSpPr>
        <xdr:cNvPr id="310" name="円/楕円 309"/>
        <xdr:cNvSpPr/>
      </xdr:nvSpPr>
      <xdr:spPr>
        <a:xfrm>
          <a:off x="104267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17861</xdr:rowOff>
    </xdr:from>
    <xdr:ext cx="534377" cy="259045"/>
    <xdr:sp macro="" textlink="">
      <xdr:nvSpPr>
        <xdr:cNvPr id="311" name="補助費等該当値テキスト"/>
        <xdr:cNvSpPr txBox="1"/>
      </xdr:nvSpPr>
      <xdr:spPr>
        <a:xfrm>
          <a:off x="10528300"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168358</xdr:rowOff>
    </xdr:from>
    <xdr:to>
      <xdr:col>14</xdr:col>
      <xdr:colOff>79375</xdr:colOff>
      <xdr:row>35</xdr:row>
      <xdr:rowOff>98508</xdr:rowOff>
    </xdr:to>
    <xdr:sp macro="" textlink="">
      <xdr:nvSpPr>
        <xdr:cNvPr id="312" name="円/楕円 311"/>
        <xdr:cNvSpPr/>
      </xdr:nvSpPr>
      <xdr:spPr>
        <a:xfrm>
          <a:off x="9588500" y="59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115035</xdr:rowOff>
    </xdr:from>
    <xdr:ext cx="534377" cy="259045"/>
    <xdr:sp macro="" textlink="">
      <xdr:nvSpPr>
        <xdr:cNvPr id="313" name="テキスト ボックス 312"/>
        <xdr:cNvSpPr txBox="1"/>
      </xdr:nvSpPr>
      <xdr:spPr>
        <a:xfrm>
          <a:off x="9372111" y="57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40703</xdr:rowOff>
    </xdr:from>
    <xdr:to>
      <xdr:col>12</xdr:col>
      <xdr:colOff>561975</xdr:colOff>
      <xdr:row>35</xdr:row>
      <xdr:rowOff>142303</xdr:rowOff>
    </xdr:to>
    <xdr:sp macro="" textlink="">
      <xdr:nvSpPr>
        <xdr:cNvPr id="314" name="円/楕円 313"/>
        <xdr:cNvSpPr/>
      </xdr:nvSpPr>
      <xdr:spPr>
        <a:xfrm>
          <a:off x="8699500" y="60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158830</xdr:rowOff>
    </xdr:from>
    <xdr:ext cx="534377" cy="259045"/>
    <xdr:sp macro="" textlink="">
      <xdr:nvSpPr>
        <xdr:cNvPr id="315" name="テキスト ボックス 314"/>
        <xdr:cNvSpPr txBox="1"/>
      </xdr:nvSpPr>
      <xdr:spPr>
        <a:xfrm>
          <a:off x="8483111" y="58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42342</xdr:rowOff>
    </xdr:from>
    <xdr:to>
      <xdr:col>11</xdr:col>
      <xdr:colOff>358775</xdr:colOff>
      <xdr:row>35</xdr:row>
      <xdr:rowOff>143942</xdr:rowOff>
    </xdr:to>
    <xdr:sp macro="" textlink="">
      <xdr:nvSpPr>
        <xdr:cNvPr id="316" name="円/楕円 315"/>
        <xdr:cNvSpPr/>
      </xdr:nvSpPr>
      <xdr:spPr>
        <a:xfrm>
          <a:off x="7810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135069</xdr:rowOff>
    </xdr:from>
    <xdr:ext cx="534377" cy="259045"/>
    <xdr:sp macro="" textlink="">
      <xdr:nvSpPr>
        <xdr:cNvPr id="317" name="テキスト ボックス 316"/>
        <xdr:cNvSpPr txBox="1"/>
      </xdr:nvSpPr>
      <xdr:spPr>
        <a:xfrm>
          <a:off x="7594111" y="61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163271</xdr:rowOff>
    </xdr:from>
    <xdr:to>
      <xdr:col>10</xdr:col>
      <xdr:colOff>155575</xdr:colOff>
      <xdr:row>36</xdr:row>
      <xdr:rowOff>93421</xdr:rowOff>
    </xdr:to>
    <xdr:sp macro="" textlink="">
      <xdr:nvSpPr>
        <xdr:cNvPr id="318" name="円/楕円 317"/>
        <xdr:cNvSpPr/>
      </xdr:nvSpPr>
      <xdr:spPr>
        <a:xfrm>
          <a:off x="6921500" y="61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84548</xdr:rowOff>
    </xdr:from>
    <xdr:ext cx="534377" cy="259045"/>
    <xdr:sp macro="" textlink="">
      <xdr:nvSpPr>
        <xdr:cNvPr id="319" name="テキスト ボックス 318"/>
        <xdr:cNvSpPr txBox="1"/>
      </xdr:nvSpPr>
      <xdr:spPr>
        <a:xfrm>
          <a:off x="67051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85718</xdr:rowOff>
    </xdr:from>
    <xdr:to>
      <xdr:col>15</xdr:col>
      <xdr:colOff>180340</xdr:colOff>
      <xdr:row>58</xdr:row>
      <xdr:rowOff>54497</xdr:rowOff>
    </xdr:to>
    <xdr:cxnSp macro="">
      <xdr:nvCxnSpPr>
        <xdr:cNvPr id="345" name="直線コネクタ 344"/>
        <xdr:cNvCxnSpPr/>
      </xdr:nvCxnSpPr>
      <xdr:spPr>
        <a:xfrm flipV="1">
          <a:off x="10475595" y="9001118"/>
          <a:ext cx="1270" cy="99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58324</xdr:rowOff>
    </xdr:from>
    <xdr:ext cx="534377" cy="259045"/>
    <xdr:sp macro="" textlink="">
      <xdr:nvSpPr>
        <xdr:cNvPr id="346" name="普通建設事業費最小値テキスト"/>
        <xdr:cNvSpPr txBox="1"/>
      </xdr:nvSpPr>
      <xdr:spPr>
        <a:xfrm>
          <a:off x="10528300" y="100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58</xdr:row>
      <xdr:rowOff>54497</xdr:rowOff>
    </xdr:from>
    <xdr:to>
      <xdr:col>15</xdr:col>
      <xdr:colOff>269875</xdr:colOff>
      <xdr:row>58</xdr:row>
      <xdr:rowOff>54497</xdr:rowOff>
    </xdr:to>
    <xdr:cxnSp macro="">
      <xdr:nvCxnSpPr>
        <xdr:cNvPr id="347" name="直線コネクタ 346"/>
        <xdr:cNvCxnSpPr/>
      </xdr:nvCxnSpPr>
      <xdr:spPr>
        <a:xfrm>
          <a:off x="10388600" y="999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32395</xdr:rowOff>
    </xdr:from>
    <xdr:ext cx="599010" cy="259045"/>
    <xdr:sp macro="" textlink="">
      <xdr:nvSpPr>
        <xdr:cNvPr id="348" name="普通建設事業費最大値テキスト"/>
        <xdr:cNvSpPr txBox="1"/>
      </xdr:nvSpPr>
      <xdr:spPr>
        <a:xfrm>
          <a:off x="10528300" y="877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52</xdr:row>
      <xdr:rowOff>85718</xdr:rowOff>
    </xdr:from>
    <xdr:to>
      <xdr:col>15</xdr:col>
      <xdr:colOff>269875</xdr:colOff>
      <xdr:row>52</xdr:row>
      <xdr:rowOff>85718</xdr:rowOff>
    </xdr:to>
    <xdr:cxnSp macro="">
      <xdr:nvCxnSpPr>
        <xdr:cNvPr id="349" name="直線コネクタ 348"/>
        <xdr:cNvCxnSpPr/>
      </xdr:nvCxnSpPr>
      <xdr:spPr>
        <a:xfrm>
          <a:off x="10388600" y="900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28383</xdr:rowOff>
    </xdr:from>
    <xdr:to>
      <xdr:col>15</xdr:col>
      <xdr:colOff>180975</xdr:colOff>
      <xdr:row>56</xdr:row>
      <xdr:rowOff>33793</xdr:rowOff>
    </xdr:to>
    <xdr:cxnSp macro="">
      <xdr:nvCxnSpPr>
        <xdr:cNvPr id="350" name="直線コネクタ 349"/>
        <xdr:cNvCxnSpPr/>
      </xdr:nvCxnSpPr>
      <xdr:spPr>
        <a:xfrm flipV="1">
          <a:off x="9639300" y="9458133"/>
          <a:ext cx="8382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139510</xdr:rowOff>
    </xdr:from>
    <xdr:ext cx="534377" cy="259045"/>
    <xdr:sp macro="" textlink="">
      <xdr:nvSpPr>
        <xdr:cNvPr id="351" name="普通建設事業費平均値テキスト"/>
        <xdr:cNvSpPr txBox="1"/>
      </xdr:nvSpPr>
      <xdr:spPr>
        <a:xfrm>
          <a:off x="10528300" y="956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161083</xdr:rowOff>
    </xdr:from>
    <xdr:to>
      <xdr:col>15</xdr:col>
      <xdr:colOff>231775</xdr:colOff>
      <xdr:row>56</xdr:row>
      <xdr:rowOff>91233</xdr:rowOff>
    </xdr:to>
    <xdr:sp macro="" textlink="">
      <xdr:nvSpPr>
        <xdr:cNvPr id="352" name="フローチャート : 判断 351"/>
        <xdr:cNvSpPr/>
      </xdr:nvSpPr>
      <xdr:spPr>
        <a:xfrm>
          <a:off x="10426700" y="959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51754</xdr:rowOff>
    </xdr:from>
    <xdr:to>
      <xdr:col>14</xdr:col>
      <xdr:colOff>28575</xdr:colOff>
      <xdr:row>56</xdr:row>
      <xdr:rowOff>33793</xdr:rowOff>
    </xdr:to>
    <xdr:cxnSp macro="">
      <xdr:nvCxnSpPr>
        <xdr:cNvPr id="353" name="直線コネクタ 352"/>
        <xdr:cNvCxnSpPr/>
      </xdr:nvCxnSpPr>
      <xdr:spPr>
        <a:xfrm>
          <a:off x="8750300" y="8624254"/>
          <a:ext cx="889000" cy="10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162422</xdr:rowOff>
    </xdr:from>
    <xdr:to>
      <xdr:col>14</xdr:col>
      <xdr:colOff>79375</xdr:colOff>
      <xdr:row>56</xdr:row>
      <xdr:rowOff>92572</xdr:rowOff>
    </xdr:to>
    <xdr:sp macro="" textlink="">
      <xdr:nvSpPr>
        <xdr:cNvPr id="354" name="フローチャート : 判断 353"/>
        <xdr:cNvSpPr/>
      </xdr:nvSpPr>
      <xdr:spPr>
        <a:xfrm>
          <a:off x="9588500" y="959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83699</xdr:rowOff>
    </xdr:from>
    <xdr:ext cx="534377" cy="259045"/>
    <xdr:sp macro="" textlink="">
      <xdr:nvSpPr>
        <xdr:cNvPr id="355" name="テキスト ボックス 354"/>
        <xdr:cNvSpPr txBox="1"/>
      </xdr:nvSpPr>
      <xdr:spPr>
        <a:xfrm>
          <a:off x="9372111" y="96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51754</xdr:rowOff>
    </xdr:from>
    <xdr:to>
      <xdr:col>12</xdr:col>
      <xdr:colOff>511175</xdr:colOff>
      <xdr:row>51</xdr:row>
      <xdr:rowOff>57676</xdr:rowOff>
    </xdr:to>
    <xdr:cxnSp macro="">
      <xdr:nvCxnSpPr>
        <xdr:cNvPr id="356" name="直線コネクタ 355"/>
        <xdr:cNvCxnSpPr/>
      </xdr:nvCxnSpPr>
      <xdr:spPr>
        <a:xfrm flipV="1">
          <a:off x="7861300" y="8624254"/>
          <a:ext cx="889000" cy="17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71298</xdr:rowOff>
    </xdr:from>
    <xdr:to>
      <xdr:col>12</xdr:col>
      <xdr:colOff>561975</xdr:colOff>
      <xdr:row>57</xdr:row>
      <xdr:rowOff>1448</xdr:rowOff>
    </xdr:to>
    <xdr:sp macro="" textlink="">
      <xdr:nvSpPr>
        <xdr:cNvPr id="357" name="フローチャート : 判断 356"/>
        <xdr:cNvSpPr/>
      </xdr:nvSpPr>
      <xdr:spPr>
        <a:xfrm>
          <a:off x="8699500" y="967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164025</xdr:rowOff>
    </xdr:from>
    <xdr:ext cx="534377" cy="259045"/>
    <xdr:sp macro="" textlink="">
      <xdr:nvSpPr>
        <xdr:cNvPr id="358" name="テキスト ボックス 357"/>
        <xdr:cNvSpPr txBox="1"/>
      </xdr:nvSpPr>
      <xdr:spPr>
        <a:xfrm>
          <a:off x="8483111" y="97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57676</xdr:rowOff>
    </xdr:from>
    <xdr:to>
      <xdr:col>11</xdr:col>
      <xdr:colOff>307975</xdr:colOff>
      <xdr:row>54</xdr:row>
      <xdr:rowOff>82136</xdr:rowOff>
    </xdr:to>
    <xdr:cxnSp macro="">
      <xdr:nvCxnSpPr>
        <xdr:cNvPr id="359" name="直線コネクタ 358"/>
        <xdr:cNvCxnSpPr/>
      </xdr:nvCxnSpPr>
      <xdr:spPr>
        <a:xfrm flipV="1">
          <a:off x="6972300" y="8801626"/>
          <a:ext cx="889000" cy="5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92808</xdr:rowOff>
    </xdr:from>
    <xdr:to>
      <xdr:col>11</xdr:col>
      <xdr:colOff>358775</xdr:colOff>
      <xdr:row>57</xdr:row>
      <xdr:rowOff>22958</xdr:rowOff>
    </xdr:to>
    <xdr:sp macro="" textlink="">
      <xdr:nvSpPr>
        <xdr:cNvPr id="360" name="フローチャート : 判断 359"/>
        <xdr:cNvSpPr/>
      </xdr:nvSpPr>
      <xdr:spPr>
        <a:xfrm>
          <a:off x="7810500" y="96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14085</xdr:rowOff>
    </xdr:from>
    <xdr:ext cx="534377" cy="259045"/>
    <xdr:sp macro="" textlink="">
      <xdr:nvSpPr>
        <xdr:cNvPr id="361" name="テキスト ボックス 360"/>
        <xdr:cNvSpPr txBox="1"/>
      </xdr:nvSpPr>
      <xdr:spPr>
        <a:xfrm>
          <a:off x="7594111" y="97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133259</xdr:rowOff>
    </xdr:from>
    <xdr:to>
      <xdr:col>10</xdr:col>
      <xdr:colOff>155575</xdr:colOff>
      <xdr:row>57</xdr:row>
      <xdr:rowOff>63409</xdr:rowOff>
    </xdr:to>
    <xdr:sp macro="" textlink="">
      <xdr:nvSpPr>
        <xdr:cNvPr id="362" name="フローチャート : 判断 361"/>
        <xdr:cNvSpPr/>
      </xdr:nvSpPr>
      <xdr:spPr>
        <a:xfrm>
          <a:off x="6921500" y="97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54536</xdr:rowOff>
    </xdr:from>
    <xdr:ext cx="534377" cy="259045"/>
    <xdr:sp macro="" textlink="">
      <xdr:nvSpPr>
        <xdr:cNvPr id="363" name="テキスト ボックス 362"/>
        <xdr:cNvSpPr txBox="1"/>
      </xdr:nvSpPr>
      <xdr:spPr>
        <a:xfrm>
          <a:off x="6705111" y="98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149033</xdr:rowOff>
    </xdr:from>
    <xdr:to>
      <xdr:col>15</xdr:col>
      <xdr:colOff>231775</xdr:colOff>
      <xdr:row>55</xdr:row>
      <xdr:rowOff>79183</xdr:rowOff>
    </xdr:to>
    <xdr:sp macro="" textlink="">
      <xdr:nvSpPr>
        <xdr:cNvPr id="369" name="円/楕円 368"/>
        <xdr:cNvSpPr/>
      </xdr:nvSpPr>
      <xdr:spPr>
        <a:xfrm>
          <a:off x="10426700" y="94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460</xdr:rowOff>
    </xdr:from>
    <xdr:ext cx="534377" cy="259045"/>
    <xdr:sp macro="" textlink="">
      <xdr:nvSpPr>
        <xdr:cNvPr id="370" name="普通建設事業費該当値テキスト"/>
        <xdr:cNvSpPr txBox="1"/>
      </xdr:nvSpPr>
      <xdr:spPr>
        <a:xfrm>
          <a:off x="10528300" y="92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154443</xdr:rowOff>
    </xdr:from>
    <xdr:to>
      <xdr:col>14</xdr:col>
      <xdr:colOff>79375</xdr:colOff>
      <xdr:row>56</xdr:row>
      <xdr:rowOff>84593</xdr:rowOff>
    </xdr:to>
    <xdr:sp macro="" textlink="">
      <xdr:nvSpPr>
        <xdr:cNvPr id="371" name="円/楕円 370"/>
        <xdr:cNvSpPr/>
      </xdr:nvSpPr>
      <xdr:spPr>
        <a:xfrm>
          <a:off x="9588500" y="95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101120</xdr:rowOff>
    </xdr:from>
    <xdr:ext cx="534377" cy="259045"/>
    <xdr:sp macro="" textlink="">
      <xdr:nvSpPr>
        <xdr:cNvPr id="372" name="テキスト ボックス 371"/>
        <xdr:cNvSpPr txBox="1"/>
      </xdr:nvSpPr>
      <xdr:spPr>
        <a:xfrm>
          <a:off x="9372111" y="93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954</xdr:rowOff>
    </xdr:from>
    <xdr:to>
      <xdr:col>12</xdr:col>
      <xdr:colOff>561975</xdr:colOff>
      <xdr:row>50</xdr:row>
      <xdr:rowOff>102554</xdr:rowOff>
    </xdr:to>
    <xdr:sp macro="" textlink="">
      <xdr:nvSpPr>
        <xdr:cNvPr id="373" name="円/楕円 372"/>
        <xdr:cNvSpPr/>
      </xdr:nvSpPr>
      <xdr:spPr>
        <a:xfrm>
          <a:off x="8699500" y="85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119081</xdr:rowOff>
    </xdr:from>
    <xdr:ext cx="599010" cy="259045"/>
    <xdr:sp macro="" textlink="">
      <xdr:nvSpPr>
        <xdr:cNvPr id="374" name="テキスト ボックス 373"/>
        <xdr:cNvSpPr txBox="1"/>
      </xdr:nvSpPr>
      <xdr:spPr>
        <a:xfrm>
          <a:off x="8450794" y="834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146,079</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6876</xdr:rowOff>
    </xdr:from>
    <xdr:to>
      <xdr:col>11</xdr:col>
      <xdr:colOff>358775</xdr:colOff>
      <xdr:row>51</xdr:row>
      <xdr:rowOff>108476</xdr:rowOff>
    </xdr:to>
    <xdr:sp macro="" textlink="">
      <xdr:nvSpPr>
        <xdr:cNvPr id="375" name="円/楕円 374"/>
        <xdr:cNvSpPr/>
      </xdr:nvSpPr>
      <xdr:spPr>
        <a:xfrm>
          <a:off x="7810500" y="8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125003</xdr:rowOff>
    </xdr:from>
    <xdr:ext cx="599010" cy="259045"/>
    <xdr:sp macro="" textlink="">
      <xdr:nvSpPr>
        <xdr:cNvPr id="376" name="テキスト ボックス 375"/>
        <xdr:cNvSpPr txBox="1"/>
      </xdr:nvSpPr>
      <xdr:spPr>
        <a:xfrm>
          <a:off x="7561794" y="852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31336</xdr:rowOff>
    </xdr:from>
    <xdr:to>
      <xdr:col>10</xdr:col>
      <xdr:colOff>155575</xdr:colOff>
      <xdr:row>54</xdr:row>
      <xdr:rowOff>132936</xdr:rowOff>
    </xdr:to>
    <xdr:sp macro="" textlink="">
      <xdr:nvSpPr>
        <xdr:cNvPr id="377" name="円/楕円 376"/>
        <xdr:cNvSpPr/>
      </xdr:nvSpPr>
      <xdr:spPr>
        <a:xfrm>
          <a:off x="6921500" y="9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149463</xdr:rowOff>
    </xdr:from>
    <xdr:ext cx="534377" cy="259045"/>
    <xdr:sp macro="" textlink="">
      <xdr:nvSpPr>
        <xdr:cNvPr id="378" name="テキスト ボックス 377"/>
        <xdr:cNvSpPr txBox="1"/>
      </xdr:nvSpPr>
      <xdr:spPr>
        <a:xfrm>
          <a:off x="6705111" y="90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43517</xdr:rowOff>
    </xdr:from>
    <xdr:to>
      <xdr:col>15</xdr:col>
      <xdr:colOff>180340</xdr:colOff>
      <xdr:row>78</xdr:row>
      <xdr:rowOff>141509</xdr:rowOff>
    </xdr:to>
    <xdr:cxnSp macro="">
      <xdr:nvCxnSpPr>
        <xdr:cNvPr id="402" name="直線コネクタ 401"/>
        <xdr:cNvCxnSpPr/>
      </xdr:nvCxnSpPr>
      <xdr:spPr>
        <a:xfrm flipV="1">
          <a:off x="10475595" y="12559367"/>
          <a:ext cx="1270" cy="955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145336</xdr:rowOff>
    </xdr:from>
    <xdr:ext cx="469744" cy="259045"/>
    <xdr:sp macro="" textlink="">
      <xdr:nvSpPr>
        <xdr:cNvPr id="403" name="普通建設事業費 （ うち新規整備　）最小値テキスト"/>
        <xdr:cNvSpPr txBox="1"/>
      </xdr:nvSpPr>
      <xdr:spPr>
        <a:xfrm>
          <a:off x="10528300" y="135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141509</xdr:rowOff>
    </xdr:from>
    <xdr:to>
      <xdr:col>15</xdr:col>
      <xdr:colOff>269875</xdr:colOff>
      <xdr:row>78</xdr:row>
      <xdr:rowOff>141509</xdr:rowOff>
    </xdr:to>
    <xdr:cxnSp macro="">
      <xdr:nvCxnSpPr>
        <xdr:cNvPr id="404" name="直線コネクタ 403"/>
        <xdr:cNvCxnSpPr/>
      </xdr:nvCxnSpPr>
      <xdr:spPr>
        <a:xfrm>
          <a:off x="10388600" y="1351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161644</xdr:rowOff>
    </xdr:from>
    <xdr:ext cx="534377" cy="259045"/>
    <xdr:sp macro="" textlink="">
      <xdr:nvSpPr>
        <xdr:cNvPr id="405" name="普通建設事業費 （ うち新規整備　）最大値テキスト"/>
        <xdr:cNvSpPr txBox="1"/>
      </xdr:nvSpPr>
      <xdr:spPr>
        <a:xfrm>
          <a:off x="10528300" y="123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73</xdr:row>
      <xdr:rowOff>43517</xdr:rowOff>
    </xdr:from>
    <xdr:to>
      <xdr:col>15</xdr:col>
      <xdr:colOff>269875</xdr:colOff>
      <xdr:row>73</xdr:row>
      <xdr:rowOff>43517</xdr:rowOff>
    </xdr:to>
    <xdr:cxnSp macro="">
      <xdr:nvCxnSpPr>
        <xdr:cNvPr id="406" name="直線コネクタ 405"/>
        <xdr:cNvCxnSpPr/>
      </xdr:nvCxnSpPr>
      <xdr:spPr>
        <a:xfrm>
          <a:off x="10388600" y="1255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119374</xdr:rowOff>
    </xdr:from>
    <xdr:to>
      <xdr:col>15</xdr:col>
      <xdr:colOff>180975</xdr:colOff>
      <xdr:row>77</xdr:row>
      <xdr:rowOff>140081</xdr:rowOff>
    </xdr:to>
    <xdr:cxnSp macro="">
      <xdr:nvCxnSpPr>
        <xdr:cNvPr id="407" name="直線コネクタ 406"/>
        <xdr:cNvCxnSpPr/>
      </xdr:nvCxnSpPr>
      <xdr:spPr>
        <a:xfrm flipV="1">
          <a:off x="9639300" y="13149574"/>
          <a:ext cx="8382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168615</xdr:rowOff>
    </xdr:from>
    <xdr:ext cx="534377" cy="259045"/>
    <xdr:sp macro="" textlink="">
      <xdr:nvSpPr>
        <xdr:cNvPr id="408" name="普通建設事業費 （ うち新規整備　）平均値テキスト"/>
        <xdr:cNvSpPr txBox="1"/>
      </xdr:nvSpPr>
      <xdr:spPr>
        <a:xfrm>
          <a:off x="10528300" y="1319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18738</xdr:rowOff>
    </xdr:from>
    <xdr:to>
      <xdr:col>15</xdr:col>
      <xdr:colOff>231775</xdr:colOff>
      <xdr:row>77</xdr:row>
      <xdr:rowOff>120338</xdr:rowOff>
    </xdr:to>
    <xdr:sp macro="" textlink="">
      <xdr:nvSpPr>
        <xdr:cNvPr id="409" name="フローチャート : 判断 408"/>
        <xdr:cNvSpPr/>
      </xdr:nvSpPr>
      <xdr:spPr>
        <a:xfrm>
          <a:off x="10426700" y="132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3016</xdr:rowOff>
    </xdr:from>
    <xdr:to>
      <xdr:col>14</xdr:col>
      <xdr:colOff>28575</xdr:colOff>
      <xdr:row>77</xdr:row>
      <xdr:rowOff>140081</xdr:rowOff>
    </xdr:to>
    <xdr:cxnSp macro="">
      <xdr:nvCxnSpPr>
        <xdr:cNvPr id="410" name="直線コネクタ 409"/>
        <xdr:cNvCxnSpPr/>
      </xdr:nvCxnSpPr>
      <xdr:spPr>
        <a:xfrm>
          <a:off x="8750300" y="12004516"/>
          <a:ext cx="8890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122562</xdr:rowOff>
    </xdr:from>
    <xdr:to>
      <xdr:col>14</xdr:col>
      <xdr:colOff>79375</xdr:colOff>
      <xdr:row>77</xdr:row>
      <xdr:rowOff>52712</xdr:rowOff>
    </xdr:to>
    <xdr:sp macro="" textlink="">
      <xdr:nvSpPr>
        <xdr:cNvPr id="411" name="フローチャート : 判断 410"/>
        <xdr:cNvSpPr/>
      </xdr:nvSpPr>
      <xdr:spPr>
        <a:xfrm>
          <a:off x="95885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69239</xdr:rowOff>
    </xdr:from>
    <xdr:ext cx="534377" cy="259045"/>
    <xdr:sp macro="" textlink="">
      <xdr:nvSpPr>
        <xdr:cNvPr id="412" name="テキスト ボックス 411"/>
        <xdr:cNvSpPr txBox="1"/>
      </xdr:nvSpPr>
      <xdr:spPr>
        <a:xfrm>
          <a:off x="9372111" y="129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34722</xdr:rowOff>
    </xdr:from>
    <xdr:to>
      <xdr:col>12</xdr:col>
      <xdr:colOff>561975</xdr:colOff>
      <xdr:row>77</xdr:row>
      <xdr:rowOff>136322</xdr:rowOff>
    </xdr:to>
    <xdr:sp macro="" textlink="">
      <xdr:nvSpPr>
        <xdr:cNvPr id="413" name="フローチャート : 判断 412"/>
        <xdr:cNvSpPr/>
      </xdr:nvSpPr>
      <xdr:spPr>
        <a:xfrm>
          <a:off x="8699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127449</xdr:rowOff>
    </xdr:from>
    <xdr:ext cx="534377" cy="259045"/>
    <xdr:sp macro="" textlink="">
      <xdr:nvSpPr>
        <xdr:cNvPr id="414" name="テキスト ボックス 413"/>
        <xdr:cNvSpPr txBox="1"/>
      </xdr:nvSpPr>
      <xdr:spPr>
        <a:xfrm>
          <a:off x="8483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68574</xdr:rowOff>
    </xdr:from>
    <xdr:to>
      <xdr:col>15</xdr:col>
      <xdr:colOff>231775</xdr:colOff>
      <xdr:row>76</xdr:row>
      <xdr:rowOff>170174</xdr:rowOff>
    </xdr:to>
    <xdr:sp macro="" textlink="">
      <xdr:nvSpPr>
        <xdr:cNvPr id="420" name="円/楕円 419"/>
        <xdr:cNvSpPr/>
      </xdr:nvSpPr>
      <xdr:spPr>
        <a:xfrm>
          <a:off x="10426700" y="1309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91450</xdr:rowOff>
    </xdr:from>
    <xdr:ext cx="534377" cy="259045"/>
    <xdr:sp macro="" textlink="">
      <xdr:nvSpPr>
        <xdr:cNvPr id="421" name="普通建設事業費 （ うち新規整備　）該当値テキスト"/>
        <xdr:cNvSpPr txBox="1"/>
      </xdr:nvSpPr>
      <xdr:spPr>
        <a:xfrm>
          <a:off x="10528300" y="129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89281</xdr:rowOff>
    </xdr:from>
    <xdr:to>
      <xdr:col>14</xdr:col>
      <xdr:colOff>79375</xdr:colOff>
      <xdr:row>78</xdr:row>
      <xdr:rowOff>19431</xdr:rowOff>
    </xdr:to>
    <xdr:sp macro="" textlink="">
      <xdr:nvSpPr>
        <xdr:cNvPr id="422" name="円/楕円 421"/>
        <xdr:cNvSpPr/>
      </xdr:nvSpPr>
      <xdr:spPr>
        <a:xfrm>
          <a:off x="9588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10558</xdr:rowOff>
    </xdr:from>
    <xdr:ext cx="534377" cy="259045"/>
    <xdr:sp macro="" textlink="">
      <xdr:nvSpPr>
        <xdr:cNvPr id="423" name="テキスト ボックス 422"/>
        <xdr:cNvSpPr txBox="1"/>
      </xdr:nvSpPr>
      <xdr:spPr>
        <a:xfrm>
          <a:off x="9372111" y="133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12</xdr:col>
      <xdr:colOff>460375</xdr:colOff>
      <xdr:row>69</xdr:row>
      <xdr:rowOff>123666</xdr:rowOff>
    </xdr:from>
    <xdr:to>
      <xdr:col>12</xdr:col>
      <xdr:colOff>561975</xdr:colOff>
      <xdr:row>70</xdr:row>
      <xdr:rowOff>53816</xdr:rowOff>
    </xdr:to>
    <xdr:sp macro="" textlink="">
      <xdr:nvSpPr>
        <xdr:cNvPr id="424" name="円/楕円 423"/>
        <xdr:cNvSpPr/>
      </xdr:nvSpPr>
      <xdr:spPr>
        <a:xfrm>
          <a:off x="8699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70343</xdr:rowOff>
    </xdr:from>
    <xdr:ext cx="534377" cy="259045"/>
    <xdr:sp macro="" textlink="">
      <xdr:nvSpPr>
        <xdr:cNvPr id="425" name="テキスト ボックス 424"/>
        <xdr:cNvSpPr txBox="1"/>
      </xdr:nvSpPr>
      <xdr:spPr>
        <a:xfrm>
          <a:off x="8483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1" name="直線コネクタ 450"/>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2"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3" name="直線コネクタ 452"/>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4"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5" name="直線コネクタ 454"/>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44064</xdr:rowOff>
    </xdr:from>
    <xdr:to>
      <xdr:col>15</xdr:col>
      <xdr:colOff>180975</xdr:colOff>
      <xdr:row>97</xdr:row>
      <xdr:rowOff>52293</xdr:rowOff>
    </xdr:to>
    <xdr:cxnSp macro="">
      <xdr:nvCxnSpPr>
        <xdr:cNvPr id="456" name="直線コネクタ 455"/>
        <xdr:cNvCxnSpPr/>
      </xdr:nvCxnSpPr>
      <xdr:spPr>
        <a:xfrm>
          <a:off x="9639300" y="1667471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7"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8" name="フローチャート : 判断 457"/>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162609</xdr:rowOff>
    </xdr:from>
    <xdr:to>
      <xdr:col>14</xdr:col>
      <xdr:colOff>28575</xdr:colOff>
      <xdr:row>97</xdr:row>
      <xdr:rowOff>44064</xdr:rowOff>
    </xdr:to>
    <xdr:cxnSp macro="">
      <xdr:nvCxnSpPr>
        <xdr:cNvPr id="459" name="直線コネクタ 458"/>
        <xdr:cNvCxnSpPr/>
      </xdr:nvCxnSpPr>
      <xdr:spPr>
        <a:xfrm>
          <a:off x="8750300" y="16278909"/>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60" name="フローチャート : 判断 459"/>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1" name="テキスト ボックス 460"/>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2" name="フローチャート : 判断 461"/>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168025</xdr:rowOff>
    </xdr:from>
    <xdr:ext cx="534377" cy="259045"/>
    <xdr:sp macro="" textlink="">
      <xdr:nvSpPr>
        <xdr:cNvPr id="463" name="テキスト ボックス 462"/>
        <xdr:cNvSpPr txBox="1"/>
      </xdr:nvSpPr>
      <xdr:spPr>
        <a:xfrm>
          <a:off x="8483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1493</xdr:rowOff>
    </xdr:from>
    <xdr:to>
      <xdr:col>15</xdr:col>
      <xdr:colOff>231775</xdr:colOff>
      <xdr:row>97</xdr:row>
      <xdr:rowOff>103093</xdr:rowOff>
    </xdr:to>
    <xdr:sp macro="" textlink="">
      <xdr:nvSpPr>
        <xdr:cNvPr id="469" name="円/楕円 468"/>
        <xdr:cNvSpPr/>
      </xdr:nvSpPr>
      <xdr:spPr>
        <a:xfrm>
          <a:off x="10426700" y="166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151370</xdr:rowOff>
    </xdr:from>
    <xdr:ext cx="534377" cy="259045"/>
    <xdr:sp macro="" textlink="">
      <xdr:nvSpPr>
        <xdr:cNvPr id="470" name="普通建設事業費 （ うち更新整備　）該当値テキスト"/>
        <xdr:cNvSpPr txBox="1"/>
      </xdr:nvSpPr>
      <xdr:spPr>
        <a:xfrm>
          <a:off x="10528300" y="16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164714</xdr:rowOff>
    </xdr:from>
    <xdr:to>
      <xdr:col>14</xdr:col>
      <xdr:colOff>79375</xdr:colOff>
      <xdr:row>97</xdr:row>
      <xdr:rowOff>94864</xdr:rowOff>
    </xdr:to>
    <xdr:sp macro="" textlink="">
      <xdr:nvSpPr>
        <xdr:cNvPr id="471" name="円/楕円 470"/>
        <xdr:cNvSpPr/>
      </xdr:nvSpPr>
      <xdr:spPr>
        <a:xfrm>
          <a:off x="9588500" y="166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111391</xdr:rowOff>
    </xdr:from>
    <xdr:ext cx="534377" cy="259045"/>
    <xdr:sp macro="" textlink="">
      <xdr:nvSpPr>
        <xdr:cNvPr id="472" name="テキスト ボックス 471"/>
        <xdr:cNvSpPr txBox="1"/>
      </xdr:nvSpPr>
      <xdr:spPr>
        <a:xfrm>
          <a:off x="9372111" y="163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111809</xdr:rowOff>
    </xdr:from>
    <xdr:to>
      <xdr:col>12</xdr:col>
      <xdr:colOff>561975</xdr:colOff>
      <xdr:row>95</xdr:row>
      <xdr:rowOff>41959</xdr:rowOff>
    </xdr:to>
    <xdr:sp macro="" textlink="">
      <xdr:nvSpPr>
        <xdr:cNvPr id="473" name="円/楕円 472"/>
        <xdr:cNvSpPr/>
      </xdr:nvSpPr>
      <xdr:spPr>
        <a:xfrm>
          <a:off x="8699500" y="162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58486</xdr:rowOff>
    </xdr:from>
    <xdr:ext cx="534377" cy="259045"/>
    <xdr:sp macro="" textlink="">
      <xdr:nvSpPr>
        <xdr:cNvPr id="474" name="テキスト ボックス 473"/>
        <xdr:cNvSpPr txBox="1"/>
      </xdr:nvSpPr>
      <xdr:spPr>
        <a:xfrm>
          <a:off x="8483111" y="160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8" name="テキスト ボックス 48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90" name="テキスト ボックス 48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2" name="テキスト ボックス 49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4" name="テキスト ボックス 49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6" name="テキスト ボックス 49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8" name="テキスト ボックス 49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500" name="直線コネクタ 499"/>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3"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4" name="直線コネクタ 503"/>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33565</xdr:rowOff>
    </xdr:from>
    <xdr:to>
      <xdr:col>23</xdr:col>
      <xdr:colOff>517525</xdr:colOff>
      <xdr:row>39</xdr:row>
      <xdr:rowOff>79611</xdr:rowOff>
    </xdr:to>
    <xdr:cxnSp macro="">
      <xdr:nvCxnSpPr>
        <xdr:cNvPr id="505" name="直線コネクタ 504"/>
        <xdr:cNvCxnSpPr/>
      </xdr:nvCxnSpPr>
      <xdr:spPr>
        <a:xfrm>
          <a:off x="15481300" y="6720115"/>
          <a:ext cx="8382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140515</xdr:rowOff>
    </xdr:from>
    <xdr:ext cx="378565" cy="259045"/>
    <xdr:sp macro="" textlink="">
      <xdr:nvSpPr>
        <xdr:cNvPr id="506" name="災害復旧事業費平均値テキスト"/>
        <xdr:cNvSpPr txBox="1"/>
      </xdr:nvSpPr>
      <xdr:spPr>
        <a:xfrm>
          <a:off x="16370300" y="6312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7" name="フローチャート : 判断 506"/>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157335</xdr:rowOff>
    </xdr:from>
    <xdr:to>
      <xdr:col>22</xdr:col>
      <xdr:colOff>365125</xdr:colOff>
      <xdr:row>39</xdr:row>
      <xdr:rowOff>33565</xdr:rowOff>
    </xdr:to>
    <xdr:cxnSp macro="">
      <xdr:nvCxnSpPr>
        <xdr:cNvPr id="508" name="直線コネクタ 507"/>
        <xdr:cNvCxnSpPr/>
      </xdr:nvCxnSpPr>
      <xdr:spPr>
        <a:xfrm>
          <a:off x="14592300" y="6672435"/>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9" name="フローチャート : 判断 508"/>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83583</xdr:rowOff>
    </xdr:from>
    <xdr:ext cx="378565" cy="259045"/>
    <xdr:sp macro="" textlink="">
      <xdr:nvSpPr>
        <xdr:cNvPr id="510" name="テキスト ボックス 509"/>
        <xdr:cNvSpPr txBox="1"/>
      </xdr:nvSpPr>
      <xdr:spPr>
        <a:xfrm>
          <a:off x="15292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166805</xdr:rowOff>
    </xdr:from>
    <xdr:to>
      <xdr:col>21</xdr:col>
      <xdr:colOff>161925</xdr:colOff>
      <xdr:row>38</xdr:row>
      <xdr:rowOff>157335</xdr:rowOff>
    </xdr:to>
    <xdr:cxnSp macro="">
      <xdr:nvCxnSpPr>
        <xdr:cNvPr id="511" name="直線コネクタ 510"/>
        <xdr:cNvCxnSpPr/>
      </xdr:nvCxnSpPr>
      <xdr:spPr>
        <a:xfrm>
          <a:off x="13703300" y="6339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2" name="フローチャート : 判断 511"/>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3" name="テキスト ボックス 512"/>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166805</xdr:rowOff>
    </xdr:from>
    <xdr:to>
      <xdr:col>19</xdr:col>
      <xdr:colOff>644525</xdr:colOff>
      <xdr:row>37</xdr:row>
      <xdr:rowOff>138720</xdr:rowOff>
    </xdr:to>
    <xdr:cxnSp macro="">
      <xdr:nvCxnSpPr>
        <xdr:cNvPr id="514" name="直線コネクタ 513"/>
        <xdr:cNvCxnSpPr/>
      </xdr:nvCxnSpPr>
      <xdr:spPr>
        <a:xfrm flipV="1">
          <a:off x="12814300" y="6339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5" name="フローチャート : 判断 514"/>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6" name="テキスト ボックス 515"/>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7" name="フローチャート : 判断 516"/>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8" name="テキスト ボックス 517"/>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28811</xdr:rowOff>
    </xdr:from>
    <xdr:to>
      <xdr:col>23</xdr:col>
      <xdr:colOff>568325</xdr:colOff>
      <xdr:row>39</xdr:row>
      <xdr:rowOff>130411</xdr:rowOff>
    </xdr:to>
    <xdr:sp macro="" textlink="">
      <xdr:nvSpPr>
        <xdr:cNvPr id="524" name="円/楕円 523"/>
        <xdr:cNvSpPr/>
      </xdr:nvSpPr>
      <xdr:spPr>
        <a:xfrm>
          <a:off x="16268700" y="67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115188</xdr:rowOff>
    </xdr:from>
    <xdr:ext cx="313932" cy="259045"/>
    <xdr:sp macro="" textlink="">
      <xdr:nvSpPr>
        <xdr:cNvPr id="525" name="災害復旧事業費該当値テキスト"/>
        <xdr:cNvSpPr txBox="1"/>
      </xdr:nvSpPr>
      <xdr:spPr>
        <a:xfrm>
          <a:off x="16370300" y="6630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154215</xdr:rowOff>
    </xdr:from>
    <xdr:to>
      <xdr:col>22</xdr:col>
      <xdr:colOff>415925</xdr:colOff>
      <xdr:row>39</xdr:row>
      <xdr:rowOff>84365</xdr:rowOff>
    </xdr:to>
    <xdr:sp macro="" textlink="">
      <xdr:nvSpPr>
        <xdr:cNvPr id="526" name="円/楕円 525"/>
        <xdr:cNvSpPr/>
      </xdr:nvSpPr>
      <xdr:spPr>
        <a:xfrm>
          <a:off x="15430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75492</xdr:rowOff>
    </xdr:from>
    <xdr:ext cx="378565" cy="259045"/>
    <xdr:sp macro="" textlink="">
      <xdr:nvSpPr>
        <xdr:cNvPr id="527" name="テキスト ボックス 526"/>
        <xdr:cNvSpPr txBox="1"/>
      </xdr:nvSpPr>
      <xdr:spPr>
        <a:xfrm>
          <a:off x="15292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106535</xdr:rowOff>
    </xdr:from>
    <xdr:to>
      <xdr:col>21</xdr:col>
      <xdr:colOff>212725</xdr:colOff>
      <xdr:row>39</xdr:row>
      <xdr:rowOff>36685</xdr:rowOff>
    </xdr:to>
    <xdr:sp macro="" textlink="">
      <xdr:nvSpPr>
        <xdr:cNvPr id="528" name="円/楕円 527"/>
        <xdr:cNvSpPr/>
      </xdr:nvSpPr>
      <xdr:spPr>
        <a:xfrm>
          <a:off x="14541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27812</xdr:rowOff>
    </xdr:from>
    <xdr:ext cx="378565" cy="259045"/>
    <xdr:sp macro="" textlink="">
      <xdr:nvSpPr>
        <xdr:cNvPr id="529" name="テキスト ボックス 528"/>
        <xdr:cNvSpPr txBox="1"/>
      </xdr:nvSpPr>
      <xdr:spPr>
        <a:xfrm>
          <a:off x="14403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116005</xdr:rowOff>
    </xdr:from>
    <xdr:to>
      <xdr:col>20</xdr:col>
      <xdr:colOff>9525</xdr:colOff>
      <xdr:row>37</xdr:row>
      <xdr:rowOff>46155</xdr:rowOff>
    </xdr:to>
    <xdr:sp macro="" textlink="">
      <xdr:nvSpPr>
        <xdr:cNvPr id="530" name="円/楕円 529"/>
        <xdr:cNvSpPr/>
      </xdr:nvSpPr>
      <xdr:spPr>
        <a:xfrm>
          <a:off x="13652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37282</xdr:rowOff>
    </xdr:from>
    <xdr:ext cx="469744" cy="259045"/>
    <xdr:sp macro="" textlink="">
      <xdr:nvSpPr>
        <xdr:cNvPr id="531" name="テキスト ボックス 530"/>
        <xdr:cNvSpPr txBox="1"/>
      </xdr:nvSpPr>
      <xdr:spPr>
        <a:xfrm>
          <a:off x="13468427"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87920</xdr:rowOff>
    </xdr:from>
    <xdr:to>
      <xdr:col>18</xdr:col>
      <xdr:colOff>492125</xdr:colOff>
      <xdr:row>38</xdr:row>
      <xdr:rowOff>18070</xdr:rowOff>
    </xdr:to>
    <xdr:sp macro="" textlink="">
      <xdr:nvSpPr>
        <xdr:cNvPr id="532" name="円/楕円 531"/>
        <xdr:cNvSpPr/>
      </xdr:nvSpPr>
      <xdr:spPr>
        <a:xfrm>
          <a:off x="127635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9197</xdr:rowOff>
    </xdr:from>
    <xdr:ext cx="378565" cy="259045"/>
    <xdr:sp macro="" textlink="">
      <xdr:nvSpPr>
        <xdr:cNvPr id="533" name="テキスト ボックス 532"/>
        <xdr:cNvSpPr txBox="1"/>
      </xdr:nvSpPr>
      <xdr:spPr>
        <a:xfrm>
          <a:off x="12625017" y="652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6" name="直線コネクタ 605"/>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7"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8" name="直線コネクタ 607"/>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9"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10" name="直線コネクタ 609"/>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171171</xdr:rowOff>
    </xdr:from>
    <xdr:to>
      <xdr:col>23</xdr:col>
      <xdr:colOff>517525</xdr:colOff>
      <xdr:row>73</xdr:row>
      <xdr:rowOff>35782</xdr:rowOff>
    </xdr:to>
    <xdr:cxnSp macro="">
      <xdr:nvCxnSpPr>
        <xdr:cNvPr id="611" name="直線コネクタ 610"/>
        <xdr:cNvCxnSpPr/>
      </xdr:nvCxnSpPr>
      <xdr:spPr>
        <a:xfrm flipV="1">
          <a:off x="15481300" y="12515571"/>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121486</xdr:rowOff>
    </xdr:from>
    <xdr:ext cx="534377" cy="259045"/>
    <xdr:sp macro="" textlink="">
      <xdr:nvSpPr>
        <xdr:cNvPr id="612" name="公債費平均値テキスト"/>
        <xdr:cNvSpPr txBox="1"/>
      </xdr:nvSpPr>
      <xdr:spPr>
        <a:xfrm>
          <a:off x="16370300" y="1280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3" name="フローチャート : 判断 612"/>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35782</xdr:rowOff>
    </xdr:from>
    <xdr:to>
      <xdr:col>22</xdr:col>
      <xdr:colOff>365125</xdr:colOff>
      <xdr:row>73</xdr:row>
      <xdr:rowOff>47879</xdr:rowOff>
    </xdr:to>
    <xdr:cxnSp macro="">
      <xdr:nvCxnSpPr>
        <xdr:cNvPr id="614" name="直線コネクタ 613"/>
        <xdr:cNvCxnSpPr/>
      </xdr:nvCxnSpPr>
      <xdr:spPr>
        <a:xfrm flipV="1">
          <a:off x="14592300" y="12551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5" name="フローチャート : 判断 614"/>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85082</xdr:rowOff>
    </xdr:from>
    <xdr:ext cx="534377" cy="259045"/>
    <xdr:sp macro="" textlink="">
      <xdr:nvSpPr>
        <xdr:cNvPr id="616" name="テキスト ボックス 615"/>
        <xdr:cNvSpPr txBox="1"/>
      </xdr:nvSpPr>
      <xdr:spPr>
        <a:xfrm>
          <a:off x="15214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47879</xdr:rowOff>
    </xdr:from>
    <xdr:to>
      <xdr:col>21</xdr:col>
      <xdr:colOff>161925</xdr:colOff>
      <xdr:row>73</xdr:row>
      <xdr:rowOff>101733</xdr:rowOff>
    </xdr:to>
    <xdr:cxnSp macro="">
      <xdr:nvCxnSpPr>
        <xdr:cNvPr id="617" name="直線コネクタ 616"/>
        <xdr:cNvCxnSpPr/>
      </xdr:nvCxnSpPr>
      <xdr:spPr>
        <a:xfrm flipV="1">
          <a:off x="13703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8" name="フローチャート : 判断 617"/>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9" name="テキスト ボックス 618"/>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65977</xdr:rowOff>
    </xdr:from>
    <xdr:to>
      <xdr:col>19</xdr:col>
      <xdr:colOff>644525</xdr:colOff>
      <xdr:row>73</xdr:row>
      <xdr:rowOff>101733</xdr:rowOff>
    </xdr:to>
    <xdr:cxnSp macro="">
      <xdr:nvCxnSpPr>
        <xdr:cNvPr id="620" name="直線コネクタ 619"/>
        <xdr:cNvCxnSpPr/>
      </xdr:nvCxnSpPr>
      <xdr:spPr>
        <a:xfrm>
          <a:off x="12814300" y="12581827"/>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1" name="フローチャート : 判断 620"/>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2" name="テキスト ボックス 621"/>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3" name="フローチャート : 判断 622"/>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4" name="テキスト ボックス 623"/>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120371</xdr:rowOff>
    </xdr:from>
    <xdr:to>
      <xdr:col>23</xdr:col>
      <xdr:colOff>568325</xdr:colOff>
      <xdr:row>73</xdr:row>
      <xdr:rowOff>50521</xdr:rowOff>
    </xdr:to>
    <xdr:sp macro="" textlink="">
      <xdr:nvSpPr>
        <xdr:cNvPr id="630" name="円/楕円 629"/>
        <xdr:cNvSpPr/>
      </xdr:nvSpPr>
      <xdr:spPr>
        <a:xfrm>
          <a:off x="16268700" y="12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143248</xdr:rowOff>
    </xdr:from>
    <xdr:ext cx="534377" cy="259045"/>
    <xdr:sp macro="" textlink="">
      <xdr:nvSpPr>
        <xdr:cNvPr id="631" name="公債費該当値テキスト"/>
        <xdr:cNvSpPr txBox="1"/>
      </xdr:nvSpPr>
      <xdr:spPr>
        <a:xfrm>
          <a:off x="16370300" y="123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156432</xdr:rowOff>
    </xdr:from>
    <xdr:to>
      <xdr:col>22</xdr:col>
      <xdr:colOff>415925</xdr:colOff>
      <xdr:row>73</xdr:row>
      <xdr:rowOff>86582</xdr:rowOff>
    </xdr:to>
    <xdr:sp macro="" textlink="">
      <xdr:nvSpPr>
        <xdr:cNvPr id="632" name="円/楕円 631"/>
        <xdr:cNvSpPr/>
      </xdr:nvSpPr>
      <xdr:spPr>
        <a:xfrm>
          <a:off x="154305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103109</xdr:rowOff>
    </xdr:from>
    <xdr:ext cx="534377" cy="259045"/>
    <xdr:sp macro="" textlink="">
      <xdr:nvSpPr>
        <xdr:cNvPr id="633" name="テキスト ボックス 632"/>
        <xdr:cNvSpPr txBox="1"/>
      </xdr:nvSpPr>
      <xdr:spPr>
        <a:xfrm>
          <a:off x="15214111" y="122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168529</xdr:rowOff>
    </xdr:from>
    <xdr:to>
      <xdr:col>21</xdr:col>
      <xdr:colOff>212725</xdr:colOff>
      <xdr:row>73</xdr:row>
      <xdr:rowOff>98679</xdr:rowOff>
    </xdr:to>
    <xdr:sp macro="" textlink="">
      <xdr:nvSpPr>
        <xdr:cNvPr id="634" name="円/楕円 633"/>
        <xdr:cNvSpPr/>
      </xdr:nvSpPr>
      <xdr:spPr>
        <a:xfrm>
          <a:off x="14541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115206</xdr:rowOff>
    </xdr:from>
    <xdr:ext cx="534377" cy="259045"/>
    <xdr:sp macro="" textlink="">
      <xdr:nvSpPr>
        <xdr:cNvPr id="635" name="テキスト ボックス 634"/>
        <xdr:cNvSpPr txBox="1"/>
      </xdr:nvSpPr>
      <xdr:spPr>
        <a:xfrm>
          <a:off x="14325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50933</xdr:rowOff>
    </xdr:from>
    <xdr:to>
      <xdr:col>20</xdr:col>
      <xdr:colOff>9525</xdr:colOff>
      <xdr:row>73</xdr:row>
      <xdr:rowOff>152533</xdr:rowOff>
    </xdr:to>
    <xdr:sp macro="" textlink="">
      <xdr:nvSpPr>
        <xdr:cNvPr id="636" name="円/楕円 635"/>
        <xdr:cNvSpPr/>
      </xdr:nvSpPr>
      <xdr:spPr>
        <a:xfrm>
          <a:off x="13652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169060</xdr:rowOff>
    </xdr:from>
    <xdr:ext cx="534377" cy="259045"/>
    <xdr:sp macro="" textlink="">
      <xdr:nvSpPr>
        <xdr:cNvPr id="637" name="テキスト ボックス 636"/>
        <xdr:cNvSpPr txBox="1"/>
      </xdr:nvSpPr>
      <xdr:spPr>
        <a:xfrm>
          <a:off x="13436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15177</xdr:rowOff>
    </xdr:from>
    <xdr:to>
      <xdr:col>18</xdr:col>
      <xdr:colOff>492125</xdr:colOff>
      <xdr:row>73</xdr:row>
      <xdr:rowOff>116777</xdr:rowOff>
    </xdr:to>
    <xdr:sp macro="" textlink="">
      <xdr:nvSpPr>
        <xdr:cNvPr id="638" name="円/楕円 637"/>
        <xdr:cNvSpPr/>
      </xdr:nvSpPr>
      <xdr:spPr>
        <a:xfrm>
          <a:off x="12763500" y="125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133304</xdr:rowOff>
    </xdr:from>
    <xdr:ext cx="534377" cy="259045"/>
    <xdr:sp macro="" textlink="">
      <xdr:nvSpPr>
        <xdr:cNvPr id="639" name="テキスト ボックス 638"/>
        <xdr:cNvSpPr txBox="1"/>
      </xdr:nvSpPr>
      <xdr:spPr>
        <a:xfrm>
          <a:off x="12547111" y="123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50" name="直線コネクタ 64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1" name="テキスト ボックス 65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4" name="直線コネクタ 65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5" name="テキスト ボックス 654"/>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9" name="直線コネクタ 658"/>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60"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1" name="直線コネクタ 660"/>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2"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3" name="直線コネクタ 662"/>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1797</xdr:rowOff>
    </xdr:from>
    <xdr:to>
      <xdr:col>23</xdr:col>
      <xdr:colOff>517525</xdr:colOff>
      <xdr:row>98</xdr:row>
      <xdr:rowOff>4083</xdr:rowOff>
    </xdr:to>
    <xdr:cxnSp macro="">
      <xdr:nvCxnSpPr>
        <xdr:cNvPr id="664" name="直線コネクタ 663"/>
        <xdr:cNvCxnSpPr/>
      </xdr:nvCxnSpPr>
      <xdr:spPr>
        <a:xfrm>
          <a:off x="15481300" y="168038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5"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6" name="フローチャート : 判断 665"/>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39573</xdr:rowOff>
    </xdr:from>
    <xdr:to>
      <xdr:col>22</xdr:col>
      <xdr:colOff>365125</xdr:colOff>
      <xdr:row>98</xdr:row>
      <xdr:rowOff>1797</xdr:rowOff>
    </xdr:to>
    <xdr:cxnSp macro="">
      <xdr:nvCxnSpPr>
        <xdr:cNvPr id="667" name="直線コネクタ 666"/>
        <xdr:cNvCxnSpPr/>
      </xdr:nvCxnSpPr>
      <xdr:spPr>
        <a:xfrm>
          <a:off x="14592300" y="16670223"/>
          <a:ext cx="8890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8" name="フローチャート : 判断 667"/>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23119</xdr:rowOff>
    </xdr:from>
    <xdr:ext cx="534377" cy="259045"/>
    <xdr:sp macro="" textlink="">
      <xdr:nvSpPr>
        <xdr:cNvPr id="669" name="テキスト ボックス 668"/>
        <xdr:cNvSpPr txBox="1"/>
      </xdr:nvSpPr>
      <xdr:spPr>
        <a:xfrm>
          <a:off x="15214111" y="159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3741</xdr:rowOff>
    </xdr:from>
    <xdr:to>
      <xdr:col>21</xdr:col>
      <xdr:colOff>161925</xdr:colOff>
      <xdr:row>97</xdr:row>
      <xdr:rowOff>39573</xdr:rowOff>
    </xdr:to>
    <xdr:cxnSp macro="">
      <xdr:nvCxnSpPr>
        <xdr:cNvPr id="670" name="直線コネクタ 669"/>
        <xdr:cNvCxnSpPr/>
      </xdr:nvCxnSpPr>
      <xdr:spPr>
        <a:xfrm>
          <a:off x="13703300" y="16120041"/>
          <a:ext cx="889000" cy="55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1" name="フローチャート : 判断 670"/>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2" name="テキスト ボックス 671"/>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3741</xdr:rowOff>
    </xdr:from>
    <xdr:to>
      <xdr:col>19</xdr:col>
      <xdr:colOff>644525</xdr:colOff>
      <xdr:row>97</xdr:row>
      <xdr:rowOff>94208</xdr:rowOff>
    </xdr:to>
    <xdr:cxnSp macro="">
      <xdr:nvCxnSpPr>
        <xdr:cNvPr id="673" name="直線コネクタ 672"/>
        <xdr:cNvCxnSpPr/>
      </xdr:nvCxnSpPr>
      <xdr:spPr>
        <a:xfrm flipV="1">
          <a:off x="12814300" y="16120041"/>
          <a:ext cx="889000" cy="6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4" name="フローチャート : 判断 673"/>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5" name="テキスト ボックス 674"/>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6" name="フローチャート : 判断 675"/>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7" name="テキスト ボックス 676"/>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124733</xdr:rowOff>
    </xdr:from>
    <xdr:to>
      <xdr:col>23</xdr:col>
      <xdr:colOff>568325</xdr:colOff>
      <xdr:row>98</xdr:row>
      <xdr:rowOff>54883</xdr:rowOff>
    </xdr:to>
    <xdr:sp macro="" textlink="">
      <xdr:nvSpPr>
        <xdr:cNvPr id="683" name="円/楕円 682"/>
        <xdr:cNvSpPr/>
      </xdr:nvSpPr>
      <xdr:spPr>
        <a:xfrm>
          <a:off x="162687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39660</xdr:rowOff>
    </xdr:from>
    <xdr:ext cx="378565" cy="259045"/>
    <xdr:sp macro="" textlink="">
      <xdr:nvSpPr>
        <xdr:cNvPr id="684" name="積立金該当値テキスト"/>
        <xdr:cNvSpPr txBox="1"/>
      </xdr:nvSpPr>
      <xdr:spPr>
        <a:xfrm>
          <a:off x="16370300" y="1667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122447</xdr:rowOff>
    </xdr:from>
    <xdr:to>
      <xdr:col>22</xdr:col>
      <xdr:colOff>415925</xdr:colOff>
      <xdr:row>98</xdr:row>
      <xdr:rowOff>52597</xdr:rowOff>
    </xdr:to>
    <xdr:sp macro="" textlink="">
      <xdr:nvSpPr>
        <xdr:cNvPr id="685" name="円/楕円 684"/>
        <xdr:cNvSpPr/>
      </xdr:nvSpPr>
      <xdr:spPr>
        <a:xfrm>
          <a:off x="154305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43724</xdr:rowOff>
    </xdr:from>
    <xdr:ext cx="378565" cy="259045"/>
    <xdr:sp macro="" textlink="">
      <xdr:nvSpPr>
        <xdr:cNvPr id="686" name="テキスト ボックス 685"/>
        <xdr:cNvSpPr txBox="1"/>
      </xdr:nvSpPr>
      <xdr:spPr>
        <a:xfrm>
          <a:off x="15292017" y="16845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160223</xdr:rowOff>
    </xdr:from>
    <xdr:to>
      <xdr:col>21</xdr:col>
      <xdr:colOff>212725</xdr:colOff>
      <xdr:row>97</xdr:row>
      <xdr:rowOff>90373</xdr:rowOff>
    </xdr:to>
    <xdr:sp macro="" textlink="">
      <xdr:nvSpPr>
        <xdr:cNvPr id="687" name="円/楕円 686"/>
        <xdr:cNvSpPr/>
      </xdr:nvSpPr>
      <xdr:spPr>
        <a:xfrm>
          <a:off x="14541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81500</xdr:rowOff>
    </xdr:from>
    <xdr:ext cx="469744" cy="259045"/>
    <xdr:sp macro="" textlink="">
      <xdr:nvSpPr>
        <xdr:cNvPr id="688" name="テキスト ボックス 687"/>
        <xdr:cNvSpPr txBox="1"/>
      </xdr:nvSpPr>
      <xdr:spPr>
        <a:xfrm>
          <a:off x="14357427" y="167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124391</xdr:rowOff>
    </xdr:from>
    <xdr:to>
      <xdr:col>20</xdr:col>
      <xdr:colOff>9525</xdr:colOff>
      <xdr:row>94</xdr:row>
      <xdr:rowOff>54541</xdr:rowOff>
    </xdr:to>
    <xdr:sp macro="" textlink="">
      <xdr:nvSpPr>
        <xdr:cNvPr id="689" name="円/楕円 688"/>
        <xdr:cNvSpPr/>
      </xdr:nvSpPr>
      <xdr:spPr>
        <a:xfrm>
          <a:off x="13652500" y="160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45668</xdr:rowOff>
    </xdr:from>
    <xdr:ext cx="534377" cy="259045"/>
    <xdr:sp macro="" textlink="">
      <xdr:nvSpPr>
        <xdr:cNvPr id="690" name="テキスト ボックス 689"/>
        <xdr:cNvSpPr txBox="1"/>
      </xdr:nvSpPr>
      <xdr:spPr>
        <a:xfrm>
          <a:off x="13436111" y="16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43408</xdr:rowOff>
    </xdr:from>
    <xdr:to>
      <xdr:col>18</xdr:col>
      <xdr:colOff>492125</xdr:colOff>
      <xdr:row>97</xdr:row>
      <xdr:rowOff>145008</xdr:rowOff>
    </xdr:to>
    <xdr:sp macro="" textlink="">
      <xdr:nvSpPr>
        <xdr:cNvPr id="691" name="円/楕円 690"/>
        <xdr:cNvSpPr/>
      </xdr:nvSpPr>
      <xdr:spPr>
        <a:xfrm>
          <a:off x="12763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136135</xdr:rowOff>
    </xdr:from>
    <xdr:ext cx="469744" cy="259045"/>
    <xdr:sp macro="" textlink="">
      <xdr:nvSpPr>
        <xdr:cNvPr id="692" name="テキスト ボックス 691"/>
        <xdr:cNvSpPr txBox="1"/>
      </xdr:nvSpPr>
      <xdr:spPr>
        <a:xfrm>
          <a:off x="12579427" y="167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4" name="直線コネクタ 713"/>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7"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8" name="直線コネクタ 717"/>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26543</xdr:rowOff>
    </xdr:from>
    <xdr:to>
      <xdr:col>32</xdr:col>
      <xdr:colOff>187325</xdr:colOff>
      <xdr:row>33</xdr:row>
      <xdr:rowOff>141757</xdr:rowOff>
    </xdr:to>
    <xdr:cxnSp macro="">
      <xdr:nvCxnSpPr>
        <xdr:cNvPr id="719" name="直線コネクタ 718"/>
        <xdr:cNvCxnSpPr/>
      </xdr:nvCxnSpPr>
      <xdr:spPr>
        <a:xfrm flipV="1">
          <a:off x="21323300" y="5684393"/>
          <a:ext cx="8382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83786</xdr:rowOff>
    </xdr:from>
    <xdr:ext cx="469744" cy="259045"/>
    <xdr:sp macro="" textlink="">
      <xdr:nvSpPr>
        <xdr:cNvPr id="720" name="投資及び出資金平均値テキスト"/>
        <xdr:cNvSpPr txBox="1"/>
      </xdr:nvSpPr>
      <xdr:spPr>
        <a:xfrm>
          <a:off x="22212300" y="6255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1" name="フローチャート : 判断 720"/>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168046</xdr:rowOff>
    </xdr:from>
    <xdr:to>
      <xdr:col>31</xdr:col>
      <xdr:colOff>34925</xdr:colOff>
      <xdr:row>33</xdr:row>
      <xdr:rowOff>141757</xdr:rowOff>
    </xdr:to>
    <xdr:cxnSp macro="">
      <xdr:nvCxnSpPr>
        <xdr:cNvPr id="722" name="直線コネクタ 721"/>
        <xdr:cNvCxnSpPr/>
      </xdr:nvCxnSpPr>
      <xdr:spPr>
        <a:xfrm>
          <a:off x="20434300" y="565444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3" name="フローチャート : 判断 722"/>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75099</xdr:rowOff>
    </xdr:from>
    <xdr:ext cx="469744" cy="259045"/>
    <xdr:sp macro="" textlink="">
      <xdr:nvSpPr>
        <xdr:cNvPr id="724" name="テキスト ボックス 723"/>
        <xdr:cNvSpPr txBox="1"/>
      </xdr:nvSpPr>
      <xdr:spPr>
        <a:xfrm>
          <a:off x="21088427" y="64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168046</xdr:rowOff>
    </xdr:from>
    <xdr:to>
      <xdr:col>29</xdr:col>
      <xdr:colOff>517525</xdr:colOff>
      <xdr:row>36</xdr:row>
      <xdr:rowOff>20142</xdr:rowOff>
    </xdr:to>
    <xdr:cxnSp macro="">
      <xdr:nvCxnSpPr>
        <xdr:cNvPr id="725" name="直線コネクタ 724"/>
        <xdr:cNvCxnSpPr/>
      </xdr:nvCxnSpPr>
      <xdr:spPr>
        <a:xfrm flipV="1">
          <a:off x="19545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6" name="フローチャート : 判断 725"/>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7" name="テキスト ボックス 726"/>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17170</xdr:rowOff>
    </xdr:from>
    <xdr:to>
      <xdr:col>28</xdr:col>
      <xdr:colOff>314325</xdr:colOff>
      <xdr:row>36</xdr:row>
      <xdr:rowOff>20142</xdr:rowOff>
    </xdr:to>
    <xdr:cxnSp macro="">
      <xdr:nvCxnSpPr>
        <xdr:cNvPr id="728" name="直線コネクタ 727"/>
        <xdr:cNvCxnSpPr/>
      </xdr:nvCxnSpPr>
      <xdr:spPr>
        <a:xfrm>
          <a:off x="18656300" y="6189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9" name="フローチャート : 判断 728"/>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30" name="テキスト ボックス 729"/>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1" name="フローチャート : 判断 730"/>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2" name="テキスト ボックス 731"/>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147193</xdr:rowOff>
    </xdr:from>
    <xdr:to>
      <xdr:col>32</xdr:col>
      <xdr:colOff>238125</xdr:colOff>
      <xdr:row>33</xdr:row>
      <xdr:rowOff>77343</xdr:rowOff>
    </xdr:to>
    <xdr:sp macro="" textlink="">
      <xdr:nvSpPr>
        <xdr:cNvPr id="738" name="円/楕円 737"/>
        <xdr:cNvSpPr/>
      </xdr:nvSpPr>
      <xdr:spPr>
        <a:xfrm>
          <a:off x="221107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170070</xdr:rowOff>
    </xdr:from>
    <xdr:ext cx="469744" cy="259045"/>
    <xdr:sp macro="" textlink="">
      <xdr:nvSpPr>
        <xdr:cNvPr id="739" name="投資及び出資金該当値テキスト"/>
        <xdr:cNvSpPr txBox="1"/>
      </xdr:nvSpPr>
      <xdr:spPr>
        <a:xfrm>
          <a:off x="22212300" y="54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90957</xdr:rowOff>
    </xdr:from>
    <xdr:to>
      <xdr:col>31</xdr:col>
      <xdr:colOff>85725</xdr:colOff>
      <xdr:row>34</xdr:row>
      <xdr:rowOff>21107</xdr:rowOff>
    </xdr:to>
    <xdr:sp macro="" textlink="">
      <xdr:nvSpPr>
        <xdr:cNvPr id="740" name="円/楕円 739"/>
        <xdr:cNvSpPr/>
      </xdr:nvSpPr>
      <xdr:spPr>
        <a:xfrm>
          <a:off x="212725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37634</xdr:rowOff>
    </xdr:from>
    <xdr:ext cx="469744" cy="259045"/>
    <xdr:sp macro="" textlink="">
      <xdr:nvSpPr>
        <xdr:cNvPr id="741" name="テキスト ボックス 740"/>
        <xdr:cNvSpPr txBox="1"/>
      </xdr:nvSpPr>
      <xdr:spPr>
        <a:xfrm>
          <a:off x="21088427" y="55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117246</xdr:rowOff>
    </xdr:from>
    <xdr:to>
      <xdr:col>29</xdr:col>
      <xdr:colOff>568325</xdr:colOff>
      <xdr:row>33</xdr:row>
      <xdr:rowOff>47396</xdr:rowOff>
    </xdr:to>
    <xdr:sp macro="" textlink="">
      <xdr:nvSpPr>
        <xdr:cNvPr id="742" name="円/楕円 741"/>
        <xdr:cNvSpPr/>
      </xdr:nvSpPr>
      <xdr:spPr>
        <a:xfrm>
          <a:off x="20383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63923</xdr:rowOff>
    </xdr:from>
    <xdr:ext cx="469744" cy="259045"/>
    <xdr:sp macro="" textlink="">
      <xdr:nvSpPr>
        <xdr:cNvPr id="743" name="テキスト ボックス 742"/>
        <xdr:cNvSpPr txBox="1"/>
      </xdr:nvSpPr>
      <xdr:spPr>
        <a:xfrm>
          <a:off x="20199427"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140792</xdr:rowOff>
    </xdr:from>
    <xdr:to>
      <xdr:col>28</xdr:col>
      <xdr:colOff>365125</xdr:colOff>
      <xdr:row>36</xdr:row>
      <xdr:rowOff>70942</xdr:rowOff>
    </xdr:to>
    <xdr:sp macro="" textlink="">
      <xdr:nvSpPr>
        <xdr:cNvPr id="744" name="円/楕円 743"/>
        <xdr:cNvSpPr/>
      </xdr:nvSpPr>
      <xdr:spPr>
        <a:xfrm>
          <a:off x="19494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87469</xdr:rowOff>
    </xdr:from>
    <xdr:ext cx="469744" cy="259045"/>
    <xdr:sp macro="" textlink="">
      <xdr:nvSpPr>
        <xdr:cNvPr id="745" name="テキスト ボックス 744"/>
        <xdr:cNvSpPr txBox="1"/>
      </xdr:nvSpPr>
      <xdr:spPr>
        <a:xfrm>
          <a:off x="19310427"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137820</xdr:rowOff>
    </xdr:from>
    <xdr:to>
      <xdr:col>27</xdr:col>
      <xdr:colOff>161925</xdr:colOff>
      <xdr:row>36</xdr:row>
      <xdr:rowOff>67970</xdr:rowOff>
    </xdr:to>
    <xdr:sp macro="" textlink="">
      <xdr:nvSpPr>
        <xdr:cNvPr id="746" name="円/楕円 745"/>
        <xdr:cNvSpPr/>
      </xdr:nvSpPr>
      <xdr:spPr>
        <a:xfrm>
          <a:off x="18605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84497</xdr:rowOff>
    </xdr:from>
    <xdr:ext cx="469744" cy="259045"/>
    <xdr:sp macro="" textlink="">
      <xdr:nvSpPr>
        <xdr:cNvPr id="747" name="テキスト ボックス 746"/>
        <xdr:cNvSpPr txBox="1"/>
      </xdr:nvSpPr>
      <xdr:spPr>
        <a:xfrm>
          <a:off x="18421427"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1" name="直線コネクタ 770"/>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3" name="直線コネクタ 77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4"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5" name="直線コネクタ 774"/>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57328</xdr:rowOff>
    </xdr:from>
    <xdr:to>
      <xdr:col>32</xdr:col>
      <xdr:colOff>187325</xdr:colOff>
      <xdr:row>54</xdr:row>
      <xdr:rowOff>77978</xdr:rowOff>
    </xdr:to>
    <xdr:cxnSp macro="">
      <xdr:nvCxnSpPr>
        <xdr:cNvPr id="776" name="直線コネクタ 775"/>
        <xdr:cNvCxnSpPr/>
      </xdr:nvCxnSpPr>
      <xdr:spPr>
        <a:xfrm flipV="1">
          <a:off x="21323300" y="9315628"/>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85539</xdr:rowOff>
    </xdr:from>
    <xdr:ext cx="534377" cy="259045"/>
    <xdr:sp macro="" textlink="">
      <xdr:nvSpPr>
        <xdr:cNvPr id="777" name="貸付金平均値テキスト"/>
        <xdr:cNvSpPr txBox="1"/>
      </xdr:nvSpPr>
      <xdr:spPr>
        <a:xfrm>
          <a:off x="22212300" y="9686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8" name="フローチャート : 判断 777"/>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63309</xdr:rowOff>
    </xdr:from>
    <xdr:to>
      <xdr:col>31</xdr:col>
      <xdr:colOff>34925</xdr:colOff>
      <xdr:row>54</xdr:row>
      <xdr:rowOff>77978</xdr:rowOff>
    </xdr:to>
    <xdr:cxnSp macro="">
      <xdr:nvCxnSpPr>
        <xdr:cNvPr id="779" name="直線コネクタ 778"/>
        <xdr:cNvCxnSpPr/>
      </xdr:nvCxnSpPr>
      <xdr:spPr>
        <a:xfrm>
          <a:off x="20434300" y="932160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80" name="フローチャート : 判断 779"/>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129315</xdr:rowOff>
    </xdr:from>
    <xdr:ext cx="534377" cy="259045"/>
    <xdr:sp macro="" textlink="">
      <xdr:nvSpPr>
        <xdr:cNvPr id="781" name="テキスト ボックス 780"/>
        <xdr:cNvSpPr txBox="1"/>
      </xdr:nvSpPr>
      <xdr:spPr>
        <a:xfrm>
          <a:off x="21056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63309</xdr:rowOff>
    </xdr:from>
    <xdr:to>
      <xdr:col>29</xdr:col>
      <xdr:colOff>517525</xdr:colOff>
      <xdr:row>54</xdr:row>
      <xdr:rowOff>93828</xdr:rowOff>
    </xdr:to>
    <xdr:cxnSp macro="">
      <xdr:nvCxnSpPr>
        <xdr:cNvPr id="782" name="直線コネクタ 781"/>
        <xdr:cNvCxnSpPr/>
      </xdr:nvCxnSpPr>
      <xdr:spPr>
        <a:xfrm flipV="1">
          <a:off x="19545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3" name="フローチャート : 判断 782"/>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11701</xdr:rowOff>
    </xdr:from>
    <xdr:ext cx="469744" cy="259045"/>
    <xdr:sp macro="" textlink="">
      <xdr:nvSpPr>
        <xdr:cNvPr id="784" name="テキスト ボックス 783"/>
        <xdr:cNvSpPr txBox="1"/>
      </xdr:nvSpPr>
      <xdr:spPr>
        <a:xfrm>
          <a:off x="20199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50394</xdr:rowOff>
    </xdr:from>
    <xdr:to>
      <xdr:col>28</xdr:col>
      <xdr:colOff>314325</xdr:colOff>
      <xdr:row>54</xdr:row>
      <xdr:rowOff>93828</xdr:rowOff>
    </xdr:to>
    <xdr:cxnSp macro="">
      <xdr:nvCxnSpPr>
        <xdr:cNvPr id="785" name="直線コネクタ 784"/>
        <xdr:cNvCxnSpPr/>
      </xdr:nvCxnSpPr>
      <xdr:spPr>
        <a:xfrm>
          <a:off x="18656300" y="9308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6" name="フローチャート : 判断 785"/>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31513</xdr:rowOff>
    </xdr:from>
    <xdr:ext cx="469744" cy="259045"/>
    <xdr:sp macro="" textlink="">
      <xdr:nvSpPr>
        <xdr:cNvPr id="787" name="テキスト ボックス 786"/>
        <xdr:cNvSpPr txBox="1"/>
      </xdr:nvSpPr>
      <xdr:spPr>
        <a:xfrm>
          <a:off x="19310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8" name="フローチャート : 判断 787"/>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20121</xdr:rowOff>
    </xdr:from>
    <xdr:ext cx="469744" cy="259045"/>
    <xdr:sp macro="" textlink="">
      <xdr:nvSpPr>
        <xdr:cNvPr id="789" name="テキスト ボックス 788"/>
        <xdr:cNvSpPr txBox="1"/>
      </xdr:nvSpPr>
      <xdr:spPr>
        <a:xfrm>
          <a:off x="18421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6528</xdr:rowOff>
    </xdr:from>
    <xdr:to>
      <xdr:col>32</xdr:col>
      <xdr:colOff>238125</xdr:colOff>
      <xdr:row>54</xdr:row>
      <xdr:rowOff>108128</xdr:rowOff>
    </xdr:to>
    <xdr:sp macro="" textlink="">
      <xdr:nvSpPr>
        <xdr:cNvPr id="795" name="円/楕円 794"/>
        <xdr:cNvSpPr/>
      </xdr:nvSpPr>
      <xdr:spPr>
        <a:xfrm>
          <a:off x="22110700" y="92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29405</xdr:rowOff>
    </xdr:from>
    <xdr:ext cx="534377" cy="259045"/>
    <xdr:sp macro="" textlink="">
      <xdr:nvSpPr>
        <xdr:cNvPr id="796" name="貸付金該当値テキスト"/>
        <xdr:cNvSpPr txBox="1"/>
      </xdr:nvSpPr>
      <xdr:spPr>
        <a:xfrm>
          <a:off x="22212300" y="9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27178</xdr:rowOff>
    </xdr:from>
    <xdr:to>
      <xdr:col>31</xdr:col>
      <xdr:colOff>85725</xdr:colOff>
      <xdr:row>54</xdr:row>
      <xdr:rowOff>128778</xdr:rowOff>
    </xdr:to>
    <xdr:sp macro="" textlink="">
      <xdr:nvSpPr>
        <xdr:cNvPr id="797" name="円/楕円 796"/>
        <xdr:cNvSpPr/>
      </xdr:nvSpPr>
      <xdr:spPr>
        <a:xfrm>
          <a:off x="212725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145305</xdr:rowOff>
    </xdr:from>
    <xdr:ext cx="534377" cy="259045"/>
    <xdr:sp macro="" textlink="">
      <xdr:nvSpPr>
        <xdr:cNvPr id="798" name="テキスト ボックス 797"/>
        <xdr:cNvSpPr txBox="1"/>
      </xdr:nvSpPr>
      <xdr:spPr>
        <a:xfrm>
          <a:off x="21056111" y="90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12509</xdr:rowOff>
    </xdr:from>
    <xdr:to>
      <xdr:col>29</xdr:col>
      <xdr:colOff>568325</xdr:colOff>
      <xdr:row>54</xdr:row>
      <xdr:rowOff>114109</xdr:rowOff>
    </xdr:to>
    <xdr:sp macro="" textlink="">
      <xdr:nvSpPr>
        <xdr:cNvPr id="799" name="円/楕円 798"/>
        <xdr:cNvSpPr/>
      </xdr:nvSpPr>
      <xdr:spPr>
        <a:xfrm>
          <a:off x="20383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130636</xdr:rowOff>
    </xdr:from>
    <xdr:ext cx="534377" cy="259045"/>
    <xdr:sp macro="" textlink="">
      <xdr:nvSpPr>
        <xdr:cNvPr id="800" name="テキスト ボックス 799"/>
        <xdr:cNvSpPr txBox="1"/>
      </xdr:nvSpPr>
      <xdr:spPr>
        <a:xfrm>
          <a:off x="20167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43028</xdr:rowOff>
    </xdr:from>
    <xdr:to>
      <xdr:col>28</xdr:col>
      <xdr:colOff>365125</xdr:colOff>
      <xdr:row>54</xdr:row>
      <xdr:rowOff>144628</xdr:rowOff>
    </xdr:to>
    <xdr:sp macro="" textlink="">
      <xdr:nvSpPr>
        <xdr:cNvPr id="801" name="円/楕円 800"/>
        <xdr:cNvSpPr/>
      </xdr:nvSpPr>
      <xdr:spPr>
        <a:xfrm>
          <a:off x="19494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161155</xdr:rowOff>
    </xdr:from>
    <xdr:ext cx="534377" cy="259045"/>
    <xdr:sp macro="" textlink="">
      <xdr:nvSpPr>
        <xdr:cNvPr id="802" name="テキスト ボックス 801"/>
        <xdr:cNvSpPr txBox="1"/>
      </xdr:nvSpPr>
      <xdr:spPr>
        <a:xfrm>
          <a:off x="19278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171044</xdr:rowOff>
    </xdr:from>
    <xdr:to>
      <xdr:col>27</xdr:col>
      <xdr:colOff>161925</xdr:colOff>
      <xdr:row>54</xdr:row>
      <xdr:rowOff>101194</xdr:rowOff>
    </xdr:to>
    <xdr:sp macro="" textlink="">
      <xdr:nvSpPr>
        <xdr:cNvPr id="803" name="円/楕円 802"/>
        <xdr:cNvSpPr/>
      </xdr:nvSpPr>
      <xdr:spPr>
        <a:xfrm>
          <a:off x="18605500" y="92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117721</xdr:rowOff>
    </xdr:from>
    <xdr:ext cx="534377" cy="259045"/>
    <xdr:sp macro="" textlink="">
      <xdr:nvSpPr>
        <xdr:cNvPr id="804" name="テキスト ボックス 803"/>
        <xdr:cNvSpPr txBox="1"/>
      </xdr:nvSpPr>
      <xdr:spPr>
        <a:xfrm>
          <a:off x="18389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5" name="テキスト ボックス 82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9" name="直線コネクタ 828"/>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30"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1" name="直線コネクタ 830"/>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2"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3" name="直線コネクタ 832"/>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62929</xdr:rowOff>
    </xdr:from>
    <xdr:to>
      <xdr:col>32</xdr:col>
      <xdr:colOff>187325</xdr:colOff>
      <xdr:row>75</xdr:row>
      <xdr:rowOff>117069</xdr:rowOff>
    </xdr:to>
    <xdr:cxnSp macro="">
      <xdr:nvCxnSpPr>
        <xdr:cNvPr id="834" name="直線コネクタ 833"/>
        <xdr:cNvCxnSpPr/>
      </xdr:nvCxnSpPr>
      <xdr:spPr>
        <a:xfrm flipV="1">
          <a:off x="21323300" y="12921679"/>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15841</xdr:rowOff>
    </xdr:from>
    <xdr:ext cx="534377" cy="259045"/>
    <xdr:sp macro="" textlink="">
      <xdr:nvSpPr>
        <xdr:cNvPr id="835" name="繰出金平均値テキスト"/>
        <xdr:cNvSpPr txBox="1"/>
      </xdr:nvSpPr>
      <xdr:spPr>
        <a:xfrm>
          <a:off x="22212300" y="12703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6" name="フローチャート : 判断 835"/>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117069</xdr:rowOff>
    </xdr:from>
    <xdr:to>
      <xdr:col>31</xdr:col>
      <xdr:colOff>34925</xdr:colOff>
      <xdr:row>76</xdr:row>
      <xdr:rowOff>70853</xdr:rowOff>
    </xdr:to>
    <xdr:cxnSp macro="">
      <xdr:nvCxnSpPr>
        <xdr:cNvPr id="837" name="直線コネクタ 836"/>
        <xdr:cNvCxnSpPr/>
      </xdr:nvCxnSpPr>
      <xdr:spPr>
        <a:xfrm flipV="1">
          <a:off x="20434300" y="12975819"/>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8" name="フローチャート : 判断 837"/>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40911</xdr:rowOff>
    </xdr:from>
    <xdr:ext cx="534377" cy="259045"/>
    <xdr:sp macro="" textlink="">
      <xdr:nvSpPr>
        <xdr:cNvPr id="839" name="テキスト ボックス 838"/>
        <xdr:cNvSpPr txBox="1"/>
      </xdr:nvSpPr>
      <xdr:spPr>
        <a:xfrm>
          <a:off x="21056111"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88036</xdr:rowOff>
    </xdr:from>
    <xdr:to>
      <xdr:col>29</xdr:col>
      <xdr:colOff>517525</xdr:colOff>
      <xdr:row>76</xdr:row>
      <xdr:rowOff>70853</xdr:rowOff>
    </xdr:to>
    <xdr:cxnSp macro="">
      <xdr:nvCxnSpPr>
        <xdr:cNvPr id="840" name="直線コネクタ 839"/>
        <xdr:cNvCxnSpPr/>
      </xdr:nvCxnSpPr>
      <xdr:spPr>
        <a:xfrm>
          <a:off x="19545300" y="12775336"/>
          <a:ext cx="889000" cy="3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1" name="フローチャート : 判断 840"/>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27423</xdr:rowOff>
    </xdr:from>
    <xdr:ext cx="534377" cy="259045"/>
    <xdr:sp macro="" textlink="">
      <xdr:nvSpPr>
        <xdr:cNvPr id="842" name="テキスト ボックス 841"/>
        <xdr:cNvSpPr txBox="1"/>
      </xdr:nvSpPr>
      <xdr:spPr>
        <a:xfrm>
          <a:off x="20167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88036</xdr:rowOff>
    </xdr:from>
    <xdr:to>
      <xdr:col>28</xdr:col>
      <xdr:colOff>314325</xdr:colOff>
      <xdr:row>74</xdr:row>
      <xdr:rowOff>119240</xdr:rowOff>
    </xdr:to>
    <xdr:cxnSp macro="">
      <xdr:nvCxnSpPr>
        <xdr:cNvPr id="843" name="直線コネクタ 842"/>
        <xdr:cNvCxnSpPr/>
      </xdr:nvCxnSpPr>
      <xdr:spPr>
        <a:xfrm flipV="1">
          <a:off x="18656300" y="1277533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4" name="フローチャート : 判断 843"/>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5" name="テキスト ボックス 844"/>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6" name="フローチャート : 判断 845"/>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7" name="テキスト ボックス 846"/>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12129</xdr:rowOff>
    </xdr:from>
    <xdr:to>
      <xdr:col>32</xdr:col>
      <xdr:colOff>238125</xdr:colOff>
      <xdr:row>75</xdr:row>
      <xdr:rowOff>113729</xdr:rowOff>
    </xdr:to>
    <xdr:sp macro="" textlink="">
      <xdr:nvSpPr>
        <xdr:cNvPr id="853" name="円/楕円 852"/>
        <xdr:cNvSpPr/>
      </xdr:nvSpPr>
      <xdr:spPr>
        <a:xfrm>
          <a:off x="22110700" y="12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162006</xdr:rowOff>
    </xdr:from>
    <xdr:ext cx="534377" cy="259045"/>
    <xdr:sp macro="" textlink="">
      <xdr:nvSpPr>
        <xdr:cNvPr id="854" name="繰出金該当値テキスト"/>
        <xdr:cNvSpPr txBox="1"/>
      </xdr:nvSpPr>
      <xdr:spPr>
        <a:xfrm>
          <a:off x="22212300" y="128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66269</xdr:rowOff>
    </xdr:from>
    <xdr:to>
      <xdr:col>31</xdr:col>
      <xdr:colOff>85725</xdr:colOff>
      <xdr:row>75</xdr:row>
      <xdr:rowOff>167869</xdr:rowOff>
    </xdr:to>
    <xdr:sp macro="" textlink="">
      <xdr:nvSpPr>
        <xdr:cNvPr id="855" name="円/楕円 854"/>
        <xdr:cNvSpPr/>
      </xdr:nvSpPr>
      <xdr:spPr>
        <a:xfrm>
          <a:off x="21272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158996</xdr:rowOff>
    </xdr:from>
    <xdr:ext cx="534377" cy="259045"/>
    <xdr:sp macro="" textlink="">
      <xdr:nvSpPr>
        <xdr:cNvPr id="856" name="テキスト ボックス 855"/>
        <xdr:cNvSpPr txBox="1"/>
      </xdr:nvSpPr>
      <xdr:spPr>
        <a:xfrm>
          <a:off x="21056111" y="130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20053</xdr:rowOff>
    </xdr:from>
    <xdr:to>
      <xdr:col>29</xdr:col>
      <xdr:colOff>568325</xdr:colOff>
      <xdr:row>76</xdr:row>
      <xdr:rowOff>121653</xdr:rowOff>
    </xdr:to>
    <xdr:sp macro="" textlink="">
      <xdr:nvSpPr>
        <xdr:cNvPr id="857" name="円/楕円 856"/>
        <xdr:cNvSpPr/>
      </xdr:nvSpPr>
      <xdr:spPr>
        <a:xfrm>
          <a:off x="203835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112780</xdr:rowOff>
    </xdr:from>
    <xdr:ext cx="534377" cy="259045"/>
    <xdr:sp macro="" textlink="">
      <xdr:nvSpPr>
        <xdr:cNvPr id="858" name="テキスト ボックス 857"/>
        <xdr:cNvSpPr txBox="1"/>
      </xdr:nvSpPr>
      <xdr:spPr>
        <a:xfrm>
          <a:off x="20167111" y="131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37236</xdr:rowOff>
    </xdr:from>
    <xdr:to>
      <xdr:col>28</xdr:col>
      <xdr:colOff>365125</xdr:colOff>
      <xdr:row>74</xdr:row>
      <xdr:rowOff>138836</xdr:rowOff>
    </xdr:to>
    <xdr:sp macro="" textlink="">
      <xdr:nvSpPr>
        <xdr:cNvPr id="859" name="円/楕円 858"/>
        <xdr:cNvSpPr/>
      </xdr:nvSpPr>
      <xdr:spPr>
        <a:xfrm>
          <a:off x="19494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155363</xdr:rowOff>
    </xdr:from>
    <xdr:ext cx="534377" cy="259045"/>
    <xdr:sp macro="" textlink="">
      <xdr:nvSpPr>
        <xdr:cNvPr id="860" name="テキスト ボックス 859"/>
        <xdr:cNvSpPr txBox="1"/>
      </xdr:nvSpPr>
      <xdr:spPr>
        <a:xfrm>
          <a:off x="19278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68440</xdr:rowOff>
    </xdr:from>
    <xdr:to>
      <xdr:col>27</xdr:col>
      <xdr:colOff>161925</xdr:colOff>
      <xdr:row>74</xdr:row>
      <xdr:rowOff>170040</xdr:rowOff>
    </xdr:to>
    <xdr:sp macro="" textlink="">
      <xdr:nvSpPr>
        <xdr:cNvPr id="861" name="円/楕円 860"/>
        <xdr:cNvSpPr/>
      </xdr:nvSpPr>
      <xdr:spPr>
        <a:xfrm>
          <a:off x="18605500" y="127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15117</xdr:rowOff>
    </xdr:from>
    <xdr:ext cx="534377" cy="259045"/>
    <xdr:sp macro="" textlink="">
      <xdr:nvSpPr>
        <xdr:cNvPr id="862" name="テキスト ボックス 861"/>
        <xdr:cNvSpPr txBox="1"/>
      </xdr:nvSpPr>
      <xdr:spPr>
        <a:xfrm>
          <a:off x="18389111" y="125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義務的経費のうち、人件費、扶助費については、類似団体の平均値をやや下回るものの、公債費は</a:t>
          </a:r>
          <a:r>
            <a:rPr kumimoji="1" lang="en-US" altLang="ja-JP" sz="1300">
              <a:latin typeface="ＭＳ Ｐゴシック"/>
            </a:rPr>
            <a:t>56,348</a:t>
          </a:r>
          <a:r>
            <a:rPr kumimoji="1" lang="ja-JP" altLang="en-US" sz="1300">
              <a:latin typeface="ＭＳ Ｐゴシック"/>
            </a:rPr>
            <a:t>円と平均値の</a:t>
          </a:r>
          <a:r>
            <a:rPr kumimoji="1" lang="en-US" altLang="ja-JP" sz="1300">
              <a:latin typeface="ＭＳ Ｐゴシック"/>
            </a:rPr>
            <a:t>37,157</a:t>
          </a:r>
          <a:r>
            <a:rPr kumimoji="1" lang="ja-JP" altLang="en-US" sz="1300">
              <a:latin typeface="ＭＳ Ｐゴシック"/>
            </a:rPr>
            <a:t>円を大きく上回る。これは、北陸新幹線開業に向けた各種基盤整備等によるものである。</a:t>
          </a:r>
          <a:endParaRPr kumimoji="1" lang="en-US" altLang="ja-JP" sz="1300">
            <a:latin typeface="ＭＳ Ｐゴシック"/>
          </a:endParaRPr>
        </a:p>
        <a:p>
          <a:r>
            <a:rPr kumimoji="1" lang="ja-JP" altLang="en-US" sz="1300">
              <a:latin typeface="ＭＳ Ｐゴシック"/>
            </a:rPr>
            <a:t>　普通建設事業費は、</a:t>
          </a:r>
          <a:r>
            <a:rPr kumimoji="1" lang="en-US" altLang="ja-JP" sz="1300">
              <a:latin typeface="ＭＳ Ｐゴシック"/>
            </a:rPr>
            <a:t>69,476</a:t>
          </a:r>
          <a:r>
            <a:rPr kumimoji="1" lang="ja-JP" altLang="en-US" sz="1300">
              <a:latin typeface="ＭＳ Ｐゴシック"/>
            </a:rPr>
            <a:t>円と平均値と比べ</a:t>
          </a:r>
          <a:r>
            <a:rPr kumimoji="1" lang="en-US" altLang="ja-JP" sz="1300">
              <a:latin typeface="ＭＳ Ｐゴシック"/>
            </a:rPr>
            <a:t>16,857</a:t>
          </a:r>
          <a:r>
            <a:rPr kumimoji="1" lang="ja-JP" altLang="en-US" sz="1300">
              <a:latin typeface="ＭＳ Ｐゴシック"/>
            </a:rPr>
            <a:t>円の増となっている。これは、高岡駅に隣接する統合看護学校が入居する複合ビルの整備やマンション等の整備等、中心市街地の活性化に資する事業への支援や市内の企業団地等に立地する企業への助成金の増加等によるものである。</a:t>
          </a:r>
          <a:endParaRPr kumimoji="1" lang="en-US" altLang="ja-JP" sz="1300">
            <a:latin typeface="ＭＳ Ｐゴシック"/>
          </a:endParaRPr>
        </a:p>
        <a:p>
          <a:r>
            <a:rPr kumimoji="1" lang="ja-JP" altLang="en-US" sz="1300">
              <a:latin typeface="ＭＳ Ｐゴシック"/>
            </a:rPr>
            <a:t>　なお、類似団体と比べ、普通建設事業費のうち新規整備に係る事業費が大きい（高岡市：</a:t>
          </a:r>
          <a:r>
            <a:rPr kumimoji="1" lang="en-US" altLang="ja-JP" sz="1300">
              <a:latin typeface="ＭＳ Ｐゴシック"/>
            </a:rPr>
            <a:t>23,067</a:t>
          </a:r>
          <a:r>
            <a:rPr kumimoji="1" lang="ja-JP" altLang="en-US" sz="1300">
              <a:latin typeface="ＭＳ Ｐゴシック"/>
            </a:rPr>
            <a:t>円、類団：</a:t>
          </a:r>
          <a:r>
            <a:rPr kumimoji="1" lang="en-US" altLang="ja-JP" sz="1300">
              <a:latin typeface="ＭＳ Ｐゴシック"/>
            </a:rPr>
            <a:t>16,683</a:t>
          </a:r>
          <a:r>
            <a:rPr kumimoji="1" lang="ja-JP" altLang="en-US" sz="1300">
              <a:latin typeface="ＭＳ Ｐゴシック"/>
            </a:rPr>
            <a:t>円）ことから、物件費が増加傾向となっており、その傾向は継続するものと思われる。</a:t>
          </a:r>
          <a:endParaRPr kumimoji="1" lang="en-US" altLang="ja-JP" sz="1300">
            <a:latin typeface="ＭＳ Ｐゴシック"/>
          </a:endParaRPr>
        </a:p>
        <a:p>
          <a:r>
            <a:rPr kumimoji="1" lang="ja-JP" altLang="en-US" sz="1300">
              <a:latin typeface="ＭＳ Ｐゴシック"/>
            </a:rPr>
            <a:t>　投資及び出資金や貸付金は、類似団体と比較して一人当たりのコストが高い状況（高岡市：</a:t>
          </a:r>
          <a:r>
            <a:rPr kumimoji="1" lang="en-US" altLang="ja-JP" sz="1300">
              <a:latin typeface="ＭＳ Ｐゴシック"/>
            </a:rPr>
            <a:t>4,245</a:t>
          </a:r>
          <a:r>
            <a:rPr kumimoji="1" lang="ja-JP" altLang="en-US" sz="1300">
              <a:latin typeface="ＭＳ Ｐゴシック"/>
            </a:rPr>
            <a:t>円、類団：</a:t>
          </a:r>
          <a:r>
            <a:rPr kumimoji="1" lang="en-US" altLang="ja-JP" sz="1300">
              <a:latin typeface="ＭＳ Ｐゴシック"/>
            </a:rPr>
            <a:t>1,428</a:t>
          </a:r>
          <a:r>
            <a:rPr kumimoji="1" lang="ja-JP" altLang="en-US" sz="1300">
              <a:latin typeface="ＭＳ Ｐゴシック"/>
            </a:rPr>
            <a:t>円）となっているものの、経常収支充当一般財源は少なく、効率的な財源の活用による事業の遂行に努めている。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公共施設再編計画」に基づき施設の見直しを進めるとともに、「財政健全化緊急プログラム」に基づき、市債発行額の抑制や事務事業の見直し、公共施設等の管理コストの縮減等に取り組むこととしており、更なる事業の効率化と事業費の抑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86360</xdr:rowOff>
    </xdr:from>
    <xdr:to>
      <xdr:col>6</xdr:col>
      <xdr:colOff>510540</xdr:colOff>
      <xdr:row>38</xdr:row>
      <xdr:rowOff>121920</xdr:rowOff>
    </xdr:to>
    <xdr:cxnSp macro="">
      <xdr:nvCxnSpPr>
        <xdr:cNvPr id="56" name="直線コネクタ 55"/>
        <xdr:cNvCxnSpPr/>
      </xdr:nvCxnSpPr>
      <xdr:spPr>
        <a:xfrm flipV="1">
          <a:off x="4633595" y="5401310"/>
          <a:ext cx="1270"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125747</xdr:rowOff>
    </xdr:from>
    <xdr:ext cx="469744" cy="259045"/>
    <xdr:sp macro="" textlink="">
      <xdr:nvSpPr>
        <xdr:cNvPr id="57" name="議会費最小値テキスト"/>
        <xdr:cNvSpPr txBox="1"/>
      </xdr:nvSpPr>
      <xdr:spPr>
        <a:xfrm>
          <a:off x="46863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121920</xdr:rowOff>
    </xdr:from>
    <xdr:to>
      <xdr:col>6</xdr:col>
      <xdr:colOff>600075</xdr:colOff>
      <xdr:row>38</xdr:row>
      <xdr:rowOff>121920</xdr:rowOff>
    </xdr:to>
    <xdr:cxnSp macro="">
      <xdr:nvCxnSpPr>
        <xdr:cNvPr id="58" name="直線コネクタ 57"/>
        <xdr:cNvCxnSpPr/>
      </xdr:nvCxnSpPr>
      <xdr:spPr>
        <a:xfrm>
          <a:off x="4546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33037</xdr:rowOff>
    </xdr:from>
    <xdr:ext cx="469744" cy="259045"/>
    <xdr:sp macro="" textlink="">
      <xdr:nvSpPr>
        <xdr:cNvPr id="59" name="議会費最大値テキスト"/>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31</xdr:row>
      <xdr:rowOff>86360</xdr:rowOff>
    </xdr:from>
    <xdr:to>
      <xdr:col>6</xdr:col>
      <xdr:colOff>600075</xdr:colOff>
      <xdr:row>31</xdr:row>
      <xdr:rowOff>86360</xdr:rowOff>
    </xdr:to>
    <xdr:cxnSp macro="">
      <xdr:nvCxnSpPr>
        <xdr:cNvPr id="60" name="直線コネクタ 59"/>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33020</xdr:rowOff>
    </xdr:from>
    <xdr:to>
      <xdr:col>6</xdr:col>
      <xdr:colOff>511175</xdr:colOff>
      <xdr:row>33</xdr:row>
      <xdr:rowOff>34290</xdr:rowOff>
    </xdr:to>
    <xdr:cxnSp macro="">
      <xdr:nvCxnSpPr>
        <xdr:cNvPr id="61" name="直線コネクタ 60"/>
        <xdr:cNvCxnSpPr/>
      </xdr:nvCxnSpPr>
      <xdr:spPr>
        <a:xfrm>
          <a:off x="3797300" y="5176520"/>
          <a:ext cx="8382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21607</xdr:rowOff>
    </xdr:from>
    <xdr:ext cx="469744" cy="259045"/>
    <xdr:sp macro="" textlink="">
      <xdr:nvSpPr>
        <xdr:cNvPr id="62" name="議会費平均値テキスト"/>
        <xdr:cNvSpPr txBox="1"/>
      </xdr:nvSpPr>
      <xdr:spPr>
        <a:xfrm>
          <a:off x="4686300" y="602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43180</xdr:rowOff>
    </xdr:from>
    <xdr:to>
      <xdr:col>6</xdr:col>
      <xdr:colOff>561975</xdr:colOff>
      <xdr:row>35</xdr:row>
      <xdr:rowOff>144780</xdr:rowOff>
    </xdr:to>
    <xdr:sp macro="" textlink="">
      <xdr:nvSpPr>
        <xdr:cNvPr id="63" name="フローチャート : 判断 62"/>
        <xdr:cNvSpPr/>
      </xdr:nvSpPr>
      <xdr:spPr>
        <a:xfrm>
          <a:off x="4584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33020</xdr:rowOff>
    </xdr:from>
    <xdr:to>
      <xdr:col>5</xdr:col>
      <xdr:colOff>358775</xdr:colOff>
      <xdr:row>30</xdr:row>
      <xdr:rowOff>102870</xdr:rowOff>
    </xdr:to>
    <xdr:cxnSp macro="">
      <xdr:nvCxnSpPr>
        <xdr:cNvPr id="64" name="直線コネクタ 63"/>
        <xdr:cNvCxnSpPr/>
      </xdr:nvCxnSpPr>
      <xdr:spPr>
        <a:xfrm flipV="1">
          <a:off x="2908300" y="517652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82550</xdr:rowOff>
    </xdr:from>
    <xdr:to>
      <xdr:col>5</xdr:col>
      <xdr:colOff>409575</xdr:colOff>
      <xdr:row>34</xdr:row>
      <xdr:rowOff>12700</xdr:rowOff>
    </xdr:to>
    <xdr:sp macro="" textlink="">
      <xdr:nvSpPr>
        <xdr:cNvPr id="65" name="フローチャート : 判断 64"/>
        <xdr:cNvSpPr/>
      </xdr:nvSpPr>
      <xdr:spPr>
        <a:xfrm>
          <a:off x="3746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3827</xdr:rowOff>
    </xdr:from>
    <xdr:ext cx="469744" cy="259045"/>
    <xdr:sp macro="" textlink="">
      <xdr:nvSpPr>
        <xdr:cNvPr id="66" name="テキスト ボックス 65"/>
        <xdr:cNvSpPr txBox="1"/>
      </xdr:nvSpPr>
      <xdr:spPr>
        <a:xfrm>
          <a:off x="3562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102870</xdr:rowOff>
    </xdr:from>
    <xdr:to>
      <xdr:col>4</xdr:col>
      <xdr:colOff>155575</xdr:colOff>
      <xdr:row>31</xdr:row>
      <xdr:rowOff>85090</xdr:rowOff>
    </xdr:to>
    <xdr:cxnSp macro="">
      <xdr:nvCxnSpPr>
        <xdr:cNvPr id="67" name="直線コネクタ 66"/>
        <xdr:cNvCxnSpPr/>
      </xdr:nvCxnSpPr>
      <xdr:spPr>
        <a:xfrm flipV="1">
          <a:off x="2019300" y="5246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137160</xdr:rowOff>
    </xdr:from>
    <xdr:to>
      <xdr:col>4</xdr:col>
      <xdr:colOff>206375</xdr:colOff>
      <xdr:row>36</xdr:row>
      <xdr:rowOff>67310</xdr:rowOff>
    </xdr:to>
    <xdr:sp macro="" textlink="">
      <xdr:nvSpPr>
        <xdr:cNvPr id="68" name="フローチャート : 判断 67"/>
        <xdr:cNvSpPr/>
      </xdr:nvSpPr>
      <xdr:spPr>
        <a:xfrm>
          <a:off x="2857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58437</xdr:rowOff>
    </xdr:from>
    <xdr:ext cx="469744" cy="259045"/>
    <xdr:sp macro="" textlink="">
      <xdr:nvSpPr>
        <xdr:cNvPr id="69" name="テキスト ボックス 68"/>
        <xdr:cNvSpPr txBox="1"/>
      </xdr:nvSpPr>
      <xdr:spPr>
        <a:xfrm>
          <a:off x="2673427"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132080</xdr:rowOff>
    </xdr:from>
    <xdr:to>
      <xdr:col>2</xdr:col>
      <xdr:colOff>638175</xdr:colOff>
      <xdr:row>31</xdr:row>
      <xdr:rowOff>85090</xdr:rowOff>
    </xdr:to>
    <xdr:cxnSp macro="">
      <xdr:nvCxnSpPr>
        <xdr:cNvPr id="70" name="直線コネクタ 69"/>
        <xdr:cNvCxnSpPr/>
      </xdr:nvCxnSpPr>
      <xdr:spPr>
        <a:xfrm>
          <a:off x="1130300" y="527558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158750</xdr:rowOff>
    </xdr:from>
    <xdr:to>
      <xdr:col>3</xdr:col>
      <xdr:colOff>3175</xdr:colOff>
      <xdr:row>36</xdr:row>
      <xdr:rowOff>88900</xdr:rowOff>
    </xdr:to>
    <xdr:sp macro="" textlink="">
      <xdr:nvSpPr>
        <xdr:cNvPr id="71" name="フローチャート :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80027</xdr:rowOff>
    </xdr:from>
    <xdr:ext cx="469744" cy="259045"/>
    <xdr:sp macro="" textlink="">
      <xdr:nvSpPr>
        <xdr:cNvPr id="72" name="テキスト ボックス 71"/>
        <xdr:cNvSpPr txBox="1"/>
      </xdr:nvSpPr>
      <xdr:spPr>
        <a:xfrm>
          <a:off x="178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3" name="フローチャート : 判断 72"/>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93997</xdr:rowOff>
    </xdr:from>
    <xdr:ext cx="469744" cy="259045"/>
    <xdr:sp macro="" textlink="">
      <xdr:nvSpPr>
        <xdr:cNvPr id="74" name="テキスト ボックス 73"/>
        <xdr:cNvSpPr txBox="1"/>
      </xdr:nvSpPr>
      <xdr:spPr>
        <a:xfrm>
          <a:off x="89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154940</xdr:rowOff>
    </xdr:from>
    <xdr:to>
      <xdr:col>6</xdr:col>
      <xdr:colOff>561975</xdr:colOff>
      <xdr:row>33</xdr:row>
      <xdr:rowOff>85090</xdr:rowOff>
    </xdr:to>
    <xdr:sp macro="" textlink="">
      <xdr:nvSpPr>
        <xdr:cNvPr id="80" name="円/楕円 79"/>
        <xdr:cNvSpPr/>
      </xdr:nvSpPr>
      <xdr:spPr>
        <a:xfrm>
          <a:off x="45847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6367</xdr:rowOff>
    </xdr:from>
    <xdr:ext cx="469744" cy="259045"/>
    <xdr:sp macro="" textlink="">
      <xdr:nvSpPr>
        <xdr:cNvPr id="81" name="議会費該当値テキスト"/>
        <xdr:cNvSpPr txBox="1"/>
      </xdr:nvSpPr>
      <xdr:spPr>
        <a:xfrm>
          <a:off x="4686300"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153670</xdr:rowOff>
    </xdr:from>
    <xdr:to>
      <xdr:col>5</xdr:col>
      <xdr:colOff>409575</xdr:colOff>
      <xdr:row>30</xdr:row>
      <xdr:rowOff>83820</xdr:rowOff>
    </xdr:to>
    <xdr:sp macro="" textlink="">
      <xdr:nvSpPr>
        <xdr:cNvPr id="82" name="円/楕円 81"/>
        <xdr:cNvSpPr/>
      </xdr:nvSpPr>
      <xdr:spPr>
        <a:xfrm>
          <a:off x="3746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100347</xdr:rowOff>
    </xdr:from>
    <xdr:ext cx="469744" cy="259045"/>
    <xdr:sp macro="" textlink="">
      <xdr:nvSpPr>
        <xdr:cNvPr id="83" name="テキスト ボックス 82"/>
        <xdr:cNvSpPr txBox="1"/>
      </xdr:nvSpPr>
      <xdr:spPr>
        <a:xfrm>
          <a:off x="3562427" y="49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52070</xdr:rowOff>
    </xdr:from>
    <xdr:to>
      <xdr:col>4</xdr:col>
      <xdr:colOff>206375</xdr:colOff>
      <xdr:row>30</xdr:row>
      <xdr:rowOff>153670</xdr:rowOff>
    </xdr:to>
    <xdr:sp macro="" textlink="">
      <xdr:nvSpPr>
        <xdr:cNvPr id="84" name="円/楕円 83"/>
        <xdr:cNvSpPr/>
      </xdr:nvSpPr>
      <xdr:spPr>
        <a:xfrm>
          <a:off x="2857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170197</xdr:rowOff>
    </xdr:from>
    <xdr:ext cx="469744" cy="259045"/>
    <xdr:sp macro="" textlink="">
      <xdr:nvSpPr>
        <xdr:cNvPr id="85" name="テキスト ボックス 84"/>
        <xdr:cNvSpPr txBox="1"/>
      </xdr:nvSpPr>
      <xdr:spPr>
        <a:xfrm>
          <a:off x="2673427"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34290</xdr:rowOff>
    </xdr:from>
    <xdr:to>
      <xdr:col>3</xdr:col>
      <xdr:colOff>3175</xdr:colOff>
      <xdr:row>31</xdr:row>
      <xdr:rowOff>135890</xdr:rowOff>
    </xdr:to>
    <xdr:sp macro="" textlink="">
      <xdr:nvSpPr>
        <xdr:cNvPr id="86" name="円/楕円 85"/>
        <xdr:cNvSpPr/>
      </xdr:nvSpPr>
      <xdr:spPr>
        <a:xfrm>
          <a:off x="1968500" y="53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152417</xdr:rowOff>
    </xdr:from>
    <xdr:ext cx="469744" cy="259045"/>
    <xdr:sp macro="" textlink="">
      <xdr:nvSpPr>
        <xdr:cNvPr id="87" name="テキスト ボックス 86"/>
        <xdr:cNvSpPr txBox="1"/>
      </xdr:nvSpPr>
      <xdr:spPr>
        <a:xfrm>
          <a:off x="1784427"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81280</xdr:rowOff>
    </xdr:from>
    <xdr:to>
      <xdr:col>1</xdr:col>
      <xdr:colOff>485775</xdr:colOff>
      <xdr:row>31</xdr:row>
      <xdr:rowOff>11430</xdr:rowOff>
    </xdr:to>
    <xdr:sp macro="" textlink="">
      <xdr:nvSpPr>
        <xdr:cNvPr id="88" name="円/楕円 87"/>
        <xdr:cNvSpPr/>
      </xdr:nvSpPr>
      <xdr:spPr>
        <a:xfrm>
          <a:off x="10795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27957</xdr:rowOff>
    </xdr:from>
    <xdr:ext cx="469744" cy="259045"/>
    <xdr:sp macro="" textlink="">
      <xdr:nvSpPr>
        <xdr:cNvPr id="89" name="テキスト ボックス 88"/>
        <xdr:cNvSpPr txBox="1"/>
      </xdr:nvSpPr>
      <xdr:spPr>
        <a:xfrm>
          <a:off x="895427" y="5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4" name="直線コネクタ 113"/>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5"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6" name="直線コネクタ 115"/>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7"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18" name="直線コネクタ 117"/>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40183</xdr:rowOff>
    </xdr:from>
    <xdr:to>
      <xdr:col>6</xdr:col>
      <xdr:colOff>511175</xdr:colOff>
      <xdr:row>58</xdr:row>
      <xdr:rowOff>49479</xdr:rowOff>
    </xdr:to>
    <xdr:cxnSp macro="">
      <xdr:nvCxnSpPr>
        <xdr:cNvPr id="119" name="直線コネクタ 118"/>
        <xdr:cNvCxnSpPr/>
      </xdr:nvCxnSpPr>
      <xdr:spPr>
        <a:xfrm>
          <a:off x="3797300" y="9984283"/>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0"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1" name="フローチャート : 判断 120"/>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72816</xdr:rowOff>
    </xdr:from>
    <xdr:to>
      <xdr:col>5</xdr:col>
      <xdr:colOff>358775</xdr:colOff>
      <xdr:row>58</xdr:row>
      <xdr:rowOff>40183</xdr:rowOff>
    </xdr:to>
    <xdr:cxnSp macro="">
      <xdr:nvCxnSpPr>
        <xdr:cNvPr id="122" name="直線コネクタ 121"/>
        <xdr:cNvCxnSpPr/>
      </xdr:nvCxnSpPr>
      <xdr:spPr>
        <a:xfrm>
          <a:off x="2908300" y="9845466"/>
          <a:ext cx="8890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3" name="フローチャート : 判断 122"/>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4" name="テキスト ボックス 123"/>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57366</xdr:rowOff>
    </xdr:from>
    <xdr:to>
      <xdr:col>4</xdr:col>
      <xdr:colOff>155575</xdr:colOff>
      <xdr:row>57</xdr:row>
      <xdr:rowOff>72816</xdr:rowOff>
    </xdr:to>
    <xdr:cxnSp macro="">
      <xdr:nvCxnSpPr>
        <xdr:cNvPr id="125" name="直線コネクタ 124"/>
        <xdr:cNvCxnSpPr/>
      </xdr:nvCxnSpPr>
      <xdr:spPr>
        <a:xfrm>
          <a:off x="2019300" y="9658566"/>
          <a:ext cx="889000" cy="1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6" name="フローチャート : 判断 125"/>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7" name="テキスト ボックス 126"/>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57366</xdr:rowOff>
    </xdr:from>
    <xdr:to>
      <xdr:col>2</xdr:col>
      <xdr:colOff>638175</xdr:colOff>
      <xdr:row>57</xdr:row>
      <xdr:rowOff>163970</xdr:rowOff>
    </xdr:to>
    <xdr:cxnSp macro="">
      <xdr:nvCxnSpPr>
        <xdr:cNvPr id="128" name="直線コネクタ 127"/>
        <xdr:cNvCxnSpPr/>
      </xdr:nvCxnSpPr>
      <xdr:spPr>
        <a:xfrm flipV="1">
          <a:off x="1130300" y="9658566"/>
          <a:ext cx="8890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29" name="フローチャート : 判断 128"/>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0" name="テキスト ボックス 129"/>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1" name="フローチャート : 判断 130"/>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2" name="テキスト ボックス 131"/>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170129</xdr:rowOff>
    </xdr:from>
    <xdr:to>
      <xdr:col>6</xdr:col>
      <xdr:colOff>561975</xdr:colOff>
      <xdr:row>58</xdr:row>
      <xdr:rowOff>100279</xdr:rowOff>
    </xdr:to>
    <xdr:sp macro="" textlink="">
      <xdr:nvSpPr>
        <xdr:cNvPr id="138" name="円/楕円 137"/>
        <xdr:cNvSpPr/>
      </xdr:nvSpPr>
      <xdr:spPr>
        <a:xfrm>
          <a:off x="4584700" y="99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85056</xdr:rowOff>
    </xdr:from>
    <xdr:ext cx="534377" cy="259045"/>
    <xdr:sp macro="" textlink="">
      <xdr:nvSpPr>
        <xdr:cNvPr id="139" name="総務費該当値テキスト"/>
        <xdr:cNvSpPr txBox="1"/>
      </xdr:nvSpPr>
      <xdr:spPr>
        <a:xfrm>
          <a:off x="4686300" y="98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160833</xdr:rowOff>
    </xdr:from>
    <xdr:to>
      <xdr:col>5</xdr:col>
      <xdr:colOff>409575</xdr:colOff>
      <xdr:row>58</xdr:row>
      <xdr:rowOff>90983</xdr:rowOff>
    </xdr:to>
    <xdr:sp macro="" textlink="">
      <xdr:nvSpPr>
        <xdr:cNvPr id="140" name="円/楕円 139"/>
        <xdr:cNvSpPr/>
      </xdr:nvSpPr>
      <xdr:spPr>
        <a:xfrm>
          <a:off x="3746500" y="99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82110</xdr:rowOff>
    </xdr:from>
    <xdr:ext cx="534377" cy="259045"/>
    <xdr:sp macro="" textlink="">
      <xdr:nvSpPr>
        <xdr:cNvPr id="141" name="テキスト ボックス 140"/>
        <xdr:cNvSpPr txBox="1"/>
      </xdr:nvSpPr>
      <xdr:spPr>
        <a:xfrm>
          <a:off x="3530111" y="100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22016</xdr:rowOff>
    </xdr:from>
    <xdr:to>
      <xdr:col>4</xdr:col>
      <xdr:colOff>206375</xdr:colOff>
      <xdr:row>57</xdr:row>
      <xdr:rowOff>123616</xdr:rowOff>
    </xdr:to>
    <xdr:sp macro="" textlink="">
      <xdr:nvSpPr>
        <xdr:cNvPr id="142" name="円/楕円 141"/>
        <xdr:cNvSpPr/>
      </xdr:nvSpPr>
      <xdr:spPr>
        <a:xfrm>
          <a:off x="2857500" y="97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114743</xdr:rowOff>
    </xdr:from>
    <xdr:ext cx="534377" cy="259045"/>
    <xdr:sp macro="" textlink="">
      <xdr:nvSpPr>
        <xdr:cNvPr id="143" name="テキスト ボックス 142"/>
        <xdr:cNvSpPr txBox="1"/>
      </xdr:nvSpPr>
      <xdr:spPr>
        <a:xfrm>
          <a:off x="2641111" y="98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6566</xdr:rowOff>
    </xdr:from>
    <xdr:to>
      <xdr:col>3</xdr:col>
      <xdr:colOff>3175</xdr:colOff>
      <xdr:row>56</xdr:row>
      <xdr:rowOff>108166</xdr:rowOff>
    </xdr:to>
    <xdr:sp macro="" textlink="">
      <xdr:nvSpPr>
        <xdr:cNvPr id="144" name="円/楕円 143"/>
        <xdr:cNvSpPr/>
      </xdr:nvSpPr>
      <xdr:spPr>
        <a:xfrm>
          <a:off x="1968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99293</xdr:rowOff>
    </xdr:from>
    <xdr:ext cx="534377" cy="259045"/>
    <xdr:sp macro="" textlink="">
      <xdr:nvSpPr>
        <xdr:cNvPr id="145" name="テキスト ボックス 144"/>
        <xdr:cNvSpPr txBox="1"/>
      </xdr:nvSpPr>
      <xdr:spPr>
        <a:xfrm>
          <a:off x="1752111" y="9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113170</xdr:rowOff>
    </xdr:from>
    <xdr:to>
      <xdr:col>1</xdr:col>
      <xdr:colOff>485775</xdr:colOff>
      <xdr:row>58</xdr:row>
      <xdr:rowOff>43320</xdr:rowOff>
    </xdr:to>
    <xdr:sp macro="" textlink="">
      <xdr:nvSpPr>
        <xdr:cNvPr id="146" name="円/楕円 145"/>
        <xdr:cNvSpPr/>
      </xdr:nvSpPr>
      <xdr:spPr>
        <a:xfrm>
          <a:off x="1079500" y="98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34447</xdr:rowOff>
    </xdr:from>
    <xdr:ext cx="534377" cy="259045"/>
    <xdr:sp macro="" textlink="">
      <xdr:nvSpPr>
        <xdr:cNvPr id="147" name="テキスト ボックス 146"/>
        <xdr:cNvSpPr txBox="1"/>
      </xdr:nvSpPr>
      <xdr:spPr>
        <a:xfrm>
          <a:off x="863111" y="99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4" name="直線コネクタ 173"/>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5"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6" name="直線コネクタ 175"/>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7"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78" name="直線コネクタ 177"/>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4597</xdr:rowOff>
    </xdr:from>
    <xdr:to>
      <xdr:col>6</xdr:col>
      <xdr:colOff>511175</xdr:colOff>
      <xdr:row>76</xdr:row>
      <xdr:rowOff>132059</xdr:rowOff>
    </xdr:to>
    <xdr:cxnSp macro="">
      <xdr:nvCxnSpPr>
        <xdr:cNvPr id="179" name="直線コネクタ 178"/>
        <xdr:cNvCxnSpPr/>
      </xdr:nvCxnSpPr>
      <xdr:spPr>
        <a:xfrm flipV="1">
          <a:off x="3797300" y="12863347"/>
          <a:ext cx="838200" cy="29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0"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1" name="フローチャート : 判断 180"/>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64066</xdr:rowOff>
    </xdr:from>
    <xdr:to>
      <xdr:col>5</xdr:col>
      <xdr:colOff>358775</xdr:colOff>
      <xdr:row>76</xdr:row>
      <xdr:rowOff>132059</xdr:rowOff>
    </xdr:to>
    <xdr:cxnSp macro="">
      <xdr:nvCxnSpPr>
        <xdr:cNvPr id="182" name="直線コネクタ 181"/>
        <xdr:cNvCxnSpPr/>
      </xdr:nvCxnSpPr>
      <xdr:spPr>
        <a:xfrm>
          <a:off x="2908300" y="1309426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3" name="フローチャート : 判断 182"/>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4" name="テキスト ボックス 183"/>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64066</xdr:rowOff>
    </xdr:from>
    <xdr:to>
      <xdr:col>4</xdr:col>
      <xdr:colOff>155575</xdr:colOff>
      <xdr:row>78</xdr:row>
      <xdr:rowOff>90029</xdr:rowOff>
    </xdr:to>
    <xdr:cxnSp macro="">
      <xdr:nvCxnSpPr>
        <xdr:cNvPr id="185" name="直線コネクタ 184"/>
        <xdr:cNvCxnSpPr/>
      </xdr:nvCxnSpPr>
      <xdr:spPr>
        <a:xfrm flipV="1">
          <a:off x="2019300" y="13094266"/>
          <a:ext cx="889000" cy="3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6" name="フローチャート : 判断 185"/>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7" name="テキスト ボックス 186"/>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90029</xdr:rowOff>
    </xdr:from>
    <xdr:to>
      <xdr:col>2</xdr:col>
      <xdr:colOff>638175</xdr:colOff>
      <xdr:row>79</xdr:row>
      <xdr:rowOff>40030</xdr:rowOff>
    </xdr:to>
    <xdr:cxnSp macro="">
      <xdr:nvCxnSpPr>
        <xdr:cNvPr id="188" name="直線コネクタ 187"/>
        <xdr:cNvCxnSpPr/>
      </xdr:nvCxnSpPr>
      <xdr:spPr>
        <a:xfrm flipV="1">
          <a:off x="1130300" y="13463129"/>
          <a:ext cx="889000" cy="1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89" name="フローチャート : 判断 188"/>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0" name="テキスト ボックス 189"/>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1" name="フローチャート : 判断 190"/>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2" name="テキスト ボックス 191"/>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125247</xdr:rowOff>
    </xdr:from>
    <xdr:to>
      <xdr:col>6</xdr:col>
      <xdr:colOff>561975</xdr:colOff>
      <xdr:row>75</xdr:row>
      <xdr:rowOff>55397</xdr:rowOff>
    </xdr:to>
    <xdr:sp macro="" textlink="">
      <xdr:nvSpPr>
        <xdr:cNvPr id="198" name="円/楕円 197"/>
        <xdr:cNvSpPr/>
      </xdr:nvSpPr>
      <xdr:spPr>
        <a:xfrm>
          <a:off x="4584700" y="128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148124</xdr:rowOff>
    </xdr:from>
    <xdr:ext cx="599010" cy="259045"/>
    <xdr:sp macro="" textlink="">
      <xdr:nvSpPr>
        <xdr:cNvPr id="199" name="民生費該当値テキスト"/>
        <xdr:cNvSpPr txBox="1"/>
      </xdr:nvSpPr>
      <xdr:spPr>
        <a:xfrm>
          <a:off x="4686300" y="126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133,887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81259</xdr:rowOff>
    </xdr:from>
    <xdr:to>
      <xdr:col>5</xdr:col>
      <xdr:colOff>409575</xdr:colOff>
      <xdr:row>77</xdr:row>
      <xdr:rowOff>11409</xdr:rowOff>
    </xdr:to>
    <xdr:sp macro="" textlink="">
      <xdr:nvSpPr>
        <xdr:cNvPr id="200" name="円/楕円 199"/>
        <xdr:cNvSpPr/>
      </xdr:nvSpPr>
      <xdr:spPr>
        <a:xfrm>
          <a:off x="3746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27936</xdr:rowOff>
    </xdr:from>
    <xdr:ext cx="599010" cy="259045"/>
    <xdr:sp macro="" textlink="">
      <xdr:nvSpPr>
        <xdr:cNvPr id="201" name="テキスト ボックス 200"/>
        <xdr:cNvSpPr txBox="1"/>
      </xdr:nvSpPr>
      <xdr:spPr>
        <a:xfrm>
          <a:off x="3497794" y="128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13266</xdr:rowOff>
    </xdr:from>
    <xdr:to>
      <xdr:col>4</xdr:col>
      <xdr:colOff>206375</xdr:colOff>
      <xdr:row>76</xdr:row>
      <xdr:rowOff>114866</xdr:rowOff>
    </xdr:to>
    <xdr:sp macro="" textlink="">
      <xdr:nvSpPr>
        <xdr:cNvPr id="202" name="円/楕円 201"/>
        <xdr:cNvSpPr/>
      </xdr:nvSpPr>
      <xdr:spPr>
        <a:xfrm>
          <a:off x="2857500" y="13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105993</xdr:rowOff>
    </xdr:from>
    <xdr:ext cx="599010" cy="259045"/>
    <xdr:sp macro="" textlink="">
      <xdr:nvSpPr>
        <xdr:cNvPr id="203" name="テキスト ボックス 202"/>
        <xdr:cNvSpPr txBox="1"/>
      </xdr:nvSpPr>
      <xdr:spPr>
        <a:xfrm>
          <a:off x="2608794" y="131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39229</xdr:rowOff>
    </xdr:from>
    <xdr:to>
      <xdr:col>3</xdr:col>
      <xdr:colOff>3175</xdr:colOff>
      <xdr:row>78</xdr:row>
      <xdr:rowOff>140829</xdr:rowOff>
    </xdr:to>
    <xdr:sp macro="" textlink="">
      <xdr:nvSpPr>
        <xdr:cNvPr id="204" name="円/楕円 203"/>
        <xdr:cNvSpPr/>
      </xdr:nvSpPr>
      <xdr:spPr>
        <a:xfrm>
          <a:off x="1968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131956</xdr:rowOff>
    </xdr:from>
    <xdr:ext cx="599010" cy="259045"/>
    <xdr:sp macro="" textlink="">
      <xdr:nvSpPr>
        <xdr:cNvPr id="205" name="テキスト ボックス 204"/>
        <xdr:cNvSpPr txBox="1"/>
      </xdr:nvSpPr>
      <xdr:spPr>
        <a:xfrm>
          <a:off x="1719794" y="1350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160680</xdr:rowOff>
    </xdr:from>
    <xdr:to>
      <xdr:col>1</xdr:col>
      <xdr:colOff>485775</xdr:colOff>
      <xdr:row>79</xdr:row>
      <xdr:rowOff>90830</xdr:rowOff>
    </xdr:to>
    <xdr:sp macro="" textlink="">
      <xdr:nvSpPr>
        <xdr:cNvPr id="206" name="円/楕円 205"/>
        <xdr:cNvSpPr/>
      </xdr:nvSpPr>
      <xdr:spPr>
        <a:xfrm>
          <a:off x="1079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81957</xdr:rowOff>
    </xdr:from>
    <xdr:ext cx="599010" cy="259045"/>
    <xdr:sp macro="" textlink="">
      <xdr:nvSpPr>
        <xdr:cNvPr id="207" name="テキスト ボックス 206"/>
        <xdr:cNvSpPr txBox="1"/>
      </xdr:nvSpPr>
      <xdr:spPr>
        <a:xfrm>
          <a:off x="830794" y="1362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30" name="直線コネクタ 229"/>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31"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2" name="直線コネクタ 231"/>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3"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4" name="直線コネクタ 233"/>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64948</xdr:rowOff>
    </xdr:from>
    <xdr:to>
      <xdr:col>6</xdr:col>
      <xdr:colOff>511175</xdr:colOff>
      <xdr:row>96</xdr:row>
      <xdr:rowOff>26589</xdr:rowOff>
    </xdr:to>
    <xdr:cxnSp macro="">
      <xdr:nvCxnSpPr>
        <xdr:cNvPr id="235" name="直線コネクタ 234"/>
        <xdr:cNvCxnSpPr/>
      </xdr:nvCxnSpPr>
      <xdr:spPr>
        <a:xfrm flipV="1">
          <a:off x="3797300" y="16009798"/>
          <a:ext cx="838200" cy="4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144732</xdr:rowOff>
    </xdr:from>
    <xdr:ext cx="534377" cy="259045"/>
    <xdr:sp macro="" textlink="">
      <xdr:nvSpPr>
        <xdr:cNvPr id="236" name="衛生費平均値テキスト"/>
        <xdr:cNvSpPr txBox="1"/>
      </xdr:nvSpPr>
      <xdr:spPr>
        <a:xfrm>
          <a:off x="4686300" y="1626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7" name="フローチャート : 判断 236"/>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113320</xdr:rowOff>
    </xdr:from>
    <xdr:to>
      <xdr:col>5</xdr:col>
      <xdr:colOff>358775</xdr:colOff>
      <xdr:row>96</xdr:row>
      <xdr:rowOff>26589</xdr:rowOff>
    </xdr:to>
    <xdr:cxnSp macro="">
      <xdr:nvCxnSpPr>
        <xdr:cNvPr id="238" name="直線コネクタ 237"/>
        <xdr:cNvCxnSpPr/>
      </xdr:nvCxnSpPr>
      <xdr:spPr>
        <a:xfrm>
          <a:off x="2908300" y="16401070"/>
          <a:ext cx="889000" cy="8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9" name="フローチャート : 判断 238"/>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14775</xdr:rowOff>
    </xdr:from>
    <xdr:ext cx="534377" cy="259045"/>
    <xdr:sp macro="" textlink="">
      <xdr:nvSpPr>
        <xdr:cNvPr id="240" name="テキスト ボックス 239"/>
        <xdr:cNvSpPr txBox="1"/>
      </xdr:nvSpPr>
      <xdr:spPr>
        <a:xfrm>
          <a:off x="3530111"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143770</xdr:rowOff>
    </xdr:from>
    <xdr:to>
      <xdr:col>4</xdr:col>
      <xdr:colOff>155575</xdr:colOff>
      <xdr:row>95</xdr:row>
      <xdr:rowOff>113320</xdr:rowOff>
    </xdr:to>
    <xdr:cxnSp macro="">
      <xdr:nvCxnSpPr>
        <xdr:cNvPr id="241" name="直線コネクタ 240"/>
        <xdr:cNvCxnSpPr/>
      </xdr:nvCxnSpPr>
      <xdr:spPr>
        <a:xfrm>
          <a:off x="2019300" y="15917170"/>
          <a:ext cx="889000" cy="48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2" name="フローチャート : 判断 241"/>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45564</xdr:rowOff>
    </xdr:from>
    <xdr:ext cx="534377" cy="259045"/>
    <xdr:sp macro="" textlink="">
      <xdr:nvSpPr>
        <xdr:cNvPr id="243" name="テキスト ボックス 242"/>
        <xdr:cNvSpPr txBox="1"/>
      </xdr:nvSpPr>
      <xdr:spPr>
        <a:xfrm>
          <a:off x="2641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143770</xdr:rowOff>
    </xdr:from>
    <xdr:to>
      <xdr:col>2</xdr:col>
      <xdr:colOff>638175</xdr:colOff>
      <xdr:row>94</xdr:row>
      <xdr:rowOff>68926</xdr:rowOff>
    </xdr:to>
    <xdr:cxnSp macro="">
      <xdr:nvCxnSpPr>
        <xdr:cNvPr id="244" name="直線コネクタ 243"/>
        <xdr:cNvCxnSpPr/>
      </xdr:nvCxnSpPr>
      <xdr:spPr>
        <a:xfrm flipV="1">
          <a:off x="1130300" y="15917170"/>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5" name="フローチャート : 判断 244"/>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101846</xdr:rowOff>
    </xdr:from>
    <xdr:ext cx="534377" cy="259045"/>
    <xdr:sp macro="" textlink="">
      <xdr:nvSpPr>
        <xdr:cNvPr id="246" name="テキスト ボックス 245"/>
        <xdr:cNvSpPr txBox="1"/>
      </xdr:nvSpPr>
      <xdr:spPr>
        <a:xfrm>
          <a:off x="1752111" y="165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7" name="フローチャート : 判断 246"/>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48" name="テキスト ボックス 247"/>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14148</xdr:rowOff>
    </xdr:from>
    <xdr:to>
      <xdr:col>6</xdr:col>
      <xdr:colOff>561975</xdr:colOff>
      <xdr:row>93</xdr:row>
      <xdr:rowOff>115748</xdr:rowOff>
    </xdr:to>
    <xdr:sp macro="" textlink="">
      <xdr:nvSpPr>
        <xdr:cNvPr id="254" name="円/楕円 253"/>
        <xdr:cNvSpPr/>
      </xdr:nvSpPr>
      <xdr:spPr>
        <a:xfrm>
          <a:off x="4584700" y="159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37025</xdr:rowOff>
    </xdr:from>
    <xdr:ext cx="534377" cy="259045"/>
    <xdr:sp macro="" textlink="">
      <xdr:nvSpPr>
        <xdr:cNvPr id="255" name="衛生費該当値テキスト"/>
        <xdr:cNvSpPr txBox="1"/>
      </xdr:nvSpPr>
      <xdr:spPr>
        <a:xfrm>
          <a:off x="4686300" y="1581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40,385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147239</xdr:rowOff>
    </xdr:from>
    <xdr:to>
      <xdr:col>5</xdr:col>
      <xdr:colOff>409575</xdr:colOff>
      <xdr:row>96</xdr:row>
      <xdr:rowOff>77389</xdr:rowOff>
    </xdr:to>
    <xdr:sp macro="" textlink="">
      <xdr:nvSpPr>
        <xdr:cNvPr id="256" name="円/楕円 255"/>
        <xdr:cNvSpPr/>
      </xdr:nvSpPr>
      <xdr:spPr>
        <a:xfrm>
          <a:off x="3746500" y="164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68516</xdr:rowOff>
    </xdr:from>
    <xdr:ext cx="534377" cy="259045"/>
    <xdr:sp macro="" textlink="">
      <xdr:nvSpPr>
        <xdr:cNvPr id="257" name="テキスト ボックス 256"/>
        <xdr:cNvSpPr txBox="1"/>
      </xdr:nvSpPr>
      <xdr:spPr>
        <a:xfrm>
          <a:off x="3530111" y="165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62520</xdr:rowOff>
    </xdr:from>
    <xdr:to>
      <xdr:col>4</xdr:col>
      <xdr:colOff>206375</xdr:colOff>
      <xdr:row>95</xdr:row>
      <xdr:rowOff>164120</xdr:rowOff>
    </xdr:to>
    <xdr:sp macro="" textlink="">
      <xdr:nvSpPr>
        <xdr:cNvPr id="258" name="円/楕円 257"/>
        <xdr:cNvSpPr/>
      </xdr:nvSpPr>
      <xdr:spPr>
        <a:xfrm>
          <a:off x="2857500" y="163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9197</xdr:rowOff>
    </xdr:from>
    <xdr:ext cx="534377" cy="259045"/>
    <xdr:sp macro="" textlink="">
      <xdr:nvSpPr>
        <xdr:cNvPr id="259" name="テキスト ボックス 258"/>
        <xdr:cNvSpPr txBox="1"/>
      </xdr:nvSpPr>
      <xdr:spPr>
        <a:xfrm>
          <a:off x="2641111" y="161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92970</xdr:rowOff>
    </xdr:from>
    <xdr:to>
      <xdr:col>3</xdr:col>
      <xdr:colOff>3175</xdr:colOff>
      <xdr:row>93</xdr:row>
      <xdr:rowOff>23120</xdr:rowOff>
    </xdr:to>
    <xdr:sp macro="" textlink="">
      <xdr:nvSpPr>
        <xdr:cNvPr id="260" name="円/楕円 259"/>
        <xdr:cNvSpPr/>
      </xdr:nvSpPr>
      <xdr:spPr>
        <a:xfrm>
          <a:off x="1968500" y="15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39647</xdr:rowOff>
    </xdr:from>
    <xdr:ext cx="534377" cy="259045"/>
    <xdr:sp macro="" textlink="">
      <xdr:nvSpPr>
        <xdr:cNvPr id="261" name="テキスト ボックス 260"/>
        <xdr:cNvSpPr txBox="1"/>
      </xdr:nvSpPr>
      <xdr:spPr>
        <a:xfrm>
          <a:off x="1752111" y="156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18126</xdr:rowOff>
    </xdr:from>
    <xdr:to>
      <xdr:col>1</xdr:col>
      <xdr:colOff>485775</xdr:colOff>
      <xdr:row>94</xdr:row>
      <xdr:rowOff>119726</xdr:rowOff>
    </xdr:to>
    <xdr:sp macro="" textlink="">
      <xdr:nvSpPr>
        <xdr:cNvPr id="262" name="円/楕円 261"/>
        <xdr:cNvSpPr/>
      </xdr:nvSpPr>
      <xdr:spPr>
        <a:xfrm>
          <a:off x="1079500" y="161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136253</xdr:rowOff>
    </xdr:from>
    <xdr:ext cx="534377" cy="259045"/>
    <xdr:sp macro="" textlink="">
      <xdr:nvSpPr>
        <xdr:cNvPr id="263" name="テキスト ボックス 262"/>
        <xdr:cNvSpPr txBox="1"/>
      </xdr:nvSpPr>
      <xdr:spPr>
        <a:xfrm>
          <a:off x="863111" y="1590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7" name="直線コネクタ 286"/>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8"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9" name="直線コネクタ 288"/>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0"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1" name="直線コネクタ 290"/>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57023</xdr:rowOff>
    </xdr:from>
    <xdr:to>
      <xdr:col>15</xdr:col>
      <xdr:colOff>180975</xdr:colOff>
      <xdr:row>38</xdr:row>
      <xdr:rowOff>78232</xdr:rowOff>
    </xdr:to>
    <xdr:cxnSp macro="">
      <xdr:nvCxnSpPr>
        <xdr:cNvPr id="292" name="直線コネクタ 291"/>
        <xdr:cNvCxnSpPr/>
      </xdr:nvCxnSpPr>
      <xdr:spPr>
        <a:xfrm>
          <a:off x="9639300" y="6572123"/>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3"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4" name="フローチャート : 判断 293"/>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35306</xdr:rowOff>
    </xdr:from>
    <xdr:to>
      <xdr:col>14</xdr:col>
      <xdr:colOff>28575</xdr:colOff>
      <xdr:row>38</xdr:row>
      <xdr:rowOff>57023</xdr:rowOff>
    </xdr:to>
    <xdr:cxnSp macro="">
      <xdr:nvCxnSpPr>
        <xdr:cNvPr id="295" name="直線コネクタ 294"/>
        <xdr:cNvCxnSpPr/>
      </xdr:nvCxnSpPr>
      <xdr:spPr>
        <a:xfrm>
          <a:off x="8750300" y="65504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6" name="フローチャート : 判断 295"/>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7" name="テキスト ボックス 296"/>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141097</xdr:rowOff>
    </xdr:from>
    <xdr:to>
      <xdr:col>12</xdr:col>
      <xdr:colOff>511175</xdr:colOff>
      <xdr:row>38</xdr:row>
      <xdr:rowOff>35306</xdr:rowOff>
    </xdr:to>
    <xdr:cxnSp macro="">
      <xdr:nvCxnSpPr>
        <xdr:cNvPr id="298" name="直線コネクタ 297"/>
        <xdr:cNvCxnSpPr/>
      </xdr:nvCxnSpPr>
      <xdr:spPr>
        <a:xfrm>
          <a:off x="7861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299" name="フローチャート : 判断 298"/>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300" name="テキスト ボックス 299"/>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157734</xdr:rowOff>
    </xdr:from>
    <xdr:to>
      <xdr:col>11</xdr:col>
      <xdr:colOff>307975</xdr:colOff>
      <xdr:row>37</xdr:row>
      <xdr:rowOff>141097</xdr:rowOff>
    </xdr:to>
    <xdr:cxnSp macro="">
      <xdr:nvCxnSpPr>
        <xdr:cNvPr id="301" name="直線コネクタ 300"/>
        <xdr:cNvCxnSpPr/>
      </xdr:nvCxnSpPr>
      <xdr:spPr>
        <a:xfrm>
          <a:off x="6972300" y="6329934"/>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2" name="フローチャート : 判断 301"/>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3" name="テキスト ボックス 302"/>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4" name="フローチャート : 判断 303"/>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5" name="テキスト ボックス 304"/>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27432</xdr:rowOff>
    </xdr:from>
    <xdr:to>
      <xdr:col>15</xdr:col>
      <xdr:colOff>231775</xdr:colOff>
      <xdr:row>38</xdr:row>
      <xdr:rowOff>129032</xdr:rowOff>
    </xdr:to>
    <xdr:sp macro="" textlink="">
      <xdr:nvSpPr>
        <xdr:cNvPr id="311" name="円/楕円 310"/>
        <xdr:cNvSpPr/>
      </xdr:nvSpPr>
      <xdr:spPr>
        <a:xfrm>
          <a:off x="104267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114952</xdr:rowOff>
    </xdr:from>
    <xdr:ext cx="469744" cy="259045"/>
    <xdr:sp macro="" textlink="">
      <xdr:nvSpPr>
        <xdr:cNvPr id="312" name="労働費該当値テキスト"/>
        <xdr:cNvSpPr txBox="1"/>
      </xdr:nvSpPr>
      <xdr:spPr>
        <a:xfrm>
          <a:off x="10528300"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6223</xdr:rowOff>
    </xdr:from>
    <xdr:to>
      <xdr:col>14</xdr:col>
      <xdr:colOff>79375</xdr:colOff>
      <xdr:row>38</xdr:row>
      <xdr:rowOff>107823</xdr:rowOff>
    </xdr:to>
    <xdr:sp macro="" textlink="">
      <xdr:nvSpPr>
        <xdr:cNvPr id="313" name="円/楕円 312"/>
        <xdr:cNvSpPr/>
      </xdr:nvSpPr>
      <xdr:spPr>
        <a:xfrm>
          <a:off x="9588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98950</xdr:rowOff>
    </xdr:from>
    <xdr:ext cx="469744" cy="259045"/>
    <xdr:sp macro="" textlink="">
      <xdr:nvSpPr>
        <xdr:cNvPr id="314" name="テキスト ボックス 313"/>
        <xdr:cNvSpPr txBox="1"/>
      </xdr:nvSpPr>
      <xdr:spPr>
        <a:xfrm>
          <a:off x="9404427"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155956</xdr:rowOff>
    </xdr:from>
    <xdr:to>
      <xdr:col>12</xdr:col>
      <xdr:colOff>561975</xdr:colOff>
      <xdr:row>38</xdr:row>
      <xdr:rowOff>86106</xdr:rowOff>
    </xdr:to>
    <xdr:sp macro="" textlink="">
      <xdr:nvSpPr>
        <xdr:cNvPr id="315" name="円/楕円 314"/>
        <xdr:cNvSpPr/>
      </xdr:nvSpPr>
      <xdr:spPr>
        <a:xfrm>
          <a:off x="8699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102633</xdr:rowOff>
    </xdr:from>
    <xdr:ext cx="469744" cy="259045"/>
    <xdr:sp macro="" textlink="">
      <xdr:nvSpPr>
        <xdr:cNvPr id="316" name="テキスト ボックス 315"/>
        <xdr:cNvSpPr txBox="1"/>
      </xdr:nvSpPr>
      <xdr:spPr>
        <a:xfrm>
          <a:off x="8515427"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90297</xdr:rowOff>
    </xdr:from>
    <xdr:to>
      <xdr:col>11</xdr:col>
      <xdr:colOff>358775</xdr:colOff>
      <xdr:row>38</xdr:row>
      <xdr:rowOff>20447</xdr:rowOff>
    </xdr:to>
    <xdr:sp macro="" textlink="">
      <xdr:nvSpPr>
        <xdr:cNvPr id="317" name="円/楕円 316"/>
        <xdr:cNvSpPr/>
      </xdr:nvSpPr>
      <xdr:spPr>
        <a:xfrm>
          <a:off x="7810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36974</xdr:rowOff>
    </xdr:from>
    <xdr:ext cx="469744" cy="259045"/>
    <xdr:sp macro="" textlink="">
      <xdr:nvSpPr>
        <xdr:cNvPr id="318" name="テキスト ボックス 317"/>
        <xdr:cNvSpPr txBox="1"/>
      </xdr:nvSpPr>
      <xdr:spPr>
        <a:xfrm>
          <a:off x="7626427"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106934</xdr:rowOff>
    </xdr:from>
    <xdr:to>
      <xdr:col>10</xdr:col>
      <xdr:colOff>155575</xdr:colOff>
      <xdr:row>37</xdr:row>
      <xdr:rowOff>37084</xdr:rowOff>
    </xdr:to>
    <xdr:sp macro="" textlink="">
      <xdr:nvSpPr>
        <xdr:cNvPr id="319" name="円/楕円 318"/>
        <xdr:cNvSpPr/>
      </xdr:nvSpPr>
      <xdr:spPr>
        <a:xfrm>
          <a:off x="6921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53611</xdr:rowOff>
    </xdr:from>
    <xdr:ext cx="469744" cy="259045"/>
    <xdr:sp macro="" textlink="">
      <xdr:nvSpPr>
        <xdr:cNvPr id="320" name="テキスト ボックス 319"/>
        <xdr:cNvSpPr txBox="1"/>
      </xdr:nvSpPr>
      <xdr:spPr>
        <a:xfrm>
          <a:off x="6737427"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0" name="直線コネクタ 339"/>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1"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2" name="直線コネクタ 341"/>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3"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4" name="直線コネクタ 343"/>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15284</xdr:rowOff>
    </xdr:from>
    <xdr:to>
      <xdr:col>15</xdr:col>
      <xdr:colOff>180975</xdr:colOff>
      <xdr:row>56</xdr:row>
      <xdr:rowOff>58262</xdr:rowOff>
    </xdr:to>
    <xdr:cxnSp macro="">
      <xdr:nvCxnSpPr>
        <xdr:cNvPr id="345" name="直線コネクタ 344"/>
        <xdr:cNvCxnSpPr/>
      </xdr:nvCxnSpPr>
      <xdr:spPr>
        <a:xfrm>
          <a:off x="9639300" y="9616484"/>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6"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7" name="フローチャート : 判断 346"/>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15284</xdr:rowOff>
    </xdr:from>
    <xdr:to>
      <xdr:col>14</xdr:col>
      <xdr:colOff>28575</xdr:colOff>
      <xdr:row>56</xdr:row>
      <xdr:rowOff>102895</xdr:rowOff>
    </xdr:to>
    <xdr:cxnSp macro="">
      <xdr:nvCxnSpPr>
        <xdr:cNvPr id="348" name="直線コネクタ 347"/>
        <xdr:cNvCxnSpPr/>
      </xdr:nvCxnSpPr>
      <xdr:spPr>
        <a:xfrm flipV="1">
          <a:off x="8750300" y="9616484"/>
          <a:ext cx="889000" cy="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9" name="フローチャート : 判断 348"/>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50" name="テキスト ボックス 349"/>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27115</xdr:rowOff>
    </xdr:from>
    <xdr:to>
      <xdr:col>12</xdr:col>
      <xdr:colOff>511175</xdr:colOff>
      <xdr:row>56</xdr:row>
      <xdr:rowOff>102895</xdr:rowOff>
    </xdr:to>
    <xdr:cxnSp macro="">
      <xdr:nvCxnSpPr>
        <xdr:cNvPr id="351" name="直線コネクタ 350"/>
        <xdr:cNvCxnSpPr/>
      </xdr:nvCxnSpPr>
      <xdr:spPr>
        <a:xfrm>
          <a:off x="7861300" y="9628315"/>
          <a:ext cx="889000" cy="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2" name="フローチャート : 判断 351"/>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141991</xdr:rowOff>
    </xdr:from>
    <xdr:ext cx="469744" cy="259045"/>
    <xdr:sp macro="" textlink="">
      <xdr:nvSpPr>
        <xdr:cNvPr id="353" name="テキスト ボックス 352"/>
        <xdr:cNvSpPr txBox="1"/>
      </xdr:nvSpPr>
      <xdr:spPr>
        <a:xfrm>
          <a:off x="8515427" y="940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27115</xdr:rowOff>
    </xdr:from>
    <xdr:to>
      <xdr:col>11</xdr:col>
      <xdr:colOff>307975</xdr:colOff>
      <xdr:row>56</xdr:row>
      <xdr:rowOff>59861</xdr:rowOff>
    </xdr:to>
    <xdr:cxnSp macro="">
      <xdr:nvCxnSpPr>
        <xdr:cNvPr id="354" name="直線コネクタ 353"/>
        <xdr:cNvCxnSpPr/>
      </xdr:nvCxnSpPr>
      <xdr:spPr>
        <a:xfrm flipV="1">
          <a:off x="6972300" y="9628315"/>
          <a:ext cx="889000"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5" name="フローチャート : 判断 354"/>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6" name="テキスト ボックス 355"/>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7" name="フローチャート : 判断 356"/>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8" name="テキスト ボックス 357"/>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7462</xdr:rowOff>
    </xdr:from>
    <xdr:to>
      <xdr:col>15</xdr:col>
      <xdr:colOff>231775</xdr:colOff>
      <xdr:row>56</xdr:row>
      <xdr:rowOff>109062</xdr:rowOff>
    </xdr:to>
    <xdr:sp macro="" textlink="">
      <xdr:nvSpPr>
        <xdr:cNvPr id="364" name="円/楕円 363"/>
        <xdr:cNvSpPr/>
      </xdr:nvSpPr>
      <xdr:spPr>
        <a:xfrm>
          <a:off x="104267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157339</xdr:rowOff>
    </xdr:from>
    <xdr:ext cx="469744" cy="259045"/>
    <xdr:sp macro="" textlink="">
      <xdr:nvSpPr>
        <xdr:cNvPr id="365" name="農林水産業費該当値テキスト"/>
        <xdr:cNvSpPr txBox="1"/>
      </xdr:nvSpPr>
      <xdr:spPr>
        <a:xfrm>
          <a:off x="10528300" y="958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135934</xdr:rowOff>
    </xdr:from>
    <xdr:to>
      <xdr:col>14</xdr:col>
      <xdr:colOff>79375</xdr:colOff>
      <xdr:row>56</xdr:row>
      <xdr:rowOff>66084</xdr:rowOff>
    </xdr:to>
    <xdr:sp macro="" textlink="">
      <xdr:nvSpPr>
        <xdr:cNvPr id="366" name="円/楕円 365"/>
        <xdr:cNvSpPr/>
      </xdr:nvSpPr>
      <xdr:spPr>
        <a:xfrm>
          <a:off x="9588500" y="95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57211</xdr:rowOff>
    </xdr:from>
    <xdr:ext cx="469744" cy="259045"/>
    <xdr:sp macro="" textlink="">
      <xdr:nvSpPr>
        <xdr:cNvPr id="367" name="テキスト ボックス 366"/>
        <xdr:cNvSpPr txBox="1"/>
      </xdr:nvSpPr>
      <xdr:spPr>
        <a:xfrm>
          <a:off x="9404427" y="96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52095</xdr:rowOff>
    </xdr:from>
    <xdr:to>
      <xdr:col>12</xdr:col>
      <xdr:colOff>561975</xdr:colOff>
      <xdr:row>56</xdr:row>
      <xdr:rowOff>153695</xdr:rowOff>
    </xdr:to>
    <xdr:sp macro="" textlink="">
      <xdr:nvSpPr>
        <xdr:cNvPr id="368" name="円/楕円 367"/>
        <xdr:cNvSpPr/>
      </xdr:nvSpPr>
      <xdr:spPr>
        <a:xfrm>
          <a:off x="8699500" y="96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144822</xdr:rowOff>
    </xdr:from>
    <xdr:ext cx="469744" cy="259045"/>
    <xdr:sp macro="" textlink="">
      <xdr:nvSpPr>
        <xdr:cNvPr id="369" name="テキスト ボックス 368"/>
        <xdr:cNvSpPr txBox="1"/>
      </xdr:nvSpPr>
      <xdr:spPr>
        <a:xfrm>
          <a:off x="8515427" y="974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147765</xdr:rowOff>
    </xdr:from>
    <xdr:to>
      <xdr:col>11</xdr:col>
      <xdr:colOff>358775</xdr:colOff>
      <xdr:row>56</xdr:row>
      <xdr:rowOff>77915</xdr:rowOff>
    </xdr:to>
    <xdr:sp macro="" textlink="">
      <xdr:nvSpPr>
        <xdr:cNvPr id="370" name="円/楕円 369"/>
        <xdr:cNvSpPr/>
      </xdr:nvSpPr>
      <xdr:spPr>
        <a:xfrm>
          <a:off x="7810500" y="95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94442</xdr:rowOff>
    </xdr:from>
    <xdr:ext cx="469744" cy="259045"/>
    <xdr:sp macro="" textlink="">
      <xdr:nvSpPr>
        <xdr:cNvPr id="371" name="テキスト ボックス 370"/>
        <xdr:cNvSpPr txBox="1"/>
      </xdr:nvSpPr>
      <xdr:spPr>
        <a:xfrm>
          <a:off x="7626427" y="935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9061</xdr:rowOff>
    </xdr:from>
    <xdr:to>
      <xdr:col>10</xdr:col>
      <xdr:colOff>155575</xdr:colOff>
      <xdr:row>56</xdr:row>
      <xdr:rowOff>110661</xdr:rowOff>
    </xdr:to>
    <xdr:sp macro="" textlink="">
      <xdr:nvSpPr>
        <xdr:cNvPr id="372" name="円/楕円 371"/>
        <xdr:cNvSpPr/>
      </xdr:nvSpPr>
      <xdr:spPr>
        <a:xfrm>
          <a:off x="6921500" y="96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127188</xdr:rowOff>
    </xdr:from>
    <xdr:ext cx="469744" cy="259045"/>
    <xdr:sp macro="" textlink="">
      <xdr:nvSpPr>
        <xdr:cNvPr id="373" name="テキスト ボックス 372"/>
        <xdr:cNvSpPr txBox="1"/>
      </xdr:nvSpPr>
      <xdr:spPr>
        <a:xfrm>
          <a:off x="6737427" y="93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7" name="直線コネクタ 396"/>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8"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9" name="直線コネクタ 398"/>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0"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1" name="直線コネクタ 400"/>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3187</xdr:rowOff>
    </xdr:from>
    <xdr:to>
      <xdr:col>15</xdr:col>
      <xdr:colOff>180975</xdr:colOff>
      <xdr:row>73</xdr:row>
      <xdr:rowOff>34887</xdr:rowOff>
    </xdr:to>
    <xdr:cxnSp macro="">
      <xdr:nvCxnSpPr>
        <xdr:cNvPr id="402" name="直線コネクタ 401"/>
        <xdr:cNvCxnSpPr/>
      </xdr:nvCxnSpPr>
      <xdr:spPr>
        <a:xfrm flipV="1">
          <a:off x="9639300" y="12519037"/>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135526</xdr:rowOff>
    </xdr:from>
    <xdr:ext cx="534377" cy="259045"/>
    <xdr:sp macro="" textlink="">
      <xdr:nvSpPr>
        <xdr:cNvPr id="403" name="商工費平均値テキスト"/>
        <xdr:cNvSpPr txBox="1"/>
      </xdr:nvSpPr>
      <xdr:spPr>
        <a:xfrm>
          <a:off x="10528300" y="1299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4" name="フローチャート : 判断 403"/>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128041</xdr:rowOff>
    </xdr:from>
    <xdr:to>
      <xdr:col>14</xdr:col>
      <xdr:colOff>28575</xdr:colOff>
      <xdr:row>73</xdr:row>
      <xdr:rowOff>34887</xdr:rowOff>
    </xdr:to>
    <xdr:cxnSp macro="">
      <xdr:nvCxnSpPr>
        <xdr:cNvPr id="405" name="直線コネクタ 404"/>
        <xdr:cNvCxnSpPr/>
      </xdr:nvCxnSpPr>
      <xdr:spPr>
        <a:xfrm>
          <a:off x="8750300" y="12300991"/>
          <a:ext cx="8890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6" name="フローチャート : 判断 405"/>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145851</xdr:rowOff>
    </xdr:from>
    <xdr:ext cx="534377" cy="259045"/>
    <xdr:sp macro="" textlink="">
      <xdr:nvSpPr>
        <xdr:cNvPr id="407" name="テキスト ボックス 406"/>
        <xdr:cNvSpPr txBox="1"/>
      </xdr:nvSpPr>
      <xdr:spPr>
        <a:xfrm>
          <a:off x="9372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128041</xdr:rowOff>
    </xdr:from>
    <xdr:to>
      <xdr:col>12</xdr:col>
      <xdr:colOff>511175</xdr:colOff>
      <xdr:row>72</xdr:row>
      <xdr:rowOff>69177</xdr:rowOff>
    </xdr:to>
    <xdr:cxnSp macro="">
      <xdr:nvCxnSpPr>
        <xdr:cNvPr id="408" name="直線コネクタ 407"/>
        <xdr:cNvCxnSpPr/>
      </xdr:nvCxnSpPr>
      <xdr:spPr>
        <a:xfrm flipV="1">
          <a:off x="7861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9" name="フローチャート : 判断 408"/>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0" name="テキスト ボックス 409"/>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69177</xdr:rowOff>
    </xdr:from>
    <xdr:to>
      <xdr:col>11</xdr:col>
      <xdr:colOff>307975</xdr:colOff>
      <xdr:row>73</xdr:row>
      <xdr:rowOff>97180</xdr:rowOff>
    </xdr:to>
    <xdr:cxnSp macro="">
      <xdr:nvCxnSpPr>
        <xdr:cNvPr id="411" name="直線コネクタ 410"/>
        <xdr:cNvCxnSpPr/>
      </xdr:nvCxnSpPr>
      <xdr:spPr>
        <a:xfrm flipV="1">
          <a:off x="6972300" y="1241357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2" name="フローチャート : 判断 411"/>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3" name="テキスト ボックス 412"/>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4" name="フローチャート : 判断 413"/>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5" name="テキスト ボックス 414"/>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123837</xdr:rowOff>
    </xdr:from>
    <xdr:to>
      <xdr:col>15</xdr:col>
      <xdr:colOff>231775</xdr:colOff>
      <xdr:row>73</xdr:row>
      <xdr:rowOff>53987</xdr:rowOff>
    </xdr:to>
    <xdr:sp macro="" textlink="">
      <xdr:nvSpPr>
        <xdr:cNvPr id="421" name="円/楕円 420"/>
        <xdr:cNvSpPr/>
      </xdr:nvSpPr>
      <xdr:spPr>
        <a:xfrm>
          <a:off x="10426700" y="12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146714</xdr:rowOff>
    </xdr:from>
    <xdr:ext cx="534377" cy="259045"/>
    <xdr:sp macro="" textlink="">
      <xdr:nvSpPr>
        <xdr:cNvPr id="422" name="商工費該当値テキスト"/>
        <xdr:cNvSpPr txBox="1"/>
      </xdr:nvSpPr>
      <xdr:spPr>
        <a:xfrm>
          <a:off x="10528300" y="123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155537</xdr:rowOff>
    </xdr:from>
    <xdr:to>
      <xdr:col>14</xdr:col>
      <xdr:colOff>79375</xdr:colOff>
      <xdr:row>73</xdr:row>
      <xdr:rowOff>85687</xdr:rowOff>
    </xdr:to>
    <xdr:sp macro="" textlink="">
      <xdr:nvSpPr>
        <xdr:cNvPr id="423" name="円/楕円 422"/>
        <xdr:cNvSpPr/>
      </xdr:nvSpPr>
      <xdr:spPr>
        <a:xfrm>
          <a:off x="95885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102214</xdr:rowOff>
    </xdr:from>
    <xdr:ext cx="534377" cy="259045"/>
    <xdr:sp macro="" textlink="">
      <xdr:nvSpPr>
        <xdr:cNvPr id="424" name="テキスト ボックス 423"/>
        <xdr:cNvSpPr txBox="1"/>
      </xdr:nvSpPr>
      <xdr:spPr>
        <a:xfrm>
          <a:off x="9372111" y="122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77241</xdr:rowOff>
    </xdr:from>
    <xdr:to>
      <xdr:col>12</xdr:col>
      <xdr:colOff>561975</xdr:colOff>
      <xdr:row>72</xdr:row>
      <xdr:rowOff>7391</xdr:rowOff>
    </xdr:to>
    <xdr:sp macro="" textlink="">
      <xdr:nvSpPr>
        <xdr:cNvPr id="425" name="円/楕円 424"/>
        <xdr:cNvSpPr/>
      </xdr:nvSpPr>
      <xdr:spPr>
        <a:xfrm>
          <a:off x="8699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23918</xdr:rowOff>
    </xdr:from>
    <xdr:ext cx="534377" cy="259045"/>
    <xdr:sp macro="" textlink="">
      <xdr:nvSpPr>
        <xdr:cNvPr id="426" name="テキスト ボックス 425"/>
        <xdr:cNvSpPr txBox="1"/>
      </xdr:nvSpPr>
      <xdr:spPr>
        <a:xfrm>
          <a:off x="8483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18377</xdr:rowOff>
    </xdr:from>
    <xdr:to>
      <xdr:col>11</xdr:col>
      <xdr:colOff>358775</xdr:colOff>
      <xdr:row>72</xdr:row>
      <xdr:rowOff>119977</xdr:rowOff>
    </xdr:to>
    <xdr:sp macro="" textlink="">
      <xdr:nvSpPr>
        <xdr:cNvPr id="427" name="円/楕円 426"/>
        <xdr:cNvSpPr/>
      </xdr:nvSpPr>
      <xdr:spPr>
        <a:xfrm>
          <a:off x="7810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136504</xdr:rowOff>
    </xdr:from>
    <xdr:ext cx="534377" cy="259045"/>
    <xdr:sp macro="" textlink="">
      <xdr:nvSpPr>
        <xdr:cNvPr id="428" name="テキスト ボックス 427"/>
        <xdr:cNvSpPr txBox="1"/>
      </xdr:nvSpPr>
      <xdr:spPr>
        <a:xfrm>
          <a:off x="7594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46380</xdr:rowOff>
    </xdr:from>
    <xdr:to>
      <xdr:col>10</xdr:col>
      <xdr:colOff>155575</xdr:colOff>
      <xdr:row>73</xdr:row>
      <xdr:rowOff>147980</xdr:rowOff>
    </xdr:to>
    <xdr:sp macro="" textlink="">
      <xdr:nvSpPr>
        <xdr:cNvPr id="429" name="円/楕円 428"/>
        <xdr:cNvSpPr/>
      </xdr:nvSpPr>
      <xdr:spPr>
        <a:xfrm>
          <a:off x="6921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164507</xdr:rowOff>
    </xdr:from>
    <xdr:ext cx="534377" cy="259045"/>
    <xdr:sp macro="" textlink="">
      <xdr:nvSpPr>
        <xdr:cNvPr id="430" name="テキスト ボックス 429"/>
        <xdr:cNvSpPr txBox="1"/>
      </xdr:nvSpPr>
      <xdr:spPr>
        <a:xfrm>
          <a:off x="6705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17380</xdr:rowOff>
    </xdr:from>
    <xdr:to>
      <xdr:col>15</xdr:col>
      <xdr:colOff>180340</xdr:colOff>
      <xdr:row>98</xdr:row>
      <xdr:rowOff>35954</xdr:rowOff>
    </xdr:to>
    <xdr:cxnSp macro="">
      <xdr:nvCxnSpPr>
        <xdr:cNvPr id="455" name="直線コネクタ 454"/>
        <xdr:cNvCxnSpPr/>
      </xdr:nvCxnSpPr>
      <xdr:spPr>
        <a:xfrm flipV="1">
          <a:off x="10475595" y="15790780"/>
          <a:ext cx="1270" cy="104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39781</xdr:rowOff>
    </xdr:from>
    <xdr:ext cx="534377" cy="259045"/>
    <xdr:sp macro="" textlink="">
      <xdr:nvSpPr>
        <xdr:cNvPr id="456" name="土木費最小値テキスト"/>
        <xdr:cNvSpPr txBox="1"/>
      </xdr:nvSpPr>
      <xdr:spPr>
        <a:xfrm>
          <a:off x="10528300"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98</xdr:row>
      <xdr:rowOff>35954</xdr:rowOff>
    </xdr:from>
    <xdr:to>
      <xdr:col>15</xdr:col>
      <xdr:colOff>269875</xdr:colOff>
      <xdr:row>98</xdr:row>
      <xdr:rowOff>35954</xdr:rowOff>
    </xdr:to>
    <xdr:cxnSp macro="">
      <xdr:nvCxnSpPr>
        <xdr:cNvPr id="457" name="直線コネクタ 456"/>
        <xdr:cNvCxnSpPr/>
      </xdr:nvCxnSpPr>
      <xdr:spPr>
        <a:xfrm>
          <a:off x="10388600" y="1683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135507</xdr:rowOff>
    </xdr:from>
    <xdr:ext cx="534377" cy="259045"/>
    <xdr:sp macro="" textlink="">
      <xdr:nvSpPr>
        <xdr:cNvPr id="458" name="土木費最大値テキスト"/>
        <xdr:cNvSpPr txBox="1"/>
      </xdr:nvSpPr>
      <xdr:spPr>
        <a:xfrm>
          <a:off x="10528300" y="155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92</xdr:row>
      <xdr:rowOff>17380</xdr:rowOff>
    </xdr:from>
    <xdr:to>
      <xdr:col>15</xdr:col>
      <xdr:colOff>269875</xdr:colOff>
      <xdr:row>92</xdr:row>
      <xdr:rowOff>17380</xdr:rowOff>
    </xdr:to>
    <xdr:cxnSp macro="">
      <xdr:nvCxnSpPr>
        <xdr:cNvPr id="459" name="直線コネクタ 458"/>
        <xdr:cNvCxnSpPr/>
      </xdr:nvCxnSpPr>
      <xdr:spPr>
        <a:xfrm>
          <a:off x="10388600" y="157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69196</xdr:rowOff>
    </xdr:from>
    <xdr:to>
      <xdr:col>15</xdr:col>
      <xdr:colOff>180975</xdr:colOff>
      <xdr:row>95</xdr:row>
      <xdr:rowOff>88742</xdr:rowOff>
    </xdr:to>
    <xdr:cxnSp macro="">
      <xdr:nvCxnSpPr>
        <xdr:cNvPr id="460" name="直線コネクタ 459"/>
        <xdr:cNvCxnSpPr/>
      </xdr:nvCxnSpPr>
      <xdr:spPr>
        <a:xfrm flipV="1">
          <a:off x="9639300" y="16185496"/>
          <a:ext cx="8382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170959</xdr:rowOff>
    </xdr:from>
    <xdr:ext cx="534377" cy="259045"/>
    <xdr:sp macro="" textlink="">
      <xdr:nvSpPr>
        <xdr:cNvPr id="461" name="土木費平均値テキスト"/>
        <xdr:cNvSpPr txBox="1"/>
      </xdr:nvSpPr>
      <xdr:spPr>
        <a:xfrm>
          <a:off x="10528300" y="16458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21082</xdr:rowOff>
    </xdr:from>
    <xdr:to>
      <xdr:col>15</xdr:col>
      <xdr:colOff>231775</xdr:colOff>
      <xdr:row>96</xdr:row>
      <xdr:rowOff>122682</xdr:rowOff>
    </xdr:to>
    <xdr:sp macro="" textlink="">
      <xdr:nvSpPr>
        <xdr:cNvPr id="462" name="フローチャート : 判断 461"/>
        <xdr:cNvSpPr/>
      </xdr:nvSpPr>
      <xdr:spPr>
        <a:xfrm>
          <a:off x="10426700" y="1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168808</xdr:rowOff>
    </xdr:from>
    <xdr:to>
      <xdr:col>14</xdr:col>
      <xdr:colOff>28575</xdr:colOff>
      <xdr:row>95</xdr:row>
      <xdr:rowOff>88742</xdr:rowOff>
    </xdr:to>
    <xdr:cxnSp macro="">
      <xdr:nvCxnSpPr>
        <xdr:cNvPr id="463" name="直線コネクタ 462"/>
        <xdr:cNvCxnSpPr/>
      </xdr:nvCxnSpPr>
      <xdr:spPr>
        <a:xfrm>
          <a:off x="8750300" y="15427858"/>
          <a:ext cx="8890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22701</xdr:rowOff>
    </xdr:from>
    <xdr:to>
      <xdr:col>14</xdr:col>
      <xdr:colOff>79375</xdr:colOff>
      <xdr:row>96</xdr:row>
      <xdr:rowOff>124301</xdr:rowOff>
    </xdr:to>
    <xdr:sp macro="" textlink="">
      <xdr:nvSpPr>
        <xdr:cNvPr id="464" name="フローチャート : 判断 463"/>
        <xdr:cNvSpPr/>
      </xdr:nvSpPr>
      <xdr:spPr>
        <a:xfrm>
          <a:off x="95885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115428</xdr:rowOff>
    </xdr:from>
    <xdr:ext cx="534377" cy="259045"/>
    <xdr:sp macro="" textlink="">
      <xdr:nvSpPr>
        <xdr:cNvPr id="465" name="テキスト ボックス 464"/>
        <xdr:cNvSpPr txBox="1"/>
      </xdr:nvSpPr>
      <xdr:spPr>
        <a:xfrm>
          <a:off x="9372111" y="165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89</xdr:row>
      <xdr:rowOff>168808</xdr:rowOff>
    </xdr:from>
    <xdr:to>
      <xdr:col>12</xdr:col>
      <xdr:colOff>511175</xdr:colOff>
      <xdr:row>90</xdr:row>
      <xdr:rowOff>156998</xdr:rowOff>
    </xdr:to>
    <xdr:cxnSp macro="">
      <xdr:nvCxnSpPr>
        <xdr:cNvPr id="466" name="直線コネクタ 465"/>
        <xdr:cNvCxnSpPr/>
      </xdr:nvCxnSpPr>
      <xdr:spPr>
        <a:xfrm flipV="1">
          <a:off x="7861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161443</xdr:rowOff>
    </xdr:from>
    <xdr:to>
      <xdr:col>12</xdr:col>
      <xdr:colOff>561975</xdr:colOff>
      <xdr:row>97</xdr:row>
      <xdr:rowOff>91593</xdr:rowOff>
    </xdr:to>
    <xdr:sp macro="" textlink="">
      <xdr:nvSpPr>
        <xdr:cNvPr id="467" name="フローチャート : 判断 466"/>
        <xdr:cNvSpPr/>
      </xdr:nvSpPr>
      <xdr:spPr>
        <a:xfrm>
          <a:off x="8699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82720</xdr:rowOff>
    </xdr:from>
    <xdr:ext cx="534377" cy="259045"/>
    <xdr:sp macro="" textlink="">
      <xdr:nvSpPr>
        <xdr:cNvPr id="468" name="テキスト ボックス 467"/>
        <xdr:cNvSpPr txBox="1"/>
      </xdr:nvSpPr>
      <xdr:spPr>
        <a:xfrm>
          <a:off x="8483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156998</xdr:rowOff>
    </xdr:from>
    <xdr:to>
      <xdr:col>11</xdr:col>
      <xdr:colOff>307975</xdr:colOff>
      <xdr:row>92</xdr:row>
      <xdr:rowOff>154121</xdr:rowOff>
    </xdr:to>
    <xdr:cxnSp macro="">
      <xdr:nvCxnSpPr>
        <xdr:cNvPr id="469" name="直線コネクタ 468"/>
        <xdr:cNvCxnSpPr/>
      </xdr:nvCxnSpPr>
      <xdr:spPr>
        <a:xfrm flipV="1">
          <a:off x="6972300" y="15587498"/>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134410</xdr:rowOff>
    </xdr:from>
    <xdr:to>
      <xdr:col>11</xdr:col>
      <xdr:colOff>358775</xdr:colOff>
      <xdr:row>97</xdr:row>
      <xdr:rowOff>64560</xdr:rowOff>
    </xdr:to>
    <xdr:sp macro="" textlink="">
      <xdr:nvSpPr>
        <xdr:cNvPr id="470" name="フローチャート : 判断 469"/>
        <xdr:cNvSpPr/>
      </xdr:nvSpPr>
      <xdr:spPr>
        <a:xfrm>
          <a:off x="7810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55687</xdr:rowOff>
    </xdr:from>
    <xdr:ext cx="534377" cy="259045"/>
    <xdr:sp macro="" textlink="">
      <xdr:nvSpPr>
        <xdr:cNvPr id="471" name="テキスト ボックス 470"/>
        <xdr:cNvSpPr txBox="1"/>
      </xdr:nvSpPr>
      <xdr:spPr>
        <a:xfrm>
          <a:off x="7594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148337</xdr:rowOff>
    </xdr:from>
    <xdr:to>
      <xdr:col>10</xdr:col>
      <xdr:colOff>155575</xdr:colOff>
      <xdr:row>97</xdr:row>
      <xdr:rowOff>78487</xdr:rowOff>
    </xdr:to>
    <xdr:sp macro="" textlink="">
      <xdr:nvSpPr>
        <xdr:cNvPr id="472" name="フローチャート : 判断 471"/>
        <xdr:cNvSpPr/>
      </xdr:nvSpPr>
      <xdr:spPr>
        <a:xfrm>
          <a:off x="6921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69614</xdr:rowOff>
    </xdr:from>
    <xdr:ext cx="534377" cy="259045"/>
    <xdr:sp macro="" textlink="">
      <xdr:nvSpPr>
        <xdr:cNvPr id="473" name="テキスト ボックス 472"/>
        <xdr:cNvSpPr txBox="1"/>
      </xdr:nvSpPr>
      <xdr:spPr>
        <a:xfrm>
          <a:off x="6705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18396</xdr:rowOff>
    </xdr:from>
    <xdr:to>
      <xdr:col>15</xdr:col>
      <xdr:colOff>231775</xdr:colOff>
      <xdr:row>94</xdr:row>
      <xdr:rowOff>119996</xdr:rowOff>
    </xdr:to>
    <xdr:sp macro="" textlink="">
      <xdr:nvSpPr>
        <xdr:cNvPr id="479" name="円/楕円 478"/>
        <xdr:cNvSpPr/>
      </xdr:nvSpPr>
      <xdr:spPr>
        <a:xfrm>
          <a:off x="10426700" y="161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41273</xdr:rowOff>
    </xdr:from>
    <xdr:ext cx="534377" cy="259045"/>
    <xdr:sp macro="" textlink="">
      <xdr:nvSpPr>
        <xdr:cNvPr id="480" name="土木費該当値テキスト"/>
        <xdr:cNvSpPr txBox="1"/>
      </xdr:nvSpPr>
      <xdr:spPr>
        <a:xfrm>
          <a:off x="10528300" y="159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37942</xdr:rowOff>
    </xdr:from>
    <xdr:to>
      <xdr:col>14</xdr:col>
      <xdr:colOff>79375</xdr:colOff>
      <xdr:row>95</xdr:row>
      <xdr:rowOff>139542</xdr:rowOff>
    </xdr:to>
    <xdr:sp macro="" textlink="">
      <xdr:nvSpPr>
        <xdr:cNvPr id="481" name="円/楕円 480"/>
        <xdr:cNvSpPr/>
      </xdr:nvSpPr>
      <xdr:spPr>
        <a:xfrm>
          <a:off x="95885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156069</xdr:rowOff>
    </xdr:from>
    <xdr:ext cx="534377" cy="259045"/>
    <xdr:sp macro="" textlink="">
      <xdr:nvSpPr>
        <xdr:cNvPr id="482" name="テキスト ボックス 481"/>
        <xdr:cNvSpPr txBox="1"/>
      </xdr:nvSpPr>
      <xdr:spPr>
        <a:xfrm>
          <a:off x="9372111" y="161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118008</xdr:rowOff>
    </xdr:from>
    <xdr:to>
      <xdr:col>12</xdr:col>
      <xdr:colOff>561975</xdr:colOff>
      <xdr:row>90</xdr:row>
      <xdr:rowOff>48158</xdr:rowOff>
    </xdr:to>
    <xdr:sp macro="" textlink="">
      <xdr:nvSpPr>
        <xdr:cNvPr id="483" name="円/楕円 482"/>
        <xdr:cNvSpPr/>
      </xdr:nvSpPr>
      <xdr:spPr>
        <a:xfrm>
          <a:off x="8699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64685</xdr:rowOff>
    </xdr:from>
    <xdr:ext cx="599010" cy="259045"/>
    <xdr:sp macro="" textlink="">
      <xdr:nvSpPr>
        <xdr:cNvPr id="484" name="テキスト ボックス 483"/>
        <xdr:cNvSpPr txBox="1"/>
      </xdr:nvSpPr>
      <xdr:spPr>
        <a:xfrm>
          <a:off x="8450794"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103,472</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106198</xdr:rowOff>
    </xdr:from>
    <xdr:to>
      <xdr:col>11</xdr:col>
      <xdr:colOff>358775</xdr:colOff>
      <xdr:row>91</xdr:row>
      <xdr:rowOff>36348</xdr:rowOff>
    </xdr:to>
    <xdr:sp macro="" textlink="">
      <xdr:nvSpPr>
        <xdr:cNvPr id="485" name="円/楕円 484"/>
        <xdr:cNvSpPr/>
      </xdr:nvSpPr>
      <xdr:spPr>
        <a:xfrm>
          <a:off x="7810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89</xdr:row>
      <xdr:rowOff>52875</xdr:rowOff>
    </xdr:from>
    <xdr:ext cx="534377" cy="259045"/>
    <xdr:sp macro="" textlink="">
      <xdr:nvSpPr>
        <xdr:cNvPr id="486" name="テキスト ボックス 485"/>
        <xdr:cNvSpPr txBox="1"/>
      </xdr:nvSpPr>
      <xdr:spPr>
        <a:xfrm>
          <a:off x="7594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95,092</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103321</xdr:rowOff>
    </xdr:from>
    <xdr:to>
      <xdr:col>10</xdr:col>
      <xdr:colOff>155575</xdr:colOff>
      <xdr:row>93</xdr:row>
      <xdr:rowOff>33471</xdr:rowOff>
    </xdr:to>
    <xdr:sp macro="" textlink="">
      <xdr:nvSpPr>
        <xdr:cNvPr id="487" name="円/楕円 486"/>
        <xdr:cNvSpPr/>
      </xdr:nvSpPr>
      <xdr:spPr>
        <a:xfrm>
          <a:off x="6921500" y="15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49998</xdr:rowOff>
    </xdr:from>
    <xdr:ext cx="534377" cy="259045"/>
    <xdr:sp macro="" textlink="">
      <xdr:nvSpPr>
        <xdr:cNvPr id="488" name="テキスト ボックス 487"/>
        <xdr:cNvSpPr txBox="1"/>
      </xdr:nvSpPr>
      <xdr:spPr>
        <a:xfrm>
          <a:off x="6705111" y="156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104013</xdr:rowOff>
    </xdr:from>
    <xdr:to>
      <xdr:col>23</xdr:col>
      <xdr:colOff>517525</xdr:colOff>
      <xdr:row>35</xdr:row>
      <xdr:rowOff>73025</xdr:rowOff>
    </xdr:to>
    <xdr:cxnSp macro="">
      <xdr:nvCxnSpPr>
        <xdr:cNvPr id="518" name="直線コネクタ 517"/>
        <xdr:cNvCxnSpPr/>
      </xdr:nvCxnSpPr>
      <xdr:spPr>
        <a:xfrm flipV="1">
          <a:off x="15481300" y="5933313"/>
          <a:ext cx="8382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158386</xdr:rowOff>
    </xdr:from>
    <xdr:ext cx="534377" cy="259045"/>
    <xdr:sp macro="" textlink="">
      <xdr:nvSpPr>
        <xdr:cNvPr id="519" name="消防費平均値テキスト"/>
        <xdr:cNvSpPr txBox="1"/>
      </xdr:nvSpPr>
      <xdr:spPr>
        <a:xfrm>
          <a:off x="16370300" y="5987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74803</xdr:rowOff>
    </xdr:from>
    <xdr:to>
      <xdr:col>22</xdr:col>
      <xdr:colOff>365125</xdr:colOff>
      <xdr:row>35</xdr:row>
      <xdr:rowOff>73025</xdr:rowOff>
    </xdr:to>
    <xdr:cxnSp macro="">
      <xdr:nvCxnSpPr>
        <xdr:cNvPr id="521" name="直線コネクタ 520"/>
        <xdr:cNvCxnSpPr/>
      </xdr:nvCxnSpPr>
      <xdr:spPr>
        <a:xfrm>
          <a:off x="14592300" y="5561203"/>
          <a:ext cx="889000" cy="5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23" name="テキスト ボックス 522"/>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74803</xdr:rowOff>
    </xdr:from>
    <xdr:to>
      <xdr:col>21</xdr:col>
      <xdr:colOff>161925</xdr:colOff>
      <xdr:row>33</xdr:row>
      <xdr:rowOff>117602</xdr:rowOff>
    </xdr:to>
    <xdr:cxnSp macro="">
      <xdr:nvCxnSpPr>
        <xdr:cNvPr id="524" name="直線コネクタ 523"/>
        <xdr:cNvCxnSpPr/>
      </xdr:nvCxnSpPr>
      <xdr:spPr>
        <a:xfrm flipV="1">
          <a:off x="13703300" y="5561203"/>
          <a:ext cx="889000" cy="2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117602</xdr:rowOff>
    </xdr:from>
    <xdr:to>
      <xdr:col>19</xdr:col>
      <xdr:colOff>644525</xdr:colOff>
      <xdr:row>35</xdr:row>
      <xdr:rowOff>151003</xdr:rowOff>
    </xdr:to>
    <xdr:cxnSp macro="">
      <xdr:nvCxnSpPr>
        <xdr:cNvPr id="527" name="直線コネクタ 526"/>
        <xdr:cNvCxnSpPr/>
      </xdr:nvCxnSpPr>
      <xdr:spPr>
        <a:xfrm flipV="1">
          <a:off x="12814300" y="5775452"/>
          <a:ext cx="889000" cy="3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53213</xdr:rowOff>
    </xdr:from>
    <xdr:to>
      <xdr:col>23</xdr:col>
      <xdr:colOff>568325</xdr:colOff>
      <xdr:row>34</xdr:row>
      <xdr:rowOff>154813</xdr:rowOff>
    </xdr:to>
    <xdr:sp macro="" textlink="">
      <xdr:nvSpPr>
        <xdr:cNvPr id="537" name="円/楕円 536"/>
        <xdr:cNvSpPr/>
      </xdr:nvSpPr>
      <xdr:spPr>
        <a:xfrm>
          <a:off x="16268700" y="58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76090</xdr:rowOff>
    </xdr:from>
    <xdr:ext cx="534377" cy="259045"/>
    <xdr:sp macro="" textlink="">
      <xdr:nvSpPr>
        <xdr:cNvPr id="538" name="消防費該当値テキスト"/>
        <xdr:cNvSpPr txBox="1"/>
      </xdr:nvSpPr>
      <xdr:spPr>
        <a:xfrm>
          <a:off x="16370300" y="57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22225</xdr:rowOff>
    </xdr:from>
    <xdr:to>
      <xdr:col>22</xdr:col>
      <xdr:colOff>415925</xdr:colOff>
      <xdr:row>35</xdr:row>
      <xdr:rowOff>123825</xdr:rowOff>
    </xdr:to>
    <xdr:sp macro="" textlink="">
      <xdr:nvSpPr>
        <xdr:cNvPr id="539" name="円/楕円 538"/>
        <xdr:cNvSpPr/>
      </xdr:nvSpPr>
      <xdr:spPr>
        <a:xfrm>
          <a:off x="15430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114952</xdr:rowOff>
    </xdr:from>
    <xdr:ext cx="534377" cy="259045"/>
    <xdr:sp macro="" textlink="">
      <xdr:nvSpPr>
        <xdr:cNvPr id="540" name="テキスト ボックス 539"/>
        <xdr:cNvSpPr txBox="1"/>
      </xdr:nvSpPr>
      <xdr:spPr>
        <a:xfrm>
          <a:off x="15214111" y="61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14,175</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24003</xdr:rowOff>
    </xdr:from>
    <xdr:to>
      <xdr:col>21</xdr:col>
      <xdr:colOff>212725</xdr:colOff>
      <xdr:row>32</xdr:row>
      <xdr:rowOff>125603</xdr:rowOff>
    </xdr:to>
    <xdr:sp macro="" textlink="">
      <xdr:nvSpPr>
        <xdr:cNvPr id="541" name="円/楕円 540"/>
        <xdr:cNvSpPr/>
      </xdr:nvSpPr>
      <xdr:spPr>
        <a:xfrm>
          <a:off x="14541500" y="55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142130</xdr:rowOff>
    </xdr:from>
    <xdr:ext cx="534377" cy="259045"/>
    <xdr:sp macro="" textlink="">
      <xdr:nvSpPr>
        <xdr:cNvPr id="542" name="テキスト ボックス 541"/>
        <xdr:cNvSpPr txBox="1"/>
      </xdr:nvSpPr>
      <xdr:spPr>
        <a:xfrm>
          <a:off x="14325111" y="52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66802</xdr:rowOff>
    </xdr:from>
    <xdr:to>
      <xdr:col>20</xdr:col>
      <xdr:colOff>9525</xdr:colOff>
      <xdr:row>33</xdr:row>
      <xdr:rowOff>168402</xdr:rowOff>
    </xdr:to>
    <xdr:sp macro="" textlink="">
      <xdr:nvSpPr>
        <xdr:cNvPr id="543" name="円/楕円 542"/>
        <xdr:cNvSpPr/>
      </xdr:nvSpPr>
      <xdr:spPr>
        <a:xfrm>
          <a:off x="13652500" y="57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13479</xdr:rowOff>
    </xdr:from>
    <xdr:ext cx="534377" cy="259045"/>
    <xdr:sp macro="" textlink="">
      <xdr:nvSpPr>
        <xdr:cNvPr id="544" name="テキスト ボックス 543"/>
        <xdr:cNvSpPr txBox="1"/>
      </xdr:nvSpPr>
      <xdr:spPr>
        <a:xfrm>
          <a:off x="13436111" y="5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100203</xdr:rowOff>
    </xdr:from>
    <xdr:to>
      <xdr:col>18</xdr:col>
      <xdr:colOff>492125</xdr:colOff>
      <xdr:row>36</xdr:row>
      <xdr:rowOff>30353</xdr:rowOff>
    </xdr:to>
    <xdr:sp macro="" textlink="">
      <xdr:nvSpPr>
        <xdr:cNvPr id="545" name="円/楕円 544"/>
        <xdr:cNvSpPr/>
      </xdr:nvSpPr>
      <xdr:spPr>
        <a:xfrm>
          <a:off x="12763500" y="61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46880</xdr:rowOff>
    </xdr:from>
    <xdr:ext cx="534377" cy="259045"/>
    <xdr:sp macro="" textlink="">
      <xdr:nvSpPr>
        <xdr:cNvPr id="546" name="テキスト ボックス 545"/>
        <xdr:cNvSpPr txBox="1"/>
      </xdr:nvSpPr>
      <xdr:spPr>
        <a:xfrm>
          <a:off x="12547111" y="58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136793</xdr:rowOff>
    </xdr:from>
    <xdr:to>
      <xdr:col>23</xdr:col>
      <xdr:colOff>516889</xdr:colOff>
      <xdr:row>59</xdr:row>
      <xdr:rowOff>2442</xdr:rowOff>
    </xdr:to>
    <xdr:cxnSp macro="">
      <xdr:nvCxnSpPr>
        <xdr:cNvPr id="573" name="直線コネクタ 572"/>
        <xdr:cNvCxnSpPr/>
      </xdr:nvCxnSpPr>
      <xdr:spPr>
        <a:xfrm flipV="1">
          <a:off x="16317595" y="9052193"/>
          <a:ext cx="1269" cy="1065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6269</xdr:rowOff>
    </xdr:from>
    <xdr:ext cx="534377" cy="259045"/>
    <xdr:sp macro="" textlink="">
      <xdr:nvSpPr>
        <xdr:cNvPr id="574" name="教育費最小値テキスト"/>
        <xdr:cNvSpPr txBox="1"/>
      </xdr:nvSpPr>
      <xdr:spPr>
        <a:xfrm>
          <a:off x="16370300" y="101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59</xdr:row>
      <xdr:rowOff>2442</xdr:rowOff>
    </xdr:from>
    <xdr:to>
      <xdr:col>23</xdr:col>
      <xdr:colOff>606425</xdr:colOff>
      <xdr:row>59</xdr:row>
      <xdr:rowOff>2442</xdr:rowOff>
    </xdr:to>
    <xdr:cxnSp macro="">
      <xdr:nvCxnSpPr>
        <xdr:cNvPr id="575" name="直線コネクタ 574"/>
        <xdr:cNvCxnSpPr/>
      </xdr:nvCxnSpPr>
      <xdr:spPr>
        <a:xfrm>
          <a:off x="16230600" y="1011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83470</xdr:rowOff>
    </xdr:from>
    <xdr:ext cx="534377" cy="259045"/>
    <xdr:sp macro="" textlink="">
      <xdr:nvSpPr>
        <xdr:cNvPr id="576" name="教育費最大値テキスト"/>
        <xdr:cNvSpPr txBox="1"/>
      </xdr:nvSpPr>
      <xdr:spPr>
        <a:xfrm>
          <a:off x="16370300" y="88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52</xdr:row>
      <xdr:rowOff>136793</xdr:rowOff>
    </xdr:from>
    <xdr:to>
      <xdr:col>23</xdr:col>
      <xdr:colOff>606425</xdr:colOff>
      <xdr:row>52</xdr:row>
      <xdr:rowOff>136793</xdr:rowOff>
    </xdr:to>
    <xdr:cxnSp macro="">
      <xdr:nvCxnSpPr>
        <xdr:cNvPr id="577" name="直線コネクタ 576"/>
        <xdr:cNvCxnSpPr/>
      </xdr:nvCxnSpPr>
      <xdr:spPr>
        <a:xfrm>
          <a:off x="16230600" y="905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64981</xdr:rowOff>
    </xdr:from>
    <xdr:to>
      <xdr:col>23</xdr:col>
      <xdr:colOff>517525</xdr:colOff>
      <xdr:row>55</xdr:row>
      <xdr:rowOff>94731</xdr:rowOff>
    </xdr:to>
    <xdr:cxnSp macro="">
      <xdr:nvCxnSpPr>
        <xdr:cNvPr id="578" name="直線コネクタ 577"/>
        <xdr:cNvCxnSpPr/>
      </xdr:nvCxnSpPr>
      <xdr:spPr>
        <a:xfrm>
          <a:off x="15481300" y="9323281"/>
          <a:ext cx="838200" cy="20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55799</xdr:rowOff>
    </xdr:from>
    <xdr:ext cx="534377" cy="259045"/>
    <xdr:sp macro="" textlink="">
      <xdr:nvSpPr>
        <xdr:cNvPr id="579" name="教育費平均値テキスト"/>
        <xdr:cNvSpPr txBox="1"/>
      </xdr:nvSpPr>
      <xdr:spPr>
        <a:xfrm>
          <a:off x="16370300" y="9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77372</xdr:rowOff>
    </xdr:from>
    <xdr:to>
      <xdr:col>23</xdr:col>
      <xdr:colOff>568325</xdr:colOff>
      <xdr:row>56</xdr:row>
      <xdr:rowOff>7522</xdr:rowOff>
    </xdr:to>
    <xdr:sp macro="" textlink="">
      <xdr:nvSpPr>
        <xdr:cNvPr id="580" name="フローチャート : 判断 579"/>
        <xdr:cNvSpPr/>
      </xdr:nvSpPr>
      <xdr:spPr>
        <a:xfrm>
          <a:off x="162687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40945</xdr:rowOff>
    </xdr:from>
    <xdr:to>
      <xdr:col>22</xdr:col>
      <xdr:colOff>365125</xdr:colOff>
      <xdr:row>54</xdr:row>
      <xdr:rowOff>64981</xdr:rowOff>
    </xdr:to>
    <xdr:cxnSp macro="">
      <xdr:nvCxnSpPr>
        <xdr:cNvPr id="581" name="直線コネクタ 580"/>
        <xdr:cNvCxnSpPr/>
      </xdr:nvCxnSpPr>
      <xdr:spPr>
        <a:xfrm>
          <a:off x="14592300" y="8784895"/>
          <a:ext cx="889000" cy="53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140498</xdr:rowOff>
    </xdr:from>
    <xdr:to>
      <xdr:col>22</xdr:col>
      <xdr:colOff>415925</xdr:colOff>
      <xdr:row>55</xdr:row>
      <xdr:rowOff>70648</xdr:rowOff>
    </xdr:to>
    <xdr:sp macro="" textlink="">
      <xdr:nvSpPr>
        <xdr:cNvPr id="582" name="フローチャート : 判断 581"/>
        <xdr:cNvSpPr/>
      </xdr:nvSpPr>
      <xdr:spPr>
        <a:xfrm>
          <a:off x="15430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61775</xdr:rowOff>
    </xdr:from>
    <xdr:ext cx="534377" cy="259045"/>
    <xdr:sp macro="" textlink="">
      <xdr:nvSpPr>
        <xdr:cNvPr id="583" name="テキスト ボックス 582"/>
        <xdr:cNvSpPr txBox="1"/>
      </xdr:nvSpPr>
      <xdr:spPr>
        <a:xfrm>
          <a:off x="15214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40945</xdr:rowOff>
    </xdr:from>
    <xdr:to>
      <xdr:col>21</xdr:col>
      <xdr:colOff>161925</xdr:colOff>
      <xdr:row>52</xdr:row>
      <xdr:rowOff>168144</xdr:rowOff>
    </xdr:to>
    <xdr:cxnSp macro="">
      <xdr:nvCxnSpPr>
        <xdr:cNvPr id="584" name="直線コネクタ 583"/>
        <xdr:cNvCxnSpPr/>
      </xdr:nvCxnSpPr>
      <xdr:spPr>
        <a:xfrm flipV="1">
          <a:off x="13703300" y="8784895"/>
          <a:ext cx="889000" cy="2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77470</xdr:rowOff>
    </xdr:from>
    <xdr:to>
      <xdr:col>21</xdr:col>
      <xdr:colOff>212725</xdr:colOff>
      <xdr:row>56</xdr:row>
      <xdr:rowOff>7620</xdr:rowOff>
    </xdr:to>
    <xdr:sp macro="" textlink="">
      <xdr:nvSpPr>
        <xdr:cNvPr id="585" name="フローチャート : 判断 584"/>
        <xdr:cNvSpPr/>
      </xdr:nvSpPr>
      <xdr:spPr>
        <a:xfrm>
          <a:off x="14541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170197</xdr:rowOff>
    </xdr:from>
    <xdr:ext cx="534377" cy="259045"/>
    <xdr:sp macro="" textlink="">
      <xdr:nvSpPr>
        <xdr:cNvPr id="586" name="テキスト ボックス 585"/>
        <xdr:cNvSpPr txBox="1"/>
      </xdr:nvSpPr>
      <xdr:spPr>
        <a:xfrm>
          <a:off x="14325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168144</xdr:rowOff>
    </xdr:from>
    <xdr:to>
      <xdr:col>19</xdr:col>
      <xdr:colOff>644525</xdr:colOff>
      <xdr:row>55</xdr:row>
      <xdr:rowOff>82844</xdr:rowOff>
    </xdr:to>
    <xdr:cxnSp macro="">
      <xdr:nvCxnSpPr>
        <xdr:cNvPr id="587" name="直線コネクタ 586"/>
        <xdr:cNvCxnSpPr/>
      </xdr:nvCxnSpPr>
      <xdr:spPr>
        <a:xfrm flipV="1">
          <a:off x="12814300" y="9083544"/>
          <a:ext cx="889000" cy="4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160224</xdr:rowOff>
    </xdr:from>
    <xdr:to>
      <xdr:col>20</xdr:col>
      <xdr:colOff>9525</xdr:colOff>
      <xdr:row>56</xdr:row>
      <xdr:rowOff>90374</xdr:rowOff>
    </xdr:to>
    <xdr:sp macro="" textlink="">
      <xdr:nvSpPr>
        <xdr:cNvPr id="588" name="フローチャート : 判断 587"/>
        <xdr:cNvSpPr/>
      </xdr:nvSpPr>
      <xdr:spPr>
        <a:xfrm>
          <a:off x="13652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81501</xdr:rowOff>
    </xdr:from>
    <xdr:ext cx="534377" cy="259045"/>
    <xdr:sp macro="" textlink="">
      <xdr:nvSpPr>
        <xdr:cNvPr id="589" name="テキスト ボックス 588"/>
        <xdr:cNvSpPr txBox="1"/>
      </xdr:nvSpPr>
      <xdr:spPr>
        <a:xfrm>
          <a:off x="13436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8596</xdr:rowOff>
    </xdr:from>
    <xdr:to>
      <xdr:col>18</xdr:col>
      <xdr:colOff>492125</xdr:colOff>
      <xdr:row>56</xdr:row>
      <xdr:rowOff>110196</xdr:rowOff>
    </xdr:to>
    <xdr:sp macro="" textlink="">
      <xdr:nvSpPr>
        <xdr:cNvPr id="590" name="フローチャート : 判断 589"/>
        <xdr:cNvSpPr/>
      </xdr:nvSpPr>
      <xdr:spPr>
        <a:xfrm>
          <a:off x="12763500" y="960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101323</xdr:rowOff>
    </xdr:from>
    <xdr:ext cx="534377" cy="259045"/>
    <xdr:sp macro="" textlink="">
      <xdr:nvSpPr>
        <xdr:cNvPr id="591" name="テキスト ボックス 590"/>
        <xdr:cNvSpPr txBox="1"/>
      </xdr:nvSpPr>
      <xdr:spPr>
        <a:xfrm>
          <a:off x="12547111" y="97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43931</xdr:rowOff>
    </xdr:from>
    <xdr:to>
      <xdr:col>23</xdr:col>
      <xdr:colOff>568325</xdr:colOff>
      <xdr:row>55</xdr:row>
      <xdr:rowOff>145531</xdr:rowOff>
    </xdr:to>
    <xdr:sp macro="" textlink="">
      <xdr:nvSpPr>
        <xdr:cNvPr id="597" name="円/楕円 596"/>
        <xdr:cNvSpPr/>
      </xdr:nvSpPr>
      <xdr:spPr>
        <a:xfrm>
          <a:off x="162687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66808</xdr:rowOff>
    </xdr:from>
    <xdr:ext cx="534377" cy="259045"/>
    <xdr:sp macro="" textlink="">
      <xdr:nvSpPr>
        <xdr:cNvPr id="598" name="教育費該当値テキスト"/>
        <xdr:cNvSpPr txBox="1"/>
      </xdr:nvSpPr>
      <xdr:spPr>
        <a:xfrm>
          <a:off x="16370300" y="93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14181</xdr:rowOff>
    </xdr:from>
    <xdr:to>
      <xdr:col>22</xdr:col>
      <xdr:colOff>415925</xdr:colOff>
      <xdr:row>54</xdr:row>
      <xdr:rowOff>115781</xdr:rowOff>
    </xdr:to>
    <xdr:sp macro="" textlink="">
      <xdr:nvSpPr>
        <xdr:cNvPr id="599" name="円/楕円 598"/>
        <xdr:cNvSpPr/>
      </xdr:nvSpPr>
      <xdr:spPr>
        <a:xfrm>
          <a:off x="15430500" y="92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132308</xdr:rowOff>
    </xdr:from>
    <xdr:ext cx="534377" cy="259045"/>
    <xdr:sp macro="" textlink="">
      <xdr:nvSpPr>
        <xdr:cNvPr id="600" name="テキスト ボックス 599"/>
        <xdr:cNvSpPr txBox="1"/>
      </xdr:nvSpPr>
      <xdr:spPr>
        <a:xfrm>
          <a:off x="15214111" y="90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161595</xdr:rowOff>
    </xdr:from>
    <xdr:to>
      <xdr:col>21</xdr:col>
      <xdr:colOff>212725</xdr:colOff>
      <xdr:row>51</xdr:row>
      <xdr:rowOff>91745</xdr:rowOff>
    </xdr:to>
    <xdr:sp macro="" textlink="">
      <xdr:nvSpPr>
        <xdr:cNvPr id="601" name="円/楕円 600"/>
        <xdr:cNvSpPr/>
      </xdr:nvSpPr>
      <xdr:spPr>
        <a:xfrm>
          <a:off x="14541500" y="87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108272</xdr:rowOff>
    </xdr:from>
    <xdr:ext cx="534377" cy="259045"/>
    <xdr:sp macro="" textlink="">
      <xdr:nvSpPr>
        <xdr:cNvPr id="602" name="テキスト ボックス 601"/>
        <xdr:cNvSpPr txBox="1"/>
      </xdr:nvSpPr>
      <xdr:spPr>
        <a:xfrm>
          <a:off x="14325111" y="85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117344</xdr:rowOff>
    </xdr:from>
    <xdr:to>
      <xdr:col>20</xdr:col>
      <xdr:colOff>9525</xdr:colOff>
      <xdr:row>53</xdr:row>
      <xdr:rowOff>47494</xdr:rowOff>
    </xdr:to>
    <xdr:sp macro="" textlink="">
      <xdr:nvSpPr>
        <xdr:cNvPr id="603" name="円/楕円 602"/>
        <xdr:cNvSpPr/>
      </xdr:nvSpPr>
      <xdr:spPr>
        <a:xfrm>
          <a:off x="13652500" y="903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64021</xdr:rowOff>
    </xdr:from>
    <xdr:ext cx="534377" cy="259045"/>
    <xdr:sp macro="" textlink="">
      <xdr:nvSpPr>
        <xdr:cNvPr id="604" name="テキスト ボックス 603"/>
        <xdr:cNvSpPr txBox="1"/>
      </xdr:nvSpPr>
      <xdr:spPr>
        <a:xfrm>
          <a:off x="13436111" y="88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32044</xdr:rowOff>
    </xdr:from>
    <xdr:to>
      <xdr:col>18</xdr:col>
      <xdr:colOff>492125</xdr:colOff>
      <xdr:row>55</xdr:row>
      <xdr:rowOff>133644</xdr:rowOff>
    </xdr:to>
    <xdr:sp macro="" textlink="">
      <xdr:nvSpPr>
        <xdr:cNvPr id="605" name="円/楕円 604"/>
        <xdr:cNvSpPr/>
      </xdr:nvSpPr>
      <xdr:spPr>
        <a:xfrm>
          <a:off x="12763500" y="9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150171</xdr:rowOff>
    </xdr:from>
    <xdr:ext cx="534377" cy="259045"/>
    <xdr:sp macro="" textlink="">
      <xdr:nvSpPr>
        <xdr:cNvPr id="606" name="テキスト ボックス 605"/>
        <xdr:cNvSpPr txBox="1"/>
      </xdr:nvSpPr>
      <xdr:spPr>
        <a:xfrm>
          <a:off x="12547111" y="92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2" name="直線コネクタ 631"/>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5"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6" name="直線コネクタ 635"/>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33564</xdr:rowOff>
    </xdr:from>
    <xdr:to>
      <xdr:col>23</xdr:col>
      <xdr:colOff>517525</xdr:colOff>
      <xdr:row>79</xdr:row>
      <xdr:rowOff>79611</xdr:rowOff>
    </xdr:to>
    <xdr:cxnSp macro="">
      <xdr:nvCxnSpPr>
        <xdr:cNvPr id="637" name="直線コネクタ 636"/>
        <xdr:cNvCxnSpPr/>
      </xdr:nvCxnSpPr>
      <xdr:spPr>
        <a:xfrm>
          <a:off x="15481300" y="13578114"/>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140515</xdr:rowOff>
    </xdr:from>
    <xdr:ext cx="378565" cy="259045"/>
    <xdr:sp macro="" textlink="">
      <xdr:nvSpPr>
        <xdr:cNvPr id="638" name="災害復旧費平均値テキスト"/>
        <xdr:cNvSpPr txBox="1"/>
      </xdr:nvSpPr>
      <xdr:spPr>
        <a:xfrm>
          <a:off x="16370300" y="13170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9" name="フローチャート : 判断 638"/>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157335</xdr:rowOff>
    </xdr:from>
    <xdr:to>
      <xdr:col>22</xdr:col>
      <xdr:colOff>365125</xdr:colOff>
      <xdr:row>79</xdr:row>
      <xdr:rowOff>33564</xdr:rowOff>
    </xdr:to>
    <xdr:cxnSp macro="">
      <xdr:nvCxnSpPr>
        <xdr:cNvPr id="640" name="直線コネクタ 639"/>
        <xdr:cNvCxnSpPr/>
      </xdr:nvCxnSpPr>
      <xdr:spPr>
        <a:xfrm>
          <a:off x="14592300" y="1353043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41" name="フローチャート : 判断 640"/>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83583</xdr:rowOff>
    </xdr:from>
    <xdr:ext cx="378565" cy="259045"/>
    <xdr:sp macro="" textlink="">
      <xdr:nvSpPr>
        <xdr:cNvPr id="642" name="テキスト ボックス 641"/>
        <xdr:cNvSpPr txBox="1"/>
      </xdr:nvSpPr>
      <xdr:spPr>
        <a:xfrm>
          <a:off x="15292017" y="1311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166805</xdr:rowOff>
    </xdr:from>
    <xdr:to>
      <xdr:col>21</xdr:col>
      <xdr:colOff>161925</xdr:colOff>
      <xdr:row>78</xdr:row>
      <xdr:rowOff>157335</xdr:rowOff>
    </xdr:to>
    <xdr:cxnSp macro="">
      <xdr:nvCxnSpPr>
        <xdr:cNvPr id="643" name="直線コネクタ 642"/>
        <xdr:cNvCxnSpPr/>
      </xdr:nvCxnSpPr>
      <xdr:spPr>
        <a:xfrm>
          <a:off x="13703300" y="13197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4" name="フローチャート : 判断 643"/>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5" name="テキスト ボックス 644"/>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166805</xdr:rowOff>
    </xdr:from>
    <xdr:to>
      <xdr:col>19</xdr:col>
      <xdr:colOff>644525</xdr:colOff>
      <xdr:row>77</xdr:row>
      <xdr:rowOff>138720</xdr:rowOff>
    </xdr:to>
    <xdr:cxnSp macro="">
      <xdr:nvCxnSpPr>
        <xdr:cNvPr id="646" name="直線コネクタ 645"/>
        <xdr:cNvCxnSpPr/>
      </xdr:nvCxnSpPr>
      <xdr:spPr>
        <a:xfrm flipV="1">
          <a:off x="12814300" y="13197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7" name="フローチャート : 判断 646"/>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8" name="テキスト ボックス 647"/>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9" name="フローチャート : 判断 648"/>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50" name="テキスト ボックス 649"/>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28811</xdr:rowOff>
    </xdr:from>
    <xdr:to>
      <xdr:col>23</xdr:col>
      <xdr:colOff>568325</xdr:colOff>
      <xdr:row>79</xdr:row>
      <xdr:rowOff>130411</xdr:rowOff>
    </xdr:to>
    <xdr:sp macro="" textlink="">
      <xdr:nvSpPr>
        <xdr:cNvPr id="656" name="円/楕円 655"/>
        <xdr:cNvSpPr/>
      </xdr:nvSpPr>
      <xdr:spPr>
        <a:xfrm>
          <a:off x="16268700" y="135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115188</xdr:rowOff>
    </xdr:from>
    <xdr:ext cx="313932" cy="259045"/>
    <xdr:sp macro="" textlink="">
      <xdr:nvSpPr>
        <xdr:cNvPr id="657" name="災害復旧費該当値テキスト"/>
        <xdr:cNvSpPr txBox="1"/>
      </xdr:nvSpPr>
      <xdr:spPr>
        <a:xfrm>
          <a:off x="16370300" y="13488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154214</xdr:rowOff>
    </xdr:from>
    <xdr:to>
      <xdr:col>22</xdr:col>
      <xdr:colOff>415925</xdr:colOff>
      <xdr:row>79</xdr:row>
      <xdr:rowOff>84364</xdr:rowOff>
    </xdr:to>
    <xdr:sp macro="" textlink="">
      <xdr:nvSpPr>
        <xdr:cNvPr id="658" name="円/楕円 657"/>
        <xdr:cNvSpPr/>
      </xdr:nvSpPr>
      <xdr:spPr>
        <a:xfrm>
          <a:off x="15430500" y="135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75491</xdr:rowOff>
    </xdr:from>
    <xdr:ext cx="378565" cy="259045"/>
    <xdr:sp macro="" textlink="">
      <xdr:nvSpPr>
        <xdr:cNvPr id="659" name="テキスト ボックス 658"/>
        <xdr:cNvSpPr txBox="1"/>
      </xdr:nvSpPr>
      <xdr:spPr>
        <a:xfrm>
          <a:off x="15292017" y="1362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106535</xdr:rowOff>
    </xdr:from>
    <xdr:to>
      <xdr:col>21</xdr:col>
      <xdr:colOff>212725</xdr:colOff>
      <xdr:row>79</xdr:row>
      <xdr:rowOff>36685</xdr:rowOff>
    </xdr:to>
    <xdr:sp macro="" textlink="">
      <xdr:nvSpPr>
        <xdr:cNvPr id="660" name="円/楕円 659"/>
        <xdr:cNvSpPr/>
      </xdr:nvSpPr>
      <xdr:spPr>
        <a:xfrm>
          <a:off x="14541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27812</xdr:rowOff>
    </xdr:from>
    <xdr:ext cx="378565" cy="259045"/>
    <xdr:sp macro="" textlink="">
      <xdr:nvSpPr>
        <xdr:cNvPr id="661" name="テキスト ボックス 660"/>
        <xdr:cNvSpPr txBox="1"/>
      </xdr:nvSpPr>
      <xdr:spPr>
        <a:xfrm>
          <a:off x="14403017" y="1357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116005</xdr:rowOff>
    </xdr:from>
    <xdr:to>
      <xdr:col>20</xdr:col>
      <xdr:colOff>9525</xdr:colOff>
      <xdr:row>77</xdr:row>
      <xdr:rowOff>46155</xdr:rowOff>
    </xdr:to>
    <xdr:sp macro="" textlink="">
      <xdr:nvSpPr>
        <xdr:cNvPr id="662" name="円/楕円 661"/>
        <xdr:cNvSpPr/>
      </xdr:nvSpPr>
      <xdr:spPr>
        <a:xfrm>
          <a:off x="13652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37282</xdr:rowOff>
    </xdr:from>
    <xdr:ext cx="469744" cy="259045"/>
    <xdr:sp macro="" textlink="">
      <xdr:nvSpPr>
        <xdr:cNvPr id="663" name="テキスト ボックス 662"/>
        <xdr:cNvSpPr txBox="1"/>
      </xdr:nvSpPr>
      <xdr:spPr>
        <a:xfrm>
          <a:off x="13468427" y="132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87920</xdr:rowOff>
    </xdr:from>
    <xdr:to>
      <xdr:col>18</xdr:col>
      <xdr:colOff>492125</xdr:colOff>
      <xdr:row>78</xdr:row>
      <xdr:rowOff>18070</xdr:rowOff>
    </xdr:to>
    <xdr:sp macro="" textlink="">
      <xdr:nvSpPr>
        <xdr:cNvPr id="664" name="円/楕円 663"/>
        <xdr:cNvSpPr/>
      </xdr:nvSpPr>
      <xdr:spPr>
        <a:xfrm>
          <a:off x="12763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9197</xdr:rowOff>
    </xdr:from>
    <xdr:ext cx="378565" cy="259045"/>
    <xdr:sp macro="" textlink="">
      <xdr:nvSpPr>
        <xdr:cNvPr id="665" name="テキスト ボックス 664"/>
        <xdr:cNvSpPr txBox="1"/>
      </xdr:nvSpPr>
      <xdr:spPr>
        <a:xfrm>
          <a:off x="12625017" y="1338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9" name="直線コネクタ 688"/>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90"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91" name="直線コネクタ 690"/>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2"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3" name="直線コネクタ 692"/>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171171</xdr:rowOff>
    </xdr:from>
    <xdr:to>
      <xdr:col>23</xdr:col>
      <xdr:colOff>517525</xdr:colOff>
      <xdr:row>93</xdr:row>
      <xdr:rowOff>35782</xdr:rowOff>
    </xdr:to>
    <xdr:cxnSp macro="">
      <xdr:nvCxnSpPr>
        <xdr:cNvPr id="694" name="直線コネクタ 693"/>
        <xdr:cNvCxnSpPr/>
      </xdr:nvCxnSpPr>
      <xdr:spPr>
        <a:xfrm flipV="1">
          <a:off x="15481300" y="15944571"/>
          <a:ext cx="8382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121466</xdr:rowOff>
    </xdr:from>
    <xdr:ext cx="534377" cy="259045"/>
    <xdr:sp macro="" textlink="">
      <xdr:nvSpPr>
        <xdr:cNvPr id="695" name="公債費平均値テキスト"/>
        <xdr:cNvSpPr txBox="1"/>
      </xdr:nvSpPr>
      <xdr:spPr>
        <a:xfrm>
          <a:off x="16370300" y="1623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6" name="フローチャート : 判断 695"/>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35782</xdr:rowOff>
    </xdr:from>
    <xdr:to>
      <xdr:col>22</xdr:col>
      <xdr:colOff>365125</xdr:colOff>
      <xdr:row>93</xdr:row>
      <xdr:rowOff>47879</xdr:rowOff>
    </xdr:to>
    <xdr:cxnSp macro="">
      <xdr:nvCxnSpPr>
        <xdr:cNvPr id="697" name="直線コネクタ 696"/>
        <xdr:cNvCxnSpPr/>
      </xdr:nvCxnSpPr>
      <xdr:spPr>
        <a:xfrm flipV="1">
          <a:off x="14592300" y="15980632"/>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8" name="フローチャート : 判断 697"/>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85081</xdr:rowOff>
    </xdr:from>
    <xdr:ext cx="534377" cy="259045"/>
    <xdr:sp macro="" textlink="">
      <xdr:nvSpPr>
        <xdr:cNvPr id="699" name="テキスト ボックス 698"/>
        <xdr:cNvSpPr txBox="1"/>
      </xdr:nvSpPr>
      <xdr:spPr>
        <a:xfrm>
          <a:off x="15214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47879</xdr:rowOff>
    </xdr:from>
    <xdr:to>
      <xdr:col>21</xdr:col>
      <xdr:colOff>161925</xdr:colOff>
      <xdr:row>93</xdr:row>
      <xdr:rowOff>101733</xdr:rowOff>
    </xdr:to>
    <xdr:cxnSp macro="">
      <xdr:nvCxnSpPr>
        <xdr:cNvPr id="700" name="直線コネクタ 699"/>
        <xdr:cNvCxnSpPr/>
      </xdr:nvCxnSpPr>
      <xdr:spPr>
        <a:xfrm flipV="1">
          <a:off x="13703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2" name="テキスト ボックス 701"/>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65976</xdr:rowOff>
    </xdr:from>
    <xdr:to>
      <xdr:col>19</xdr:col>
      <xdr:colOff>644525</xdr:colOff>
      <xdr:row>93</xdr:row>
      <xdr:rowOff>101733</xdr:rowOff>
    </xdr:to>
    <xdr:cxnSp macro="">
      <xdr:nvCxnSpPr>
        <xdr:cNvPr id="703" name="直線コネクタ 702"/>
        <xdr:cNvCxnSpPr/>
      </xdr:nvCxnSpPr>
      <xdr:spPr>
        <a:xfrm>
          <a:off x="12814300" y="16010826"/>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5" name="テキスト ボックス 704"/>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7" name="テキスト ボックス 706"/>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120371</xdr:rowOff>
    </xdr:from>
    <xdr:to>
      <xdr:col>23</xdr:col>
      <xdr:colOff>568325</xdr:colOff>
      <xdr:row>93</xdr:row>
      <xdr:rowOff>50521</xdr:rowOff>
    </xdr:to>
    <xdr:sp macro="" textlink="">
      <xdr:nvSpPr>
        <xdr:cNvPr id="713" name="円/楕円 712"/>
        <xdr:cNvSpPr/>
      </xdr:nvSpPr>
      <xdr:spPr>
        <a:xfrm>
          <a:off x="16268700" y="158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143248</xdr:rowOff>
    </xdr:from>
    <xdr:ext cx="534377" cy="259045"/>
    <xdr:sp macro="" textlink="">
      <xdr:nvSpPr>
        <xdr:cNvPr id="714" name="公債費該当値テキスト"/>
        <xdr:cNvSpPr txBox="1"/>
      </xdr:nvSpPr>
      <xdr:spPr>
        <a:xfrm>
          <a:off x="16370300" y="1574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156432</xdr:rowOff>
    </xdr:from>
    <xdr:to>
      <xdr:col>22</xdr:col>
      <xdr:colOff>415925</xdr:colOff>
      <xdr:row>93</xdr:row>
      <xdr:rowOff>86582</xdr:rowOff>
    </xdr:to>
    <xdr:sp macro="" textlink="">
      <xdr:nvSpPr>
        <xdr:cNvPr id="715" name="円/楕円 714"/>
        <xdr:cNvSpPr/>
      </xdr:nvSpPr>
      <xdr:spPr>
        <a:xfrm>
          <a:off x="154305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103109</xdr:rowOff>
    </xdr:from>
    <xdr:ext cx="534377" cy="259045"/>
    <xdr:sp macro="" textlink="">
      <xdr:nvSpPr>
        <xdr:cNvPr id="716" name="テキスト ボックス 715"/>
        <xdr:cNvSpPr txBox="1"/>
      </xdr:nvSpPr>
      <xdr:spPr>
        <a:xfrm>
          <a:off x="15214111" y="157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168529</xdr:rowOff>
    </xdr:from>
    <xdr:to>
      <xdr:col>21</xdr:col>
      <xdr:colOff>212725</xdr:colOff>
      <xdr:row>93</xdr:row>
      <xdr:rowOff>98679</xdr:rowOff>
    </xdr:to>
    <xdr:sp macro="" textlink="">
      <xdr:nvSpPr>
        <xdr:cNvPr id="717" name="円/楕円 716"/>
        <xdr:cNvSpPr/>
      </xdr:nvSpPr>
      <xdr:spPr>
        <a:xfrm>
          <a:off x="14541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115206</xdr:rowOff>
    </xdr:from>
    <xdr:ext cx="534377" cy="259045"/>
    <xdr:sp macro="" textlink="">
      <xdr:nvSpPr>
        <xdr:cNvPr id="718" name="テキスト ボックス 717"/>
        <xdr:cNvSpPr txBox="1"/>
      </xdr:nvSpPr>
      <xdr:spPr>
        <a:xfrm>
          <a:off x="14325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50933</xdr:rowOff>
    </xdr:from>
    <xdr:to>
      <xdr:col>20</xdr:col>
      <xdr:colOff>9525</xdr:colOff>
      <xdr:row>93</xdr:row>
      <xdr:rowOff>152533</xdr:rowOff>
    </xdr:to>
    <xdr:sp macro="" textlink="">
      <xdr:nvSpPr>
        <xdr:cNvPr id="719" name="円/楕円 718"/>
        <xdr:cNvSpPr/>
      </xdr:nvSpPr>
      <xdr:spPr>
        <a:xfrm>
          <a:off x="13652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169060</xdr:rowOff>
    </xdr:from>
    <xdr:ext cx="534377" cy="259045"/>
    <xdr:sp macro="" textlink="">
      <xdr:nvSpPr>
        <xdr:cNvPr id="720" name="テキスト ボックス 719"/>
        <xdr:cNvSpPr txBox="1"/>
      </xdr:nvSpPr>
      <xdr:spPr>
        <a:xfrm>
          <a:off x="13436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15176</xdr:rowOff>
    </xdr:from>
    <xdr:to>
      <xdr:col>18</xdr:col>
      <xdr:colOff>492125</xdr:colOff>
      <xdr:row>93</xdr:row>
      <xdr:rowOff>116776</xdr:rowOff>
    </xdr:to>
    <xdr:sp macro="" textlink="">
      <xdr:nvSpPr>
        <xdr:cNvPr id="721" name="円/楕円 720"/>
        <xdr:cNvSpPr/>
      </xdr:nvSpPr>
      <xdr:spPr>
        <a:xfrm>
          <a:off x="12763500" y="159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133303</xdr:rowOff>
    </xdr:from>
    <xdr:ext cx="534377" cy="259045"/>
    <xdr:sp macro="" textlink="">
      <xdr:nvSpPr>
        <xdr:cNvPr id="722" name="テキスト ボックス 721"/>
        <xdr:cNvSpPr txBox="1"/>
      </xdr:nvSpPr>
      <xdr:spPr>
        <a:xfrm>
          <a:off x="12547111" y="157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4" name="直線コネクタ 743"/>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7"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8" name="直線コネクタ 747"/>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50"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51" name="フローチャート : 判断 750"/>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3" name="フローチャート : 判断 752"/>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4" name="テキスト ボックス 753"/>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6" name="フローチャート : 判断 755"/>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7" name="テキスト ボックス 756"/>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9" name="フローチャート : 判断 758"/>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60" name="テキスト ボックス 759"/>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61" name="フローチャート : 判断 760"/>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2" name="テキスト ボックス 761"/>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a:t>
          </a:r>
          <a:r>
            <a:rPr kumimoji="1" lang="en-US" altLang="ja-JP" sz="1300">
              <a:latin typeface="ＭＳ Ｐゴシック"/>
            </a:rPr>
            <a:t>40,385</a:t>
          </a:r>
          <a:r>
            <a:rPr kumimoji="1" lang="ja-JP" altLang="en-US" sz="1300">
              <a:latin typeface="ＭＳ Ｐゴシック"/>
            </a:rPr>
            <a:t>円）及び土木費（</a:t>
          </a:r>
          <a:r>
            <a:rPr kumimoji="1" lang="en-US" altLang="ja-JP" sz="1300">
              <a:latin typeface="ＭＳ Ｐゴシック"/>
            </a:rPr>
            <a:t>63,701</a:t>
          </a:r>
          <a:r>
            <a:rPr kumimoji="1" lang="ja-JP" altLang="en-US" sz="1300">
              <a:latin typeface="ＭＳ Ｐゴシック"/>
            </a:rPr>
            <a:t>円）については、市内統合看護学校の開設に伴う整備事業費の増加により、住民一人当たりのコストが増加している。</a:t>
          </a:r>
          <a:endParaRPr kumimoji="1" lang="en-US" altLang="ja-JP" sz="1300">
            <a:latin typeface="ＭＳ Ｐゴシック"/>
          </a:endParaRPr>
        </a:p>
        <a:p>
          <a:r>
            <a:rPr kumimoji="1" lang="ja-JP" altLang="en-US" sz="1300">
              <a:latin typeface="ＭＳ Ｐゴシック"/>
            </a:rPr>
            <a:t>　加えて、土木費については、市営住宅の更新やあいの風とやま鉄道への新駅設置に向けた基盤整備等により、増加している。</a:t>
          </a:r>
          <a:endParaRPr kumimoji="1" lang="en-US" altLang="ja-JP" sz="1300">
            <a:latin typeface="ＭＳ Ｐゴシック"/>
          </a:endParaRPr>
        </a:p>
        <a:p>
          <a:r>
            <a:rPr kumimoji="1" lang="ja-JP" altLang="en-US" sz="1300">
              <a:latin typeface="ＭＳ Ｐゴシック"/>
            </a:rPr>
            <a:t>　商工費（</a:t>
          </a:r>
          <a:r>
            <a:rPr kumimoji="1" lang="en-US" altLang="ja-JP" sz="1300">
              <a:latin typeface="ＭＳ Ｐゴシック"/>
            </a:rPr>
            <a:t>29,083</a:t>
          </a:r>
          <a:r>
            <a:rPr kumimoji="1" lang="ja-JP" altLang="en-US" sz="1300">
              <a:latin typeface="ＭＳ Ｐゴシック"/>
            </a:rPr>
            <a:t>円）については、企業立地助成金の増加により、住民一人当たりのコストが増加している。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H30</a:t>
          </a:r>
          <a:r>
            <a:rPr kumimoji="1" lang="ja-JP" altLang="en-US" sz="1300">
              <a:latin typeface="ＭＳ Ｐゴシック"/>
            </a:rPr>
            <a:t>年度からは、「財政健全化緊急プログラム」に基づく各種見直しを行うこととしており、事業の選択と集中を更に徹底していく。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は、財政調整基金からの繰入を行い、実質収支額の黒字化を達成した一方、実質単年度収支については、赤字となり、厳しい財政運営となった。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基金残高は厳しさを増しており、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年度からは「財政健全化緊急プログラム」に基づく財政健全化を図ることとしており、収支改善を図りながら基金残高の確保に努めていく。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料、水道などの利用料金等の適正化を図るとともに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なお、一般会計については、実質単年度収支が赤字となったことから、健全な財政運営を図るため、</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年度から「財政健全化緊急プログラム」による財政健全化に努める。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北陸新幹線の開業に合わせた基盤整備や学校の耐震化、合併特例債を活用した事業等を進めてきたことで、公債費が増加傾向となっている。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年度からは、「財政健全化緊急プログラム」に基づく、市債発行額の抑制や公債費の平準化等に取り組むことで、公債費及び実質公債費比率の低減に努める。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将来負担比率（分子）の大部分を占めている一般会計等に係る市債の現在高は、北陸新幹線開業に向けた基盤整備や学校耐震化、合併特例債を活用した事業等により増加し、元利償還金が増加傾向にある。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年度からは、「財政健全化緊急プログラム」に基づく、市債発行額の抑制や公債費の平準化等に取り組むことで、公債費及び将来負担比率の低減に努める。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a:t>
          </a:r>
          <a:r>
            <a:rPr kumimoji="1" lang="en-US" altLang="ja-JP" sz="1100">
              <a:latin typeface="ＭＳ Ｐゴシック"/>
            </a:rPr>
            <a:t>27</a:t>
          </a:r>
          <a:r>
            <a:rPr kumimoji="1" lang="ja-JP" altLang="en-US" sz="1100">
              <a:latin typeface="ＭＳ Ｐゴシック"/>
            </a:rPr>
            <a:t>年度に公共施設等総合管理計画により、公共施設マネジメントの基本方針を「施設総量の適正化」「長寿命化の推進」「施設の有効活用」と定め、平成</a:t>
          </a:r>
          <a:r>
            <a:rPr kumimoji="1" lang="en-US" altLang="ja-JP" sz="1100">
              <a:latin typeface="ＭＳ Ｐゴシック"/>
            </a:rPr>
            <a:t>28</a:t>
          </a:r>
          <a:r>
            <a:rPr kumimoji="1" lang="ja-JP" altLang="en-US" sz="1100">
              <a:latin typeface="ＭＳ Ｐゴシック"/>
            </a:rPr>
            <a:t>年度には公共施設の総延床面積を</a:t>
          </a:r>
          <a:r>
            <a:rPr kumimoji="1" lang="en-US" altLang="ja-JP" sz="1100">
              <a:latin typeface="ＭＳ Ｐゴシック"/>
            </a:rPr>
            <a:t>20</a:t>
          </a:r>
          <a:r>
            <a:rPr kumimoji="1" lang="ja-JP" altLang="en-US" sz="1100">
              <a:latin typeface="ＭＳ Ｐゴシック"/>
            </a:rPr>
            <a:t>年間で</a:t>
          </a:r>
          <a:r>
            <a:rPr kumimoji="1" lang="en-US" altLang="ja-JP" sz="1100">
              <a:latin typeface="ＭＳ Ｐゴシック"/>
            </a:rPr>
            <a:t>15</a:t>
          </a:r>
          <a:r>
            <a:rPr kumimoji="1" lang="ja-JP" altLang="en-US" sz="1100">
              <a:latin typeface="ＭＳ Ｐゴシック"/>
            </a:rPr>
            <a:t>％削減するという目標を掲げ、平成</a:t>
          </a:r>
          <a:r>
            <a:rPr kumimoji="1" lang="en-US" altLang="ja-JP" sz="1100">
              <a:latin typeface="ＭＳ Ｐゴシック"/>
            </a:rPr>
            <a:t>29</a:t>
          </a:r>
          <a:r>
            <a:rPr kumimoji="1" lang="ja-JP" altLang="en-US" sz="1100">
              <a:latin typeface="ＭＳ Ｐゴシック"/>
            </a:rPr>
            <a:t>年度には公共施設再編計画を策定したところである。有形固定資産減価償却率は類似団体平均を下回っており、今後も引き続き、計画に基づき適正な施設管理に取り組んでいく。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114935</xdr:rowOff>
    </xdr:from>
    <xdr:to>
      <xdr:col>3</xdr:col>
      <xdr:colOff>1170940</xdr:colOff>
      <xdr:row>30</xdr:row>
      <xdr:rowOff>43180</xdr:rowOff>
    </xdr:to>
    <xdr:cxnSp macro="">
      <xdr:nvCxnSpPr>
        <xdr:cNvPr id="64" name="直線コネクタ 63"/>
        <xdr:cNvCxnSpPr/>
      </xdr:nvCxnSpPr>
      <xdr:spPr>
        <a:xfrm flipV="1">
          <a:off x="4760595" y="5525135"/>
          <a:ext cx="1270" cy="44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47007</xdr:rowOff>
    </xdr:from>
    <xdr:ext cx="405111" cy="259045"/>
    <xdr:sp macro="" textlink="">
      <xdr:nvSpPr>
        <xdr:cNvPr id="65" name="有形固定資産減価償却率最小値テキスト"/>
        <xdr:cNvSpPr txBox="1"/>
      </xdr:nvSpPr>
      <xdr:spPr>
        <a:xfrm>
          <a:off x="48133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3</xdr:col>
      <xdr:colOff>1082675</xdr:colOff>
      <xdr:row>30</xdr:row>
      <xdr:rowOff>43180</xdr:rowOff>
    </xdr:from>
    <xdr:to>
      <xdr:col>3</xdr:col>
      <xdr:colOff>1260475</xdr:colOff>
      <xdr:row>30</xdr:row>
      <xdr:rowOff>43180</xdr:rowOff>
    </xdr:to>
    <xdr:cxnSp macro="">
      <xdr:nvCxnSpPr>
        <xdr:cNvPr id="66" name="直線コネクタ 65"/>
        <xdr:cNvCxnSpPr/>
      </xdr:nvCxnSpPr>
      <xdr:spPr>
        <a:xfrm>
          <a:off x="4673600" y="596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61612</xdr:rowOff>
    </xdr:from>
    <xdr:ext cx="405111" cy="259045"/>
    <xdr:sp macro="" textlink="">
      <xdr:nvSpPr>
        <xdr:cNvPr id="67" name="有形固定資産減価償却率最大値テキスト"/>
        <xdr:cNvSpPr txBox="1"/>
      </xdr:nvSpPr>
      <xdr:spPr>
        <a:xfrm>
          <a:off x="4813300" y="530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a:t>
          </a:r>
          <a:endParaRPr kumimoji="1" lang="ja-JP" altLang="en-US" sz="1000" b="1">
            <a:latin typeface="ＭＳ Ｐゴシック"/>
          </a:endParaRPr>
        </a:p>
      </xdr:txBody>
    </xdr:sp>
    <xdr:clientData/>
  </xdr:oneCellAnchor>
  <xdr:twoCellAnchor>
    <xdr:from>
      <xdr:col>3</xdr:col>
      <xdr:colOff>1082675</xdr:colOff>
      <xdr:row>27</xdr:row>
      <xdr:rowOff>114935</xdr:rowOff>
    </xdr:from>
    <xdr:to>
      <xdr:col>3</xdr:col>
      <xdr:colOff>1260475</xdr:colOff>
      <xdr:row>27</xdr:row>
      <xdr:rowOff>114935</xdr:rowOff>
    </xdr:to>
    <xdr:cxnSp macro="">
      <xdr:nvCxnSpPr>
        <xdr:cNvPr id="68" name="直線コネクタ 67"/>
        <xdr:cNvCxnSpPr/>
      </xdr:nvCxnSpPr>
      <xdr:spPr>
        <a:xfrm>
          <a:off x="4673600" y="552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79815</xdr:rowOff>
    </xdr:from>
    <xdr:ext cx="405111" cy="259045"/>
    <xdr:sp macro="" textlink="">
      <xdr:nvSpPr>
        <xdr:cNvPr id="69" name="有形固定資産減価償却率平均値テキスト"/>
        <xdr:cNvSpPr txBox="1"/>
      </xdr:nvSpPr>
      <xdr:spPr>
        <a:xfrm>
          <a:off x="4813300" y="5661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101388</xdr:rowOff>
    </xdr:from>
    <xdr:to>
      <xdr:col>3</xdr:col>
      <xdr:colOff>1222375</xdr:colOff>
      <xdr:row>29</xdr:row>
      <xdr:rowOff>31538</xdr:rowOff>
    </xdr:to>
    <xdr:sp macro="" textlink="">
      <xdr:nvSpPr>
        <xdr:cNvPr id="70" name="フローチャート : 判断 69"/>
        <xdr:cNvSpPr/>
      </xdr:nvSpPr>
      <xdr:spPr>
        <a:xfrm>
          <a:off x="4711700" y="56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99272</xdr:rowOff>
    </xdr:from>
    <xdr:to>
      <xdr:col>3</xdr:col>
      <xdr:colOff>511175</xdr:colOff>
      <xdr:row>33</xdr:row>
      <xdr:rowOff>29422</xdr:rowOff>
    </xdr:to>
    <xdr:sp macro="" textlink="">
      <xdr:nvSpPr>
        <xdr:cNvPr id="71" name="フローチャート : 判断 70"/>
        <xdr:cNvSpPr/>
      </xdr:nvSpPr>
      <xdr:spPr>
        <a:xfrm>
          <a:off x="4000500" y="636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42968</xdr:rowOff>
    </xdr:from>
    <xdr:to>
      <xdr:col>3</xdr:col>
      <xdr:colOff>511175</xdr:colOff>
      <xdr:row>33</xdr:row>
      <xdr:rowOff>144568</xdr:rowOff>
    </xdr:to>
    <xdr:sp macro="" textlink="">
      <xdr:nvSpPr>
        <xdr:cNvPr id="77" name="円/楕円 76"/>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45949</xdr:rowOff>
    </xdr:from>
    <xdr:ext cx="405111" cy="259045"/>
    <xdr:sp macro="" textlink="">
      <xdr:nvSpPr>
        <xdr:cNvPr id="78" name="n_1aveValue有形固定資産減価償却率"/>
        <xdr:cNvSpPr txBox="1"/>
      </xdr:nvSpPr>
      <xdr:spPr>
        <a:xfrm>
          <a:off x="3836043"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135696</xdr:rowOff>
    </xdr:from>
    <xdr:ext cx="405111" cy="259045"/>
    <xdr:sp macro="" textlink="">
      <xdr:nvSpPr>
        <xdr:cNvPr id="79" name="n_1mainValue有形固定資産減価償却率"/>
        <xdr:cNvSpPr txBox="1"/>
      </xdr:nvSpPr>
      <xdr:spPr>
        <a:xfrm>
          <a:off x="3836043"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61504</xdr:rowOff>
    </xdr:from>
    <xdr:to>
      <xdr:col>6</xdr:col>
      <xdr:colOff>510540</xdr:colOff>
      <xdr:row>40</xdr:row>
      <xdr:rowOff>161109</xdr:rowOff>
    </xdr:to>
    <xdr:cxnSp macro="">
      <xdr:nvCxnSpPr>
        <xdr:cNvPr id="59" name="直線コネクタ 58"/>
        <xdr:cNvCxnSpPr/>
      </xdr:nvCxnSpPr>
      <xdr:spPr>
        <a:xfrm flipV="1">
          <a:off x="4634865" y="5719354"/>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164936</xdr:rowOff>
    </xdr:from>
    <xdr:ext cx="405111" cy="259045"/>
    <xdr:sp macro="" textlink="">
      <xdr:nvSpPr>
        <xdr:cNvPr id="60" name="【道路】&#10;有形固定資産減価償却率最小値テキスト"/>
        <xdr:cNvSpPr txBox="1"/>
      </xdr:nvSpPr>
      <xdr:spPr>
        <a:xfrm>
          <a:off x="4724400" y="7022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6</xdr:col>
      <xdr:colOff>422275</xdr:colOff>
      <xdr:row>40</xdr:row>
      <xdr:rowOff>161109</xdr:rowOff>
    </xdr:from>
    <xdr:to>
      <xdr:col>6</xdr:col>
      <xdr:colOff>600075</xdr:colOff>
      <xdr:row>40</xdr:row>
      <xdr:rowOff>161109</xdr:rowOff>
    </xdr:to>
    <xdr:cxnSp macro="">
      <xdr:nvCxnSpPr>
        <xdr:cNvPr id="61" name="直線コネクタ 60"/>
        <xdr:cNvCxnSpPr/>
      </xdr:nvCxnSpPr>
      <xdr:spPr>
        <a:xfrm>
          <a:off x="4546600" y="70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8181</xdr:rowOff>
    </xdr:from>
    <xdr:ext cx="405111" cy="259045"/>
    <xdr:sp macro="" textlink="">
      <xdr:nvSpPr>
        <xdr:cNvPr id="62" name="【道路】&#10;有形固定資産減価償却率最大値テキスト"/>
        <xdr:cNvSpPr txBox="1"/>
      </xdr:nvSpPr>
      <xdr:spPr>
        <a:xfrm>
          <a:off x="47244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33</xdr:row>
      <xdr:rowOff>61504</xdr:rowOff>
    </xdr:from>
    <xdr:to>
      <xdr:col>6</xdr:col>
      <xdr:colOff>600075</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138067</xdr:rowOff>
    </xdr:from>
    <xdr:to>
      <xdr:col>5</xdr:col>
      <xdr:colOff>409575</xdr:colOff>
      <xdr:row>42</xdr:row>
      <xdr:rowOff>68217</xdr:rowOff>
    </xdr:to>
    <xdr:sp macro="" textlink="">
      <xdr:nvSpPr>
        <xdr:cNvPr id="66" name="フローチャート : 判断 65"/>
        <xdr:cNvSpPr/>
      </xdr:nvSpPr>
      <xdr:spPr>
        <a:xfrm>
          <a:off x="3746500" y="71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40096</xdr:rowOff>
    </xdr:from>
    <xdr:to>
      <xdr:col>5</xdr:col>
      <xdr:colOff>409575</xdr:colOff>
      <xdr:row>41</xdr:row>
      <xdr:rowOff>141696</xdr:rowOff>
    </xdr:to>
    <xdr:sp macro="" textlink="">
      <xdr:nvSpPr>
        <xdr:cNvPr id="72" name="円/楕円 71"/>
        <xdr:cNvSpPr/>
      </xdr:nvSpPr>
      <xdr:spPr>
        <a:xfrm>
          <a:off x="3746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59344</xdr:rowOff>
    </xdr:from>
    <xdr:ext cx="405111" cy="259045"/>
    <xdr:sp macro="" textlink="">
      <xdr:nvSpPr>
        <xdr:cNvPr id="73" name="n_1aveValue【道路】&#10;有形固定資産減価償却率"/>
        <xdr:cNvSpPr txBox="1"/>
      </xdr:nvSpPr>
      <xdr:spPr>
        <a:xfrm>
          <a:off x="3582043"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158223</xdr:rowOff>
    </xdr:from>
    <xdr:ext cx="405111" cy="259045"/>
    <xdr:sp macro="" textlink="">
      <xdr:nvSpPr>
        <xdr:cNvPr id="74" name="n_1mainValue【道路】&#10;有形固定資産減価償却率"/>
        <xdr:cNvSpPr txBox="1"/>
      </xdr:nvSpPr>
      <xdr:spPr>
        <a:xfrm>
          <a:off x="3582043" y="6844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3" name="正方形/長方形 8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4" name="正方形/長方形 8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5" name="正方形/長方形 8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6" name="正方形/長方形 8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7" name="正方形/長方形 8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8" name="正方形/長方形 8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9" name="正方形/長方形 8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90" name="正方形/長方形 8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1" name="テキスト ボックス 9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2" name="直線コネクタ 9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93" name="テキスト ボックス 9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4" name="直線コネクタ 9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5" name="テキスト ボックス 9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6" name="直線コネクタ 9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7" name="テキスト ボックス 9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8" name="直線コネクタ 9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9" name="テキスト ボックス 9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00" name="直線コネクタ 9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1" name="テキスト ボックス 10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2" name="直線コネクタ 10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03" name="テキスト ボックス 10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64008</xdr:rowOff>
    </xdr:from>
    <xdr:to>
      <xdr:col>6</xdr:col>
      <xdr:colOff>510540</xdr:colOff>
      <xdr:row>63</xdr:row>
      <xdr:rowOff>153162</xdr:rowOff>
    </xdr:to>
    <xdr:cxnSp macro="">
      <xdr:nvCxnSpPr>
        <xdr:cNvPr id="105" name="直線コネクタ 104"/>
        <xdr:cNvCxnSpPr/>
      </xdr:nvCxnSpPr>
      <xdr:spPr>
        <a:xfrm flipV="1">
          <a:off x="4634865" y="966520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156989</xdr:rowOff>
    </xdr:from>
    <xdr:ext cx="405111" cy="259045"/>
    <xdr:sp macro="" textlink="">
      <xdr:nvSpPr>
        <xdr:cNvPr id="106" name="【橋りょう・トンネル】&#10;有形固定資産減価償却率最小値テキスト"/>
        <xdr:cNvSpPr txBox="1"/>
      </xdr:nvSpPr>
      <xdr:spPr>
        <a:xfrm>
          <a:off x="4724400" y="1095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63</xdr:row>
      <xdr:rowOff>153162</xdr:rowOff>
    </xdr:from>
    <xdr:to>
      <xdr:col>6</xdr:col>
      <xdr:colOff>600075</xdr:colOff>
      <xdr:row>63</xdr:row>
      <xdr:rowOff>153162</xdr:rowOff>
    </xdr:to>
    <xdr:cxnSp macro="">
      <xdr:nvCxnSpPr>
        <xdr:cNvPr id="107" name="直線コネクタ 106"/>
        <xdr:cNvCxnSpPr/>
      </xdr:nvCxnSpPr>
      <xdr:spPr>
        <a:xfrm>
          <a:off x="4546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10685</xdr:rowOff>
    </xdr:from>
    <xdr:ext cx="405111" cy="259045"/>
    <xdr:sp macro="" textlink="">
      <xdr:nvSpPr>
        <xdr:cNvPr id="108" name="【橋りょう・トンネル】&#10;有形固定資産減価償却率最大値テキスト"/>
        <xdr:cNvSpPr txBox="1"/>
      </xdr:nvSpPr>
      <xdr:spPr>
        <a:xfrm>
          <a:off x="47244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64008</xdr:rowOff>
    </xdr:from>
    <xdr:to>
      <xdr:col>6</xdr:col>
      <xdr:colOff>600075</xdr:colOff>
      <xdr:row>56</xdr:row>
      <xdr:rowOff>64008</xdr:rowOff>
    </xdr:to>
    <xdr:cxnSp macro="">
      <xdr:nvCxnSpPr>
        <xdr:cNvPr id="109" name="直線コネクタ 108"/>
        <xdr:cNvCxnSpPr/>
      </xdr:nvCxnSpPr>
      <xdr:spPr>
        <a:xfrm>
          <a:off x="4546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51071</xdr:rowOff>
    </xdr:from>
    <xdr:ext cx="405111" cy="259045"/>
    <xdr:sp macro="" textlink="">
      <xdr:nvSpPr>
        <xdr:cNvPr id="110" name="【橋りょう・トンネル】&#10;有形固定資産減価償却率平均値テキスト"/>
        <xdr:cNvSpPr txBox="1"/>
      </xdr:nvSpPr>
      <xdr:spPr>
        <a:xfrm>
          <a:off x="4724400" y="999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72644</xdr:rowOff>
    </xdr:from>
    <xdr:to>
      <xdr:col>6</xdr:col>
      <xdr:colOff>561975</xdr:colOff>
      <xdr:row>59</xdr:row>
      <xdr:rowOff>2794</xdr:rowOff>
    </xdr:to>
    <xdr:sp macro="" textlink="">
      <xdr:nvSpPr>
        <xdr:cNvPr id="111" name="フローチャート : 判断 110"/>
        <xdr:cNvSpPr/>
      </xdr:nvSpPr>
      <xdr:spPr>
        <a:xfrm>
          <a:off x="45847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4064</xdr:rowOff>
    </xdr:from>
    <xdr:to>
      <xdr:col>5</xdr:col>
      <xdr:colOff>409575</xdr:colOff>
      <xdr:row>60</xdr:row>
      <xdr:rowOff>105664</xdr:rowOff>
    </xdr:to>
    <xdr:sp macro="" textlink="">
      <xdr:nvSpPr>
        <xdr:cNvPr id="112" name="フローチャート : 判断 111"/>
        <xdr:cNvSpPr/>
      </xdr:nvSpPr>
      <xdr:spPr>
        <a:xfrm>
          <a:off x="3746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3" name="テキスト ボックス 11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4" name="テキスト ボックス 11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5" name="テキスト ボックス 11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6" name="テキスト ボックス 11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7" name="テキスト ボックス 11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13208</xdr:rowOff>
    </xdr:from>
    <xdr:to>
      <xdr:col>5</xdr:col>
      <xdr:colOff>409575</xdr:colOff>
      <xdr:row>64</xdr:row>
      <xdr:rowOff>114808</xdr:rowOff>
    </xdr:to>
    <xdr:sp macro="" textlink="">
      <xdr:nvSpPr>
        <xdr:cNvPr id="118" name="円/楕円 117"/>
        <xdr:cNvSpPr/>
      </xdr:nvSpPr>
      <xdr:spPr>
        <a:xfrm>
          <a:off x="3746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122191</xdr:rowOff>
    </xdr:from>
    <xdr:ext cx="405111" cy="259045"/>
    <xdr:sp macro="" textlink="">
      <xdr:nvSpPr>
        <xdr:cNvPr id="119" name="n_1aveValue【橋りょう・トンネル】&#10;有形固定資産減価償却率"/>
        <xdr:cNvSpPr txBox="1"/>
      </xdr:nvSpPr>
      <xdr:spPr>
        <a:xfrm>
          <a:off x="3582043"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105935</xdr:rowOff>
    </xdr:from>
    <xdr:ext cx="405111" cy="259045"/>
    <xdr:sp macro="" textlink="">
      <xdr:nvSpPr>
        <xdr:cNvPr id="120" name="n_1mainValue【橋りょう・トンネル】&#10;有形固定資産減価償却率"/>
        <xdr:cNvSpPr txBox="1"/>
      </xdr:nvSpPr>
      <xdr:spPr>
        <a:xfrm>
          <a:off x="3582043" y="1107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1" name="正方形/長方形 12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2" name="正方形/長方形 12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3" name="正方形/長方形 12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4" name="正方形/長方形 12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5" name="正方形/長方形 12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6" name="正方形/長方形 12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7" name="正方形/長方形 12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8" name="正方形/長方形 12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29" name="テキスト ボックス 12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0" name="直線コネクタ 12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31" name="テキスト ボックス 130"/>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32" name="直線コネクタ 13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159855</xdr:rowOff>
    </xdr:from>
    <xdr:ext cx="531299" cy="259045"/>
    <xdr:sp macro="" textlink="">
      <xdr:nvSpPr>
        <xdr:cNvPr id="133" name="テキスト ボックス 132"/>
        <xdr:cNvSpPr txBox="1"/>
      </xdr:nvSpPr>
      <xdr:spPr>
        <a:xfrm>
          <a:off x="6072701" y="1096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4" name="直線コネクタ 13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35" name="テキスト ボックス 134"/>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6" name="直線コネクタ 13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37" name="テキスト ボックス 13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8" name="直線コネクタ 13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39" name="テキスト ボックス 13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0" name="直線コネクタ 13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41" name="テキスト ボックス 14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2" name="直線コネクタ 14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43" name="テキスト ボックス 14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4" name="直線コネクタ 14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45" name="テキスト ボックス 14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131641</xdr:rowOff>
    </xdr:from>
    <xdr:to>
      <xdr:col>15</xdr:col>
      <xdr:colOff>180340</xdr:colOff>
      <xdr:row>63</xdr:row>
      <xdr:rowOff>69015</xdr:rowOff>
    </xdr:to>
    <xdr:cxnSp macro="">
      <xdr:nvCxnSpPr>
        <xdr:cNvPr id="147" name="直線コネクタ 146"/>
        <xdr:cNvCxnSpPr/>
      </xdr:nvCxnSpPr>
      <xdr:spPr>
        <a:xfrm flipV="1">
          <a:off x="10476865" y="9561391"/>
          <a:ext cx="0" cy="130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72842</xdr:rowOff>
    </xdr:from>
    <xdr:ext cx="534377" cy="259045"/>
    <xdr:sp macro="" textlink="">
      <xdr:nvSpPr>
        <xdr:cNvPr id="148" name="【橋りょう・トンネル】&#10;一人当たり有形固定資産（償却資産）額最小値テキスト"/>
        <xdr:cNvSpPr txBox="1"/>
      </xdr:nvSpPr>
      <xdr:spPr>
        <a:xfrm>
          <a:off x="10566400" y="108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81,410</a:t>
          </a:r>
          <a:endParaRPr kumimoji="1" lang="ja-JP" altLang="en-US" sz="1000" b="1">
            <a:latin typeface="ＭＳ Ｐゴシック"/>
          </a:endParaRPr>
        </a:p>
      </xdr:txBody>
    </xdr:sp>
    <xdr:clientData/>
  </xdr:oneCellAnchor>
  <xdr:twoCellAnchor>
    <xdr:from>
      <xdr:col>15</xdr:col>
      <xdr:colOff>92075</xdr:colOff>
      <xdr:row>63</xdr:row>
      <xdr:rowOff>69015</xdr:rowOff>
    </xdr:from>
    <xdr:to>
      <xdr:col>15</xdr:col>
      <xdr:colOff>269875</xdr:colOff>
      <xdr:row>63</xdr:row>
      <xdr:rowOff>69015</xdr:rowOff>
    </xdr:to>
    <xdr:cxnSp macro="">
      <xdr:nvCxnSpPr>
        <xdr:cNvPr id="149" name="直線コネクタ 148"/>
        <xdr:cNvCxnSpPr/>
      </xdr:nvCxnSpPr>
      <xdr:spPr>
        <a:xfrm>
          <a:off x="10388600" y="1087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78318</xdr:rowOff>
    </xdr:from>
    <xdr:ext cx="599010" cy="259045"/>
    <xdr:sp macro="" textlink="">
      <xdr:nvSpPr>
        <xdr:cNvPr id="150" name="【橋りょう・トンネル】&#10;一人当たり有形固定資産（償却資産）額最大値テキスト"/>
        <xdr:cNvSpPr txBox="1"/>
      </xdr:nvSpPr>
      <xdr:spPr>
        <a:xfrm>
          <a:off x="10566400" y="933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201,657</a:t>
          </a:r>
          <a:endParaRPr kumimoji="1" lang="ja-JP" altLang="en-US" sz="1000" b="1">
            <a:latin typeface="ＭＳ Ｐゴシック"/>
          </a:endParaRPr>
        </a:p>
      </xdr:txBody>
    </xdr:sp>
    <xdr:clientData/>
  </xdr:oneCellAnchor>
  <xdr:twoCellAnchor>
    <xdr:from>
      <xdr:col>15</xdr:col>
      <xdr:colOff>92075</xdr:colOff>
      <xdr:row>55</xdr:row>
      <xdr:rowOff>131641</xdr:rowOff>
    </xdr:from>
    <xdr:to>
      <xdr:col>15</xdr:col>
      <xdr:colOff>269875</xdr:colOff>
      <xdr:row>55</xdr:row>
      <xdr:rowOff>131641</xdr:rowOff>
    </xdr:to>
    <xdr:cxnSp macro="">
      <xdr:nvCxnSpPr>
        <xdr:cNvPr id="151" name="直線コネクタ 150"/>
        <xdr:cNvCxnSpPr/>
      </xdr:nvCxnSpPr>
      <xdr:spPr>
        <a:xfrm>
          <a:off x="10388600" y="9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74475</xdr:rowOff>
    </xdr:from>
    <xdr:ext cx="599010" cy="259045"/>
    <xdr:sp macro="" textlink="">
      <xdr:nvSpPr>
        <xdr:cNvPr id="152" name="【橋りょう・トンネル】&#10;一人当たり有形固定資産（償却資産）額平均値テキスト"/>
        <xdr:cNvSpPr txBox="1"/>
      </xdr:nvSpPr>
      <xdr:spPr>
        <a:xfrm>
          <a:off x="10566400" y="101900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137,260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96048</xdr:rowOff>
    </xdr:from>
    <xdr:to>
      <xdr:col>15</xdr:col>
      <xdr:colOff>231775</xdr:colOff>
      <xdr:row>60</xdr:row>
      <xdr:rowOff>26198</xdr:rowOff>
    </xdr:to>
    <xdr:sp macro="" textlink="">
      <xdr:nvSpPr>
        <xdr:cNvPr id="153" name="フローチャート : 判断 152"/>
        <xdr:cNvSpPr/>
      </xdr:nvSpPr>
      <xdr:spPr>
        <a:xfrm>
          <a:off x="10426700" y="102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118593</xdr:rowOff>
    </xdr:from>
    <xdr:to>
      <xdr:col>14</xdr:col>
      <xdr:colOff>79375</xdr:colOff>
      <xdr:row>61</xdr:row>
      <xdr:rowOff>48743</xdr:rowOff>
    </xdr:to>
    <xdr:sp macro="" textlink="">
      <xdr:nvSpPr>
        <xdr:cNvPr id="154" name="フローチャート : 判断 153"/>
        <xdr:cNvSpPr/>
      </xdr:nvSpPr>
      <xdr:spPr>
        <a:xfrm>
          <a:off x="9588500" y="1040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55" name="テキスト ボックス 15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6" name="テキスト ボックス 15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7" name="テキスト ボックス 15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8" name="テキスト ボックス 15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59" name="テキスト ボックス 15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60615</xdr:rowOff>
    </xdr:from>
    <xdr:to>
      <xdr:col>14</xdr:col>
      <xdr:colOff>79375</xdr:colOff>
      <xdr:row>59</xdr:row>
      <xdr:rowOff>162215</xdr:rowOff>
    </xdr:to>
    <xdr:sp macro="" textlink="">
      <xdr:nvSpPr>
        <xdr:cNvPr id="160" name="円/楕円 159"/>
        <xdr:cNvSpPr/>
      </xdr:nvSpPr>
      <xdr:spPr>
        <a:xfrm>
          <a:off x="9588500" y="101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39870</xdr:rowOff>
    </xdr:from>
    <xdr:ext cx="599010" cy="259045"/>
    <xdr:sp macro="" textlink="">
      <xdr:nvSpPr>
        <xdr:cNvPr id="161" name="n_1aveValue【橋りょう・トンネル】&#10;一人当たり有形固定資産（償却資産）額"/>
        <xdr:cNvSpPr txBox="1"/>
      </xdr:nvSpPr>
      <xdr:spPr>
        <a:xfrm>
          <a:off x="9327094" y="1049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119,439</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7292</xdr:rowOff>
    </xdr:from>
    <xdr:ext cx="599010" cy="259045"/>
    <xdr:sp macro="" textlink="">
      <xdr:nvSpPr>
        <xdr:cNvPr id="162" name="n_1mainValue【橋りょう・トンネル】&#10;一人当たり有形固定資産（償却資産）額"/>
        <xdr:cNvSpPr txBox="1"/>
      </xdr:nvSpPr>
      <xdr:spPr>
        <a:xfrm>
          <a:off x="9327094" y="99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73" name="テキスト ボックス 17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75" name="テキスト ボックス 17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85" name="テキスト ボックス 1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106680</xdr:rowOff>
    </xdr:from>
    <xdr:to>
      <xdr:col>6</xdr:col>
      <xdr:colOff>510540</xdr:colOff>
      <xdr:row>80</xdr:row>
      <xdr:rowOff>72389</xdr:rowOff>
    </xdr:to>
    <xdr:cxnSp macro="">
      <xdr:nvCxnSpPr>
        <xdr:cNvPr id="187" name="直線コネクタ 186"/>
        <xdr:cNvCxnSpPr/>
      </xdr:nvCxnSpPr>
      <xdr:spPr>
        <a:xfrm flipV="1">
          <a:off x="4634865" y="13479780"/>
          <a:ext cx="0" cy="30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76216</xdr:rowOff>
    </xdr:from>
    <xdr:ext cx="405111" cy="259045"/>
    <xdr:sp macro="" textlink="">
      <xdr:nvSpPr>
        <xdr:cNvPr id="188" name="【公営住宅】&#10;有形固定資産減価償却率最小値テキスト"/>
        <xdr:cNvSpPr txBox="1"/>
      </xdr:nvSpPr>
      <xdr:spPr>
        <a:xfrm>
          <a:off x="4724400"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6</xdr:col>
      <xdr:colOff>422275</xdr:colOff>
      <xdr:row>80</xdr:row>
      <xdr:rowOff>72389</xdr:rowOff>
    </xdr:from>
    <xdr:to>
      <xdr:col>6</xdr:col>
      <xdr:colOff>600075</xdr:colOff>
      <xdr:row>80</xdr:row>
      <xdr:rowOff>72389</xdr:rowOff>
    </xdr:to>
    <xdr:cxnSp macro="">
      <xdr:nvCxnSpPr>
        <xdr:cNvPr id="189" name="直線コネクタ 188"/>
        <xdr:cNvCxnSpPr/>
      </xdr:nvCxnSpPr>
      <xdr:spPr>
        <a:xfrm>
          <a:off x="4546600" y="1378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53357</xdr:rowOff>
    </xdr:from>
    <xdr:ext cx="405111" cy="259045"/>
    <xdr:sp macro="" textlink="">
      <xdr:nvSpPr>
        <xdr:cNvPr id="190" name="【公営住宅】&#10;有形固定資産減価償却率最大値テキスト"/>
        <xdr:cNvSpPr txBox="1"/>
      </xdr:nvSpPr>
      <xdr:spPr>
        <a:xfrm>
          <a:off x="47244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191" name="直線コネクタ 190"/>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152416</xdr:rowOff>
    </xdr:from>
    <xdr:ext cx="405111" cy="259045"/>
    <xdr:sp macro="" textlink="">
      <xdr:nvSpPr>
        <xdr:cNvPr id="192" name="【公営住宅】&#10;有形固定資産減価償却率平均値テキスト"/>
        <xdr:cNvSpPr txBox="1"/>
      </xdr:nvSpPr>
      <xdr:spPr>
        <a:xfrm>
          <a:off x="4724400" y="13525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2539</xdr:rowOff>
    </xdr:from>
    <xdr:to>
      <xdr:col>6</xdr:col>
      <xdr:colOff>561975</xdr:colOff>
      <xdr:row>79</xdr:row>
      <xdr:rowOff>104139</xdr:rowOff>
    </xdr:to>
    <xdr:sp macro="" textlink="">
      <xdr:nvSpPr>
        <xdr:cNvPr id="193" name="フローチャート : 判断 192"/>
        <xdr:cNvSpPr/>
      </xdr:nvSpPr>
      <xdr:spPr>
        <a:xfrm>
          <a:off x="45847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147320</xdr:rowOff>
    </xdr:from>
    <xdr:to>
      <xdr:col>5</xdr:col>
      <xdr:colOff>409575</xdr:colOff>
      <xdr:row>80</xdr:row>
      <xdr:rowOff>77470</xdr:rowOff>
    </xdr:to>
    <xdr:sp macro="" textlink="">
      <xdr:nvSpPr>
        <xdr:cNvPr id="194" name="フローチャート : 判断 193"/>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95" name="テキスト ボックス 1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96" name="テキスト ボックス 1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97" name="テキスト ボックス 1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98" name="テキスト ボックス 1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99" name="テキスト ボックス 1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124461</xdr:rowOff>
    </xdr:from>
    <xdr:to>
      <xdr:col>5</xdr:col>
      <xdr:colOff>409575</xdr:colOff>
      <xdr:row>85</xdr:row>
      <xdr:rowOff>54611</xdr:rowOff>
    </xdr:to>
    <xdr:sp macro="" textlink="">
      <xdr:nvSpPr>
        <xdr:cNvPr id="200" name="円/楕円 199"/>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93997</xdr:rowOff>
    </xdr:from>
    <xdr:ext cx="405111" cy="259045"/>
    <xdr:sp macro="" textlink="">
      <xdr:nvSpPr>
        <xdr:cNvPr id="201" name="n_1aveValue【公営住宅】&#10;有形固定資産減価償却率"/>
        <xdr:cNvSpPr txBox="1"/>
      </xdr:nvSpPr>
      <xdr:spPr>
        <a:xfrm>
          <a:off x="3582043"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45738</xdr:rowOff>
    </xdr:from>
    <xdr:ext cx="405111" cy="259045"/>
    <xdr:sp macro="" textlink="">
      <xdr:nvSpPr>
        <xdr:cNvPr id="202" name="n_1mainValue【公営住宅】&#10;有形固定資産減価償却率"/>
        <xdr:cNvSpPr txBox="1"/>
      </xdr:nvSpPr>
      <xdr:spPr>
        <a:xfrm>
          <a:off x="3582043"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13" name="テキスト ボックス 21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14" name="直線コネクタ 21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15" name="テキスト ボックス 21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16" name="直線コネクタ 21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17" name="テキスト ボックス 21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18" name="直線コネクタ 21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19" name="テキスト ボックス 21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20" name="直線コネクタ 21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21" name="テキスト ボックス 22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22" name="直線コネクタ 2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23" name="テキスト ボックス 2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1524</xdr:rowOff>
    </xdr:from>
    <xdr:to>
      <xdr:col>15</xdr:col>
      <xdr:colOff>180340</xdr:colOff>
      <xdr:row>86</xdr:row>
      <xdr:rowOff>111252</xdr:rowOff>
    </xdr:to>
    <xdr:cxnSp macro="">
      <xdr:nvCxnSpPr>
        <xdr:cNvPr id="225" name="直線コネクタ 224"/>
        <xdr:cNvCxnSpPr/>
      </xdr:nvCxnSpPr>
      <xdr:spPr>
        <a:xfrm flipV="1">
          <a:off x="10476865" y="1371752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115079</xdr:rowOff>
    </xdr:from>
    <xdr:ext cx="469744" cy="259045"/>
    <xdr:sp macro="" textlink="">
      <xdr:nvSpPr>
        <xdr:cNvPr id="226" name="【公営住宅】&#10;一人当たり面積最小値テキスト"/>
        <xdr:cNvSpPr txBox="1"/>
      </xdr:nvSpPr>
      <xdr:spPr>
        <a:xfrm>
          <a:off x="105664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0.284</a:t>
          </a:r>
          <a:endParaRPr kumimoji="1" lang="ja-JP" altLang="en-US" sz="1000" b="1">
            <a:latin typeface="ＭＳ Ｐゴシック"/>
          </a:endParaRPr>
        </a:p>
      </xdr:txBody>
    </xdr:sp>
    <xdr:clientData/>
  </xdr:oneCellAnchor>
  <xdr:twoCellAnchor>
    <xdr:from>
      <xdr:col>15</xdr:col>
      <xdr:colOff>92075</xdr:colOff>
      <xdr:row>86</xdr:row>
      <xdr:rowOff>111252</xdr:rowOff>
    </xdr:from>
    <xdr:to>
      <xdr:col>15</xdr:col>
      <xdr:colOff>269875</xdr:colOff>
      <xdr:row>86</xdr:row>
      <xdr:rowOff>111252</xdr:rowOff>
    </xdr:to>
    <xdr:cxnSp macro="">
      <xdr:nvCxnSpPr>
        <xdr:cNvPr id="227" name="直線コネクタ 22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119651</xdr:rowOff>
    </xdr:from>
    <xdr:ext cx="469744" cy="259045"/>
    <xdr:sp macro="" textlink="">
      <xdr:nvSpPr>
        <xdr:cNvPr id="228" name="【公営住宅】&#10;一人当たり面積最大値テキスト"/>
        <xdr:cNvSpPr txBox="1"/>
      </xdr:nvSpPr>
      <xdr:spPr>
        <a:xfrm>
          <a:off x="105664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80</xdr:row>
      <xdr:rowOff>1524</xdr:rowOff>
    </xdr:from>
    <xdr:to>
      <xdr:col>15</xdr:col>
      <xdr:colOff>269875</xdr:colOff>
      <xdr:row>80</xdr:row>
      <xdr:rowOff>1524</xdr:rowOff>
    </xdr:to>
    <xdr:cxnSp macro="">
      <xdr:nvCxnSpPr>
        <xdr:cNvPr id="229" name="直線コネクタ 228"/>
        <xdr:cNvCxnSpPr/>
      </xdr:nvCxnSpPr>
      <xdr:spPr>
        <a:xfrm>
          <a:off x="10388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30" name="【公営住宅】&#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31" name="フローチャート : 判断 230"/>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113030</xdr:rowOff>
    </xdr:from>
    <xdr:to>
      <xdr:col>14</xdr:col>
      <xdr:colOff>79375</xdr:colOff>
      <xdr:row>80</xdr:row>
      <xdr:rowOff>43180</xdr:rowOff>
    </xdr:to>
    <xdr:sp macro="" textlink="">
      <xdr:nvSpPr>
        <xdr:cNvPr id="232" name="フローチャート : 判断 231"/>
        <xdr:cNvSpPr/>
      </xdr:nvSpPr>
      <xdr:spPr>
        <a:xfrm>
          <a:off x="95885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1015</xdr:rowOff>
    </xdr:from>
    <xdr:to>
      <xdr:col>14</xdr:col>
      <xdr:colOff>79375</xdr:colOff>
      <xdr:row>80</xdr:row>
      <xdr:rowOff>102615</xdr:rowOff>
    </xdr:to>
    <xdr:sp macro="" textlink="">
      <xdr:nvSpPr>
        <xdr:cNvPr id="238" name="円/楕円 237"/>
        <xdr:cNvSpPr/>
      </xdr:nvSpPr>
      <xdr:spPr>
        <a:xfrm>
          <a:off x="9588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59707</xdr:rowOff>
    </xdr:from>
    <xdr:ext cx="469744" cy="259045"/>
    <xdr:sp macro="" textlink="">
      <xdr:nvSpPr>
        <xdr:cNvPr id="239" name="n_1aveValue【公営住宅】&#10;一人当たり面積"/>
        <xdr:cNvSpPr txBox="1"/>
      </xdr:nvSpPr>
      <xdr:spPr>
        <a:xfrm>
          <a:off x="9391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0.535</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93742</xdr:rowOff>
    </xdr:from>
    <xdr:ext cx="469744" cy="259045"/>
    <xdr:sp macro="" textlink="">
      <xdr:nvSpPr>
        <xdr:cNvPr id="240" name="n_1mainValue【公営住宅】&#10;一人当たり面積"/>
        <xdr:cNvSpPr txBox="1"/>
      </xdr:nvSpPr>
      <xdr:spPr>
        <a:xfrm>
          <a:off x="9391727" y="1380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42" name="正方形/長方形 24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43" name="正方形/長方形 24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44" name="正方形/長方形 24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45" name="正方形/長方形 24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46" name="正方形/長方形 2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48" name="正方形/長方形 24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49" name="正方形/長方形 24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0" name="正方形/長方形 24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1" name="正方形/長方形 25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63" name="テキスト ボックス 26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64" name="直線コネクタ 26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65" name="テキスト ボックス 26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66" name="直線コネクタ 26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67" name="テキスト ボックス 26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68" name="直線コネクタ 26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69" name="テキスト ボックス 26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70" name="直線コネクタ 26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71" name="テキスト ボックス 27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73" name="テキスト ボックス 27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137922</xdr:rowOff>
    </xdr:from>
    <xdr:to>
      <xdr:col>23</xdr:col>
      <xdr:colOff>516889</xdr:colOff>
      <xdr:row>35</xdr:row>
      <xdr:rowOff>160782</xdr:rowOff>
    </xdr:to>
    <xdr:cxnSp macro="">
      <xdr:nvCxnSpPr>
        <xdr:cNvPr id="275" name="直線コネクタ 274"/>
        <xdr:cNvCxnSpPr/>
      </xdr:nvCxnSpPr>
      <xdr:spPr>
        <a:xfrm flipV="1">
          <a:off x="16318864" y="5795772"/>
          <a:ext cx="0" cy="36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164609</xdr:rowOff>
    </xdr:from>
    <xdr:ext cx="405111" cy="259045"/>
    <xdr:sp macro="" textlink="">
      <xdr:nvSpPr>
        <xdr:cNvPr id="276" name="【認定こども園・幼稚園・保育所】&#10;有形固定資産減価償却率最小値テキスト"/>
        <xdr:cNvSpPr txBox="1"/>
      </xdr:nvSpPr>
      <xdr:spPr>
        <a:xfrm>
          <a:off x="16408400" y="616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35</xdr:row>
      <xdr:rowOff>160782</xdr:rowOff>
    </xdr:from>
    <xdr:to>
      <xdr:col>23</xdr:col>
      <xdr:colOff>606425</xdr:colOff>
      <xdr:row>35</xdr:row>
      <xdr:rowOff>160782</xdr:rowOff>
    </xdr:to>
    <xdr:cxnSp macro="">
      <xdr:nvCxnSpPr>
        <xdr:cNvPr id="277" name="直線コネクタ 276"/>
        <xdr:cNvCxnSpPr/>
      </xdr:nvCxnSpPr>
      <xdr:spPr>
        <a:xfrm>
          <a:off x="16230600"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84599</xdr:rowOff>
    </xdr:from>
    <xdr:ext cx="405111" cy="259045"/>
    <xdr:sp macro="" textlink="">
      <xdr:nvSpPr>
        <xdr:cNvPr id="278" name="【認定こども園・幼稚園・保育所】&#10;有形固定資産減価償却率最大値テキスト"/>
        <xdr:cNvSpPr txBox="1"/>
      </xdr:nvSpPr>
      <xdr:spPr>
        <a:xfrm>
          <a:off x="164084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428625</xdr:colOff>
      <xdr:row>33</xdr:row>
      <xdr:rowOff>137922</xdr:rowOff>
    </xdr:from>
    <xdr:to>
      <xdr:col>23</xdr:col>
      <xdr:colOff>606425</xdr:colOff>
      <xdr:row>33</xdr:row>
      <xdr:rowOff>137922</xdr:rowOff>
    </xdr:to>
    <xdr:cxnSp macro="">
      <xdr:nvCxnSpPr>
        <xdr:cNvPr id="279" name="直線コネクタ 278"/>
        <xdr:cNvCxnSpPr/>
      </xdr:nvCxnSpPr>
      <xdr:spPr>
        <a:xfrm>
          <a:off x="16230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95267</xdr:rowOff>
    </xdr:from>
    <xdr:ext cx="405111" cy="259045"/>
    <xdr:sp macro="" textlink="">
      <xdr:nvSpPr>
        <xdr:cNvPr id="280" name="【認定こども園・幼稚園・保育所】&#10;有形固定資産減価償却率平均値テキスト"/>
        <xdr:cNvSpPr txBox="1"/>
      </xdr:nvSpPr>
      <xdr:spPr>
        <a:xfrm>
          <a:off x="1640840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281" name="フローチャート : 判断 280"/>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93980</xdr:rowOff>
    </xdr:from>
    <xdr:to>
      <xdr:col>22</xdr:col>
      <xdr:colOff>415925</xdr:colOff>
      <xdr:row>39</xdr:row>
      <xdr:rowOff>24130</xdr:rowOff>
    </xdr:to>
    <xdr:sp macro="" textlink="">
      <xdr:nvSpPr>
        <xdr:cNvPr id="282" name="フローチャート : 判断 281"/>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83" name="テキスト ボックス 2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84" name="テキスト ボックス 2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85" name="テキスト ボックス 2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86" name="テキスト ボックス 2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87" name="テキスト ボックス 2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93980</xdr:rowOff>
    </xdr:from>
    <xdr:to>
      <xdr:col>22</xdr:col>
      <xdr:colOff>415925</xdr:colOff>
      <xdr:row>41</xdr:row>
      <xdr:rowOff>24130</xdr:rowOff>
    </xdr:to>
    <xdr:sp macro="" textlink="">
      <xdr:nvSpPr>
        <xdr:cNvPr id="288" name="円/楕円 287"/>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40657</xdr:rowOff>
    </xdr:from>
    <xdr:ext cx="405111" cy="259045"/>
    <xdr:sp macro="" textlink="">
      <xdr:nvSpPr>
        <xdr:cNvPr id="289" name="n_1aveValue【認定こども園・幼稚園・保育所】&#10;有形固定資産減価償却率"/>
        <xdr:cNvSpPr txBox="1"/>
      </xdr:nvSpPr>
      <xdr:spPr>
        <a:xfrm>
          <a:off x="15266043"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15257</xdr:rowOff>
    </xdr:from>
    <xdr:ext cx="405111" cy="259045"/>
    <xdr:sp macro="" textlink="">
      <xdr:nvSpPr>
        <xdr:cNvPr id="290" name="n_1mainValue【認定こども園・幼稚園・保育所】&#10;有形固定資産減価償却率"/>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99" name="テキスト ボックス 2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0" name="直線コネクタ 2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01" name="テキスト ボックス 30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02" name="直線コネクタ 3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03" name="テキスト ボックス 30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04" name="直線コネクタ 3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05" name="テキスト ボックス 30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06" name="直線コネクタ 3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07" name="テキスト ボックス 30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08" name="直線コネクタ 3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09" name="テキスト ボックス 30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10" name="直線コネクタ 3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11" name="テキスト ボックス 31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2" name="直線コネクタ 3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3" name="テキスト ボックス 3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118110</xdr:rowOff>
    </xdr:from>
    <xdr:to>
      <xdr:col>32</xdr:col>
      <xdr:colOff>186689</xdr:colOff>
      <xdr:row>36</xdr:row>
      <xdr:rowOff>129540</xdr:rowOff>
    </xdr:to>
    <xdr:cxnSp macro="">
      <xdr:nvCxnSpPr>
        <xdr:cNvPr id="315" name="直線コネクタ 314"/>
        <xdr:cNvCxnSpPr/>
      </xdr:nvCxnSpPr>
      <xdr:spPr>
        <a:xfrm flipV="1">
          <a:off x="22160864" y="5775960"/>
          <a:ext cx="0" cy="525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16" name="【認定こども園・幼稚園・保育所】&#10;一人当たり面積最小値テキスト"/>
        <xdr:cNvSpPr txBox="1"/>
      </xdr:nvSpPr>
      <xdr:spPr>
        <a:xfrm>
          <a:off x="22250400"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32</xdr:col>
      <xdr:colOff>98425</xdr:colOff>
      <xdr:row>36</xdr:row>
      <xdr:rowOff>129540</xdr:rowOff>
    </xdr:from>
    <xdr:to>
      <xdr:col>32</xdr:col>
      <xdr:colOff>276225</xdr:colOff>
      <xdr:row>36</xdr:row>
      <xdr:rowOff>129540</xdr:rowOff>
    </xdr:to>
    <xdr:cxnSp macro="">
      <xdr:nvCxnSpPr>
        <xdr:cNvPr id="317" name="直線コネクタ 316"/>
        <xdr:cNvCxnSpPr/>
      </xdr:nvCxnSpPr>
      <xdr:spPr>
        <a:xfrm>
          <a:off x="22072600" y="630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64787</xdr:rowOff>
    </xdr:from>
    <xdr:ext cx="469744" cy="259045"/>
    <xdr:sp macro="" textlink="">
      <xdr:nvSpPr>
        <xdr:cNvPr id="318" name="【認定こども園・幼稚園・保育所】&#10;一人当たり面積最大値テキスト"/>
        <xdr:cNvSpPr txBox="1"/>
      </xdr:nvSpPr>
      <xdr:spPr>
        <a:xfrm>
          <a:off x="222504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33</xdr:row>
      <xdr:rowOff>118110</xdr:rowOff>
    </xdr:from>
    <xdr:to>
      <xdr:col>32</xdr:col>
      <xdr:colOff>276225</xdr:colOff>
      <xdr:row>33</xdr:row>
      <xdr:rowOff>118110</xdr:rowOff>
    </xdr:to>
    <xdr:cxnSp macro="">
      <xdr:nvCxnSpPr>
        <xdr:cNvPr id="319" name="直線コネクタ 318"/>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156227</xdr:rowOff>
    </xdr:from>
    <xdr:ext cx="469744" cy="259045"/>
    <xdr:sp macro="" textlink="">
      <xdr:nvSpPr>
        <xdr:cNvPr id="320" name="【認定こども園・幼稚園・保育所】&#10;一人当たり面積平均値テキスト"/>
        <xdr:cNvSpPr txBox="1"/>
      </xdr:nvSpPr>
      <xdr:spPr>
        <a:xfrm>
          <a:off x="22250400" y="598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6350</xdr:rowOff>
    </xdr:from>
    <xdr:to>
      <xdr:col>32</xdr:col>
      <xdr:colOff>238125</xdr:colOff>
      <xdr:row>35</xdr:row>
      <xdr:rowOff>107950</xdr:rowOff>
    </xdr:to>
    <xdr:sp macro="" textlink="">
      <xdr:nvSpPr>
        <xdr:cNvPr id="321" name="フローチャート : 判断 320"/>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120650</xdr:rowOff>
    </xdr:from>
    <xdr:to>
      <xdr:col>31</xdr:col>
      <xdr:colOff>85725</xdr:colOff>
      <xdr:row>38</xdr:row>
      <xdr:rowOff>50800</xdr:rowOff>
    </xdr:to>
    <xdr:sp macro="" textlink="">
      <xdr:nvSpPr>
        <xdr:cNvPr id="322" name="フローチャート : 判断 321"/>
        <xdr:cNvSpPr/>
      </xdr:nvSpPr>
      <xdr:spPr>
        <a:xfrm>
          <a:off x="2127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29210</xdr:rowOff>
    </xdr:from>
    <xdr:to>
      <xdr:col>31</xdr:col>
      <xdr:colOff>85725</xdr:colOff>
      <xdr:row>41</xdr:row>
      <xdr:rowOff>130810</xdr:rowOff>
    </xdr:to>
    <xdr:sp macro="" textlink="">
      <xdr:nvSpPr>
        <xdr:cNvPr id="328" name="円/楕円 327"/>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67327</xdr:rowOff>
    </xdr:from>
    <xdr:ext cx="469744" cy="259045"/>
    <xdr:sp macro="" textlink="">
      <xdr:nvSpPr>
        <xdr:cNvPr id="329" name="n_1aveValue【認定こども園・幼稚園・保育所】&#10;一人当たり面積"/>
        <xdr:cNvSpPr txBox="1"/>
      </xdr:nvSpPr>
      <xdr:spPr>
        <a:xfrm>
          <a:off x="21075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121937</xdr:rowOff>
    </xdr:from>
    <xdr:ext cx="469744" cy="259045"/>
    <xdr:sp macro="" textlink="">
      <xdr:nvSpPr>
        <xdr:cNvPr id="330"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1" name="テキスト ボックス 3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1" name="テキスト ボックス 3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53" name="テキスト ボックス 3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61</xdr:row>
      <xdr:rowOff>125730</xdr:rowOff>
    </xdr:to>
    <xdr:cxnSp macro="">
      <xdr:nvCxnSpPr>
        <xdr:cNvPr id="355" name="直線コネクタ 354"/>
        <xdr:cNvCxnSpPr/>
      </xdr:nvCxnSpPr>
      <xdr:spPr>
        <a:xfrm flipV="1">
          <a:off x="16318864" y="957072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129557</xdr:rowOff>
    </xdr:from>
    <xdr:ext cx="405111" cy="259045"/>
    <xdr:sp macro="" textlink="">
      <xdr:nvSpPr>
        <xdr:cNvPr id="356" name="【学校施設】&#10;有形固定資産減価償却率最小値テキスト"/>
        <xdr:cNvSpPr txBox="1"/>
      </xdr:nvSpPr>
      <xdr:spPr>
        <a:xfrm>
          <a:off x="164084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357" name="直線コネクタ 356"/>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358"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359" name="直線コネクタ 358"/>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360" name="【学校施設】&#10;有形固定資産減価償却率平均値テキスト"/>
        <xdr:cNvSpPr txBox="1"/>
      </xdr:nvSpPr>
      <xdr:spPr>
        <a:xfrm>
          <a:off x="164084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361" name="フローチャート : 判断 360"/>
        <xdr:cNvSpPr/>
      </xdr:nvSpPr>
      <xdr:spPr>
        <a:xfrm>
          <a:off x="16268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64</xdr:row>
      <xdr:rowOff>55880</xdr:rowOff>
    </xdr:from>
    <xdr:to>
      <xdr:col>22</xdr:col>
      <xdr:colOff>415925</xdr:colOff>
      <xdr:row>64</xdr:row>
      <xdr:rowOff>157480</xdr:rowOff>
    </xdr:to>
    <xdr:sp macro="" textlink="">
      <xdr:nvSpPr>
        <xdr:cNvPr id="362" name="フローチャート : 判断 361"/>
        <xdr:cNvSpPr/>
      </xdr:nvSpPr>
      <xdr:spPr>
        <a:xfrm>
          <a:off x="154305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128270</xdr:rowOff>
    </xdr:from>
    <xdr:to>
      <xdr:col>22</xdr:col>
      <xdr:colOff>415925</xdr:colOff>
      <xdr:row>64</xdr:row>
      <xdr:rowOff>58420</xdr:rowOff>
    </xdr:to>
    <xdr:sp macro="" textlink="">
      <xdr:nvSpPr>
        <xdr:cNvPr id="368" name="円/楕円 367"/>
        <xdr:cNvSpPr/>
      </xdr:nvSpPr>
      <xdr:spPr>
        <a:xfrm>
          <a:off x="15430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148607</xdr:rowOff>
    </xdr:from>
    <xdr:ext cx="405111" cy="259045"/>
    <xdr:sp macro="" textlink="">
      <xdr:nvSpPr>
        <xdr:cNvPr id="369" name="n_1aveValue【学校施設】&#10;有形固定資産減価償却率"/>
        <xdr:cNvSpPr txBox="1"/>
      </xdr:nvSpPr>
      <xdr:spPr>
        <a:xfrm>
          <a:off x="15266043"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74947</xdr:rowOff>
    </xdr:from>
    <xdr:ext cx="405111" cy="259045"/>
    <xdr:sp macro="" textlink="">
      <xdr:nvSpPr>
        <xdr:cNvPr id="370" name="n_1mainValue【学校施設】&#10;有形固定資産減価償却率"/>
        <xdr:cNvSpPr txBox="1"/>
      </xdr:nvSpPr>
      <xdr:spPr>
        <a:xfrm>
          <a:off x="15266043" y="1070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81" name="テキスト ボックス 3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87" name="テキスト ボックス 3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89" name="テキスト ボックス 3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91" name="テキスト ボックス 3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3" name="テキスト ボックス 3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41910</xdr:rowOff>
    </xdr:from>
    <xdr:to>
      <xdr:col>32</xdr:col>
      <xdr:colOff>186689</xdr:colOff>
      <xdr:row>63</xdr:row>
      <xdr:rowOff>152400</xdr:rowOff>
    </xdr:to>
    <xdr:cxnSp macro="">
      <xdr:nvCxnSpPr>
        <xdr:cNvPr id="395" name="直線コネクタ 394"/>
        <xdr:cNvCxnSpPr/>
      </xdr:nvCxnSpPr>
      <xdr:spPr>
        <a:xfrm flipV="1">
          <a:off x="22160864" y="10157460"/>
          <a:ext cx="0"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156227</xdr:rowOff>
    </xdr:from>
    <xdr:ext cx="469744" cy="259045"/>
    <xdr:sp macro="" textlink="">
      <xdr:nvSpPr>
        <xdr:cNvPr id="396" name="【学校施設】&#10;一人当たり面積最小値テキスト"/>
        <xdr:cNvSpPr txBox="1"/>
      </xdr:nvSpPr>
      <xdr:spPr>
        <a:xfrm>
          <a:off x="222504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32</xdr:col>
      <xdr:colOff>98425</xdr:colOff>
      <xdr:row>63</xdr:row>
      <xdr:rowOff>152400</xdr:rowOff>
    </xdr:from>
    <xdr:to>
      <xdr:col>32</xdr:col>
      <xdr:colOff>276225</xdr:colOff>
      <xdr:row>63</xdr:row>
      <xdr:rowOff>152400</xdr:rowOff>
    </xdr:to>
    <xdr:cxnSp macro="">
      <xdr:nvCxnSpPr>
        <xdr:cNvPr id="397" name="直線コネクタ 396"/>
        <xdr:cNvCxnSpPr/>
      </xdr:nvCxnSpPr>
      <xdr:spPr>
        <a:xfrm>
          <a:off x="22072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160037</xdr:rowOff>
    </xdr:from>
    <xdr:ext cx="469744" cy="259045"/>
    <xdr:sp macro="" textlink="">
      <xdr:nvSpPr>
        <xdr:cNvPr id="398" name="【学校施設】&#10;一人当たり面積最大値テキスト"/>
        <xdr:cNvSpPr txBox="1"/>
      </xdr:nvSpPr>
      <xdr:spPr>
        <a:xfrm>
          <a:off x="22250400"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a:t>
          </a:r>
          <a:endParaRPr kumimoji="1" lang="ja-JP" altLang="en-US" sz="1000" b="1">
            <a:latin typeface="ＭＳ Ｐゴシック"/>
          </a:endParaRPr>
        </a:p>
      </xdr:txBody>
    </xdr:sp>
    <xdr:clientData/>
  </xdr:oneCellAnchor>
  <xdr:twoCellAnchor>
    <xdr:from>
      <xdr:col>32</xdr:col>
      <xdr:colOff>98425</xdr:colOff>
      <xdr:row>59</xdr:row>
      <xdr:rowOff>41910</xdr:rowOff>
    </xdr:from>
    <xdr:to>
      <xdr:col>32</xdr:col>
      <xdr:colOff>276225</xdr:colOff>
      <xdr:row>59</xdr:row>
      <xdr:rowOff>41910</xdr:rowOff>
    </xdr:to>
    <xdr:cxnSp macro="">
      <xdr:nvCxnSpPr>
        <xdr:cNvPr id="399" name="直線コネクタ 398"/>
        <xdr:cNvCxnSpPr/>
      </xdr:nvCxnSpPr>
      <xdr:spPr>
        <a:xfrm>
          <a:off x="22072600" y="101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53357</xdr:rowOff>
    </xdr:from>
    <xdr:ext cx="469744" cy="259045"/>
    <xdr:sp macro="" textlink="">
      <xdr:nvSpPr>
        <xdr:cNvPr id="400" name="【学校施設】&#10;一人当たり面積平均値テキスト"/>
        <xdr:cNvSpPr txBox="1"/>
      </xdr:nvSpPr>
      <xdr:spPr>
        <a:xfrm>
          <a:off x="222504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01" name="フローチャート : 判断 400"/>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33020</xdr:rowOff>
    </xdr:from>
    <xdr:to>
      <xdr:col>31</xdr:col>
      <xdr:colOff>85725</xdr:colOff>
      <xdr:row>56</xdr:row>
      <xdr:rowOff>134620</xdr:rowOff>
    </xdr:to>
    <xdr:sp macro="" textlink="">
      <xdr:nvSpPr>
        <xdr:cNvPr id="402" name="フローチャート : 判断 401"/>
        <xdr:cNvSpPr/>
      </xdr:nvSpPr>
      <xdr:spPr>
        <a:xfrm>
          <a:off x="21272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2540</xdr:rowOff>
    </xdr:from>
    <xdr:to>
      <xdr:col>31</xdr:col>
      <xdr:colOff>85725</xdr:colOff>
      <xdr:row>55</xdr:row>
      <xdr:rowOff>104140</xdr:rowOff>
    </xdr:to>
    <xdr:sp macro="" textlink="">
      <xdr:nvSpPr>
        <xdr:cNvPr id="408" name="円/楕円 407"/>
        <xdr:cNvSpPr/>
      </xdr:nvSpPr>
      <xdr:spPr>
        <a:xfrm>
          <a:off x="21272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125747</xdr:rowOff>
    </xdr:from>
    <xdr:ext cx="469744" cy="259045"/>
    <xdr:sp macro="" textlink="">
      <xdr:nvSpPr>
        <xdr:cNvPr id="409" name="n_1aveValue【学校施設】&#10;一人当たり面積"/>
        <xdr:cNvSpPr txBox="1"/>
      </xdr:nvSpPr>
      <xdr:spPr>
        <a:xfrm>
          <a:off x="21075727" y="972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1.458</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120667</xdr:rowOff>
    </xdr:from>
    <xdr:ext cx="469744" cy="259045"/>
    <xdr:sp macro="" textlink="">
      <xdr:nvSpPr>
        <xdr:cNvPr id="410" name="n_1mainValue【学校施設】&#10;一人当たり面積"/>
        <xdr:cNvSpPr txBox="1"/>
      </xdr:nvSpPr>
      <xdr:spPr>
        <a:xfrm>
          <a:off x="210757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9" name="テキスト ボックス 4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0" name="直線コネクタ 4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1" name="テキスト ボックス 42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23" name="テキスト ボックス 42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31" name="テキスト ボックス 4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3" name="テキスト ボックス 4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84</xdr:row>
      <xdr:rowOff>129539</xdr:rowOff>
    </xdr:from>
    <xdr:to>
      <xdr:col>23</xdr:col>
      <xdr:colOff>516889</xdr:colOff>
      <xdr:row>87</xdr:row>
      <xdr:rowOff>26670</xdr:rowOff>
    </xdr:to>
    <xdr:cxnSp macro="">
      <xdr:nvCxnSpPr>
        <xdr:cNvPr id="435" name="直線コネクタ 434"/>
        <xdr:cNvCxnSpPr/>
      </xdr:nvCxnSpPr>
      <xdr:spPr>
        <a:xfrm flipV="1">
          <a:off x="16318864" y="14531339"/>
          <a:ext cx="0" cy="4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30497</xdr:rowOff>
    </xdr:from>
    <xdr:ext cx="405111" cy="259045"/>
    <xdr:sp macro="" textlink="">
      <xdr:nvSpPr>
        <xdr:cNvPr id="436" name="【児童館】&#10;有形固定資産減価償却率最小値テキスト"/>
        <xdr:cNvSpPr txBox="1"/>
      </xdr:nvSpPr>
      <xdr:spPr>
        <a:xfrm>
          <a:off x="164084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428625</xdr:colOff>
      <xdr:row>87</xdr:row>
      <xdr:rowOff>26670</xdr:rowOff>
    </xdr:from>
    <xdr:to>
      <xdr:col>23</xdr:col>
      <xdr:colOff>606425</xdr:colOff>
      <xdr:row>87</xdr:row>
      <xdr:rowOff>26670</xdr:rowOff>
    </xdr:to>
    <xdr:cxnSp macro="">
      <xdr:nvCxnSpPr>
        <xdr:cNvPr id="437" name="直線コネクタ 436"/>
        <xdr:cNvCxnSpPr/>
      </xdr:nvCxnSpPr>
      <xdr:spPr>
        <a:xfrm>
          <a:off x="16230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438" name="【児童館】&#10;有形固定資産減価償却率最大値テキスト"/>
        <xdr:cNvSpPr txBox="1"/>
      </xdr:nvSpPr>
      <xdr:spPr>
        <a:xfrm>
          <a:off x="16408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84</xdr:row>
      <xdr:rowOff>129539</xdr:rowOff>
    </xdr:from>
    <xdr:to>
      <xdr:col>23</xdr:col>
      <xdr:colOff>606425</xdr:colOff>
      <xdr:row>84</xdr:row>
      <xdr:rowOff>129539</xdr:rowOff>
    </xdr:to>
    <xdr:cxnSp macro="">
      <xdr:nvCxnSpPr>
        <xdr:cNvPr id="439" name="直線コネクタ 438"/>
        <xdr:cNvCxnSpPr/>
      </xdr:nvCxnSpPr>
      <xdr:spPr>
        <a:xfrm>
          <a:off x="16230600" y="1453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72407</xdr:rowOff>
    </xdr:from>
    <xdr:ext cx="405111" cy="259045"/>
    <xdr:sp macro="" textlink="">
      <xdr:nvSpPr>
        <xdr:cNvPr id="440" name="【児童館】&#10;有形固定資産減価償却率平均値テキスト"/>
        <xdr:cNvSpPr txBox="1"/>
      </xdr:nvSpPr>
      <xdr:spPr>
        <a:xfrm>
          <a:off x="16408400" y="1481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93980</xdr:rowOff>
    </xdr:from>
    <xdr:to>
      <xdr:col>23</xdr:col>
      <xdr:colOff>568325</xdr:colOff>
      <xdr:row>87</xdr:row>
      <xdr:rowOff>24130</xdr:rowOff>
    </xdr:to>
    <xdr:sp macro="" textlink="">
      <xdr:nvSpPr>
        <xdr:cNvPr id="441" name="フローチャート : 判断 440"/>
        <xdr:cNvSpPr/>
      </xdr:nvSpPr>
      <xdr:spPr>
        <a:xfrm>
          <a:off x="16268700" y="1483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59689</xdr:rowOff>
    </xdr:from>
    <xdr:to>
      <xdr:col>22</xdr:col>
      <xdr:colOff>415925</xdr:colOff>
      <xdr:row>78</xdr:row>
      <xdr:rowOff>161289</xdr:rowOff>
    </xdr:to>
    <xdr:sp macro="" textlink="">
      <xdr:nvSpPr>
        <xdr:cNvPr id="442" name="フローチャート : 判断 441"/>
        <xdr:cNvSpPr/>
      </xdr:nvSpPr>
      <xdr:spPr>
        <a:xfrm>
          <a:off x="15430500" y="1343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43" name="テキスト ボックス 4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4" name="テキスト ボックス 4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5" name="テキスト ボックス 4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46" name="テキスト ボックス 4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7" name="テキスト ボックス 4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29211</xdr:rowOff>
    </xdr:from>
    <xdr:to>
      <xdr:col>22</xdr:col>
      <xdr:colOff>415925</xdr:colOff>
      <xdr:row>78</xdr:row>
      <xdr:rowOff>130811</xdr:rowOff>
    </xdr:to>
    <xdr:sp macro="" textlink="">
      <xdr:nvSpPr>
        <xdr:cNvPr id="448" name="円/楕円 447"/>
        <xdr:cNvSpPr/>
      </xdr:nvSpPr>
      <xdr:spPr>
        <a:xfrm>
          <a:off x="1543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152416</xdr:rowOff>
    </xdr:from>
    <xdr:ext cx="405111" cy="259045"/>
    <xdr:sp macro="" textlink="">
      <xdr:nvSpPr>
        <xdr:cNvPr id="449" name="n_1aveValue【児童館】&#10;有形固定資産減価償却率"/>
        <xdr:cNvSpPr txBox="1"/>
      </xdr:nvSpPr>
      <xdr:spPr>
        <a:xfrm>
          <a:off x="15266043"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147338</xdr:rowOff>
    </xdr:from>
    <xdr:ext cx="405111" cy="259045"/>
    <xdr:sp macro="" textlink="">
      <xdr:nvSpPr>
        <xdr:cNvPr id="450" name="n_1mainValue【児童館】&#10;有形固定資産減価償却率"/>
        <xdr:cNvSpPr txBox="1"/>
      </xdr:nvSpPr>
      <xdr:spPr>
        <a:xfrm>
          <a:off x="15266043"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1" name="テキスト ボックス 4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62" name="直線コネクタ 46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63" name="テキスト ボックス 46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64" name="直線コネクタ 46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65" name="テキスト ボックス 46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66" name="直線コネクタ 46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67" name="テキスト ボックス 46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68" name="直線コネクタ 46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69" name="テキスト ボックス 46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0" name="直線コネクタ 4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1" name="テキスト ボックス 4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473" name="直線コネクタ 47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474"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475" name="直線コネクタ 47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7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77" name="直線コネクタ 4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478"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79" name="フローチャート : 判断 478"/>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158750</xdr:rowOff>
    </xdr:from>
    <xdr:to>
      <xdr:col>31</xdr:col>
      <xdr:colOff>85725</xdr:colOff>
      <xdr:row>78</xdr:row>
      <xdr:rowOff>88900</xdr:rowOff>
    </xdr:to>
    <xdr:sp macro="" textlink="">
      <xdr:nvSpPr>
        <xdr:cNvPr id="480" name="フローチャート : 判断 479"/>
        <xdr:cNvSpPr/>
      </xdr:nvSpPr>
      <xdr:spPr>
        <a:xfrm>
          <a:off x="21272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81" name="テキスト ボックス 4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2" name="テキスト ボックス 4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3" name="テキスト ボックス 4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4" name="テキスト ボックス 4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5" name="テキスト ボックス 4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44450</xdr:rowOff>
    </xdr:from>
    <xdr:to>
      <xdr:col>31</xdr:col>
      <xdr:colOff>85725</xdr:colOff>
      <xdr:row>79</xdr:row>
      <xdr:rowOff>146050</xdr:rowOff>
    </xdr:to>
    <xdr:sp macro="" textlink="">
      <xdr:nvSpPr>
        <xdr:cNvPr id="486" name="円/楕円 485"/>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105427</xdr:rowOff>
    </xdr:from>
    <xdr:ext cx="469744" cy="259045"/>
    <xdr:sp macro="" textlink="">
      <xdr:nvSpPr>
        <xdr:cNvPr id="487" name="n_1ave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137177</xdr:rowOff>
    </xdr:from>
    <xdr:ext cx="469744" cy="259045"/>
    <xdr:sp macro="" textlink="">
      <xdr:nvSpPr>
        <xdr:cNvPr id="488"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9" name="テキスト ボックス 4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0" name="直線コネクタ 4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1" name="テキスト ボックス 5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2" name="直線コネクタ 5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3" name="テキスト ボックス 5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4" name="直線コネクタ 5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5" name="テキスト ボックス 5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6" name="直線コネクタ 5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7" name="テキスト ボックス 5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8" name="直線コネクタ 5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09" name="テキスト ボックス 5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11" name="テキスト ボックス 5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101</xdr:row>
      <xdr:rowOff>57150</xdr:rowOff>
    </xdr:to>
    <xdr:cxnSp macro="">
      <xdr:nvCxnSpPr>
        <xdr:cNvPr id="513" name="直線コネクタ 512"/>
        <xdr:cNvCxnSpPr/>
      </xdr:nvCxnSpPr>
      <xdr:spPr>
        <a:xfrm flipV="1">
          <a:off x="16318864" y="17145000"/>
          <a:ext cx="0"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92727</xdr:rowOff>
    </xdr:from>
    <xdr:ext cx="405111" cy="259045"/>
    <xdr:sp macro="" textlink="">
      <xdr:nvSpPr>
        <xdr:cNvPr id="514" name="【公民館】&#10;有形固定資産減価償却率最小値テキスト"/>
        <xdr:cNvSpPr txBox="1"/>
      </xdr:nvSpPr>
      <xdr:spPr>
        <a:xfrm>
          <a:off x="16408400"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515" name="直線コネクタ 51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05111" cy="259045"/>
    <xdr:sp macro="" textlink="">
      <xdr:nvSpPr>
        <xdr:cNvPr id="516" name="【公民館】&#10;有形固定資産減価償却率最大値テキスト"/>
        <xdr:cNvSpPr txBox="1"/>
      </xdr:nvSpPr>
      <xdr:spPr>
        <a:xfrm>
          <a:off x="164084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17" name="直線コネクタ 51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137177</xdr:rowOff>
    </xdr:from>
    <xdr:ext cx="405111" cy="259045"/>
    <xdr:sp macro="" textlink="">
      <xdr:nvSpPr>
        <xdr:cNvPr id="518" name="【公民館】&#10;有形固定資産減価償却率平均値テキスト"/>
        <xdr:cNvSpPr txBox="1"/>
      </xdr:nvSpPr>
      <xdr:spPr>
        <a:xfrm>
          <a:off x="16408400" y="1728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100</xdr:row>
      <xdr:rowOff>158750</xdr:rowOff>
    </xdr:from>
    <xdr:to>
      <xdr:col>23</xdr:col>
      <xdr:colOff>568325</xdr:colOff>
      <xdr:row>101</xdr:row>
      <xdr:rowOff>88900</xdr:rowOff>
    </xdr:to>
    <xdr:sp macro="" textlink="">
      <xdr:nvSpPr>
        <xdr:cNvPr id="519" name="フローチャート : 判断 518"/>
        <xdr:cNvSpPr/>
      </xdr:nvSpPr>
      <xdr:spPr>
        <a:xfrm>
          <a:off x="162687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25400</xdr:rowOff>
    </xdr:from>
    <xdr:to>
      <xdr:col>22</xdr:col>
      <xdr:colOff>415925</xdr:colOff>
      <xdr:row>108</xdr:row>
      <xdr:rowOff>127000</xdr:rowOff>
    </xdr:to>
    <xdr:sp macro="" textlink="">
      <xdr:nvSpPr>
        <xdr:cNvPr id="520" name="フローチャート : 判断 519"/>
        <xdr:cNvSpPr/>
      </xdr:nvSpPr>
      <xdr:spPr>
        <a:xfrm>
          <a:off x="15430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82550</xdr:rowOff>
    </xdr:from>
    <xdr:to>
      <xdr:col>22</xdr:col>
      <xdr:colOff>415925</xdr:colOff>
      <xdr:row>105</xdr:row>
      <xdr:rowOff>12700</xdr:rowOff>
    </xdr:to>
    <xdr:sp macro="" textlink="">
      <xdr:nvSpPr>
        <xdr:cNvPr id="526" name="円/楕円 525"/>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527" name="n_1aveValue【公民館】&#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29227</xdr:rowOff>
    </xdr:from>
    <xdr:ext cx="405111" cy="259045"/>
    <xdr:sp macro="" textlink="">
      <xdr:nvSpPr>
        <xdr:cNvPr id="528" name="n_1mainValue【公民館】&#10;有形固定資産減価償却率"/>
        <xdr:cNvSpPr txBox="1"/>
      </xdr:nvSpPr>
      <xdr:spPr>
        <a:xfrm>
          <a:off x="15266043"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9" name="正方形/長方形 5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0" name="正方形/長方形 5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1" name="正方形/長方形 5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2" name="正方形/長方形 5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3" name="正方形/長方形 5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4" name="正方形/長方形 5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5" name="正方形/長方形 5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6" name="正方形/長方形 5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7" name="テキスト ボックス 5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8" name="直線コネクタ 5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39" name="直線コネクタ 5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0" name="テキスト ボックス 53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1" name="直線コネクタ 5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2" name="テキスト ボックス 54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3" name="直線コネクタ 5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4" name="テキスト ボックス 54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5" name="直線コネクタ 5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6" name="テキスト ボックス 54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7" name="直線コネクタ 5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48" name="テキスト ボックス 54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49" name="直線コネクタ 5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0" name="テキスト ボックス 54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32657</xdr:rowOff>
    </xdr:to>
    <xdr:cxnSp macro="">
      <xdr:nvCxnSpPr>
        <xdr:cNvPr id="554" name="直線コネクタ 553"/>
        <xdr:cNvCxnSpPr/>
      </xdr:nvCxnSpPr>
      <xdr:spPr>
        <a:xfrm flipV="1">
          <a:off x="22160864" y="17242971"/>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36484</xdr:rowOff>
    </xdr:from>
    <xdr:ext cx="469744" cy="259045"/>
    <xdr:sp macro="" textlink="">
      <xdr:nvSpPr>
        <xdr:cNvPr id="555" name="【公民館】&#10;一人当たり面積最小値テキスト"/>
        <xdr:cNvSpPr txBox="1"/>
      </xdr:nvSpPr>
      <xdr:spPr>
        <a:xfrm>
          <a:off x="222504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108</xdr:row>
      <xdr:rowOff>32657</xdr:rowOff>
    </xdr:from>
    <xdr:to>
      <xdr:col>32</xdr:col>
      <xdr:colOff>276225</xdr:colOff>
      <xdr:row>108</xdr:row>
      <xdr:rowOff>32657</xdr:rowOff>
    </xdr:to>
    <xdr:cxnSp macro="">
      <xdr:nvCxnSpPr>
        <xdr:cNvPr id="556" name="直線コネクタ 555"/>
        <xdr:cNvCxnSpPr/>
      </xdr:nvCxnSpPr>
      <xdr:spPr>
        <a:xfrm>
          <a:off x="22072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57"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58" name="直線コネクタ 557"/>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120848</xdr:rowOff>
    </xdr:from>
    <xdr:ext cx="469744" cy="259045"/>
    <xdr:sp macro="" textlink="">
      <xdr:nvSpPr>
        <xdr:cNvPr id="559" name="【公民館】&#10;一人当たり面積平均値テキスト"/>
        <xdr:cNvSpPr txBox="1"/>
      </xdr:nvSpPr>
      <xdr:spPr>
        <a:xfrm>
          <a:off x="22250400" y="1778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142421</xdr:rowOff>
    </xdr:from>
    <xdr:to>
      <xdr:col>32</xdr:col>
      <xdr:colOff>238125</xdr:colOff>
      <xdr:row>104</xdr:row>
      <xdr:rowOff>72571</xdr:rowOff>
    </xdr:to>
    <xdr:sp macro="" textlink="">
      <xdr:nvSpPr>
        <xdr:cNvPr id="560" name="フローチャート : 判断 559"/>
        <xdr:cNvSpPr/>
      </xdr:nvSpPr>
      <xdr:spPr>
        <a:xfrm>
          <a:off x="22110700" y="178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907</xdr:rowOff>
    </xdr:from>
    <xdr:to>
      <xdr:col>31</xdr:col>
      <xdr:colOff>85725</xdr:colOff>
      <xdr:row>103</xdr:row>
      <xdr:rowOff>102507</xdr:rowOff>
    </xdr:to>
    <xdr:sp macro="" textlink="">
      <xdr:nvSpPr>
        <xdr:cNvPr id="561" name="フローチャート : 判断 560"/>
        <xdr:cNvSpPr/>
      </xdr:nvSpPr>
      <xdr:spPr>
        <a:xfrm>
          <a:off x="212725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36286</xdr:rowOff>
    </xdr:from>
    <xdr:to>
      <xdr:col>31</xdr:col>
      <xdr:colOff>85725</xdr:colOff>
      <xdr:row>108</xdr:row>
      <xdr:rowOff>137886</xdr:rowOff>
    </xdr:to>
    <xdr:sp macro="" textlink="">
      <xdr:nvSpPr>
        <xdr:cNvPr id="567" name="円/楕円 566"/>
        <xdr:cNvSpPr/>
      </xdr:nvSpPr>
      <xdr:spPr>
        <a:xfrm>
          <a:off x="21272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119034</xdr:rowOff>
    </xdr:from>
    <xdr:ext cx="469744" cy="259045"/>
    <xdr:sp macro="" textlink="">
      <xdr:nvSpPr>
        <xdr:cNvPr id="568" name="n_1ave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129013</xdr:rowOff>
    </xdr:from>
    <xdr:ext cx="469744" cy="259045"/>
    <xdr:sp macro="" textlink="">
      <xdr:nvSpPr>
        <xdr:cNvPr id="569" name="n_1mainValue【公民館】&#10;一人当たり面積"/>
        <xdr:cNvSpPr txBox="1"/>
      </xdr:nvSpPr>
      <xdr:spPr>
        <a:xfrm>
          <a:off x="210757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0" name="正方形/長方形 5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1" name="正方形/長方形 5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2" name="テキスト ボックス 5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類似団体と比較して有形固定資産減価償却率が特に高くなっている施設は、図書館と保健センター・保健所であり、特に低くなっている施設は公営住宅、体育館・プール、福祉施設である。</a:t>
          </a:r>
        </a:p>
        <a:p>
          <a:r>
            <a:rPr kumimoji="1" lang="ja-JP" altLang="en-US" sz="1300">
              <a:latin typeface="ＭＳ Ｐゴシック"/>
            </a:rPr>
            <a:t>　図書館については、伏木図書館の減価償却率が</a:t>
          </a:r>
          <a:r>
            <a:rPr kumimoji="1" lang="en-US" altLang="ja-JP" sz="1300">
              <a:latin typeface="ＭＳ Ｐゴシック"/>
            </a:rPr>
            <a:t>100</a:t>
          </a:r>
          <a:r>
            <a:rPr kumimoji="1" lang="ja-JP" altLang="en-US" sz="1300">
              <a:latin typeface="ＭＳ Ｐゴシック"/>
            </a:rPr>
            <a:t>％となっていることによるものである。</a:t>
          </a:r>
        </a:p>
        <a:p>
          <a:r>
            <a:rPr kumimoji="1" lang="ja-JP" altLang="en-US" sz="1300">
              <a:latin typeface="ＭＳ Ｐゴシック"/>
            </a:rPr>
            <a:t>　保健センター・保健所については、昭和</a:t>
          </a:r>
          <a:r>
            <a:rPr kumimoji="1" lang="en-US" altLang="ja-JP" sz="1300">
              <a:latin typeface="ＭＳ Ｐゴシック"/>
            </a:rPr>
            <a:t>60</a:t>
          </a:r>
          <a:r>
            <a:rPr kumimoji="1" lang="ja-JP" altLang="en-US" sz="1300">
              <a:latin typeface="ＭＳ Ｐゴシック"/>
            </a:rPr>
            <a:t>年度に建設された保健センターのみが対象となり、減価償却率が</a:t>
          </a:r>
          <a:r>
            <a:rPr kumimoji="1" lang="en-US" altLang="ja-JP" sz="1300">
              <a:latin typeface="ＭＳ Ｐゴシック"/>
            </a:rPr>
            <a:t>60</a:t>
          </a:r>
          <a:r>
            <a:rPr kumimoji="1" lang="ja-JP" altLang="en-US" sz="1300">
              <a:latin typeface="ＭＳ Ｐゴシック"/>
            </a:rPr>
            <a:t>％となっていることによる。</a:t>
          </a:r>
        </a:p>
        <a:p>
          <a:r>
            <a:rPr kumimoji="1" lang="ja-JP" altLang="en-US" sz="1300">
              <a:latin typeface="ＭＳ Ｐゴシック"/>
            </a:rPr>
            <a:t>　公営住宅については、平成</a:t>
          </a:r>
          <a:r>
            <a:rPr kumimoji="1" lang="en-US" altLang="ja-JP" sz="1300">
              <a:latin typeface="ＭＳ Ｐゴシック"/>
            </a:rPr>
            <a:t>11</a:t>
          </a:r>
          <a:r>
            <a:rPr kumimoji="1" lang="ja-JP" altLang="en-US" sz="1300">
              <a:latin typeface="ＭＳ Ｐゴシック"/>
            </a:rPr>
            <a:t>年度建設の御旅屋特定公共賃貸住宅（減価償却率</a:t>
          </a:r>
          <a:r>
            <a:rPr kumimoji="1" lang="en-US" altLang="ja-JP" sz="1300">
              <a:latin typeface="ＭＳ Ｐゴシック"/>
            </a:rPr>
            <a:t>35</a:t>
          </a:r>
          <a:r>
            <a:rPr kumimoji="1" lang="ja-JP" altLang="en-US" sz="1300">
              <a:latin typeface="ＭＳ Ｐゴシック"/>
            </a:rPr>
            <a:t>％）をはじめ、計画的に市営住宅の建設及び大規模修繕を行っていることによる。</a:t>
          </a:r>
        </a:p>
        <a:p>
          <a:r>
            <a:rPr kumimoji="1" lang="ja-JP" altLang="en-US" sz="1300">
              <a:latin typeface="ＭＳ Ｐゴシック"/>
            </a:rPr>
            <a:t>　体育館・プールについては、平成</a:t>
          </a:r>
          <a:r>
            <a:rPr kumimoji="1" lang="en-US" altLang="ja-JP" sz="1300">
              <a:latin typeface="ＭＳ Ｐゴシック"/>
            </a:rPr>
            <a:t>15</a:t>
          </a:r>
          <a:r>
            <a:rPr kumimoji="1" lang="ja-JP" altLang="en-US" sz="1300">
              <a:latin typeface="ＭＳ Ｐゴシック"/>
            </a:rPr>
            <a:t>年建設の竹平記念体育館及び平成</a:t>
          </a:r>
          <a:r>
            <a:rPr kumimoji="1" lang="en-US" altLang="ja-JP" sz="1300">
              <a:latin typeface="ＭＳ Ｐゴシック"/>
            </a:rPr>
            <a:t>25</a:t>
          </a:r>
          <a:r>
            <a:rPr kumimoji="1" lang="ja-JP" altLang="en-US" sz="1300">
              <a:latin typeface="ＭＳ Ｐゴシック"/>
            </a:rPr>
            <a:t>年建設のスポーツ健康センターの減価償却率がそれぞれ</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％となっており、平均を下回っている。</a:t>
          </a:r>
        </a:p>
        <a:p>
          <a:r>
            <a:rPr kumimoji="1" lang="ja-JP" altLang="en-US" sz="1300">
              <a:latin typeface="ＭＳ Ｐゴシック"/>
            </a:rPr>
            <a:t>　福祉施設については、平成</a:t>
          </a:r>
          <a:r>
            <a:rPr kumimoji="1" lang="en-US" altLang="ja-JP" sz="1300">
              <a:latin typeface="ＭＳ Ｐゴシック"/>
            </a:rPr>
            <a:t>8</a:t>
          </a:r>
          <a:r>
            <a:rPr kumimoji="1" lang="ja-JP" altLang="en-US" sz="1300">
              <a:latin typeface="ＭＳ Ｐゴシック"/>
            </a:rPr>
            <a:t>年度建設のふれあい福祉センター（</a:t>
          </a:r>
          <a:r>
            <a:rPr kumimoji="1" lang="en-US" altLang="ja-JP" sz="1300">
              <a:latin typeface="ＭＳ Ｐゴシック"/>
            </a:rPr>
            <a:t>38</a:t>
          </a:r>
          <a:r>
            <a:rPr kumimoji="1" lang="ja-JP" altLang="en-US" sz="1300">
              <a:latin typeface="ＭＳ Ｐゴシック"/>
            </a:rPr>
            <a:t>％）及び平成</a:t>
          </a:r>
          <a:r>
            <a:rPr kumimoji="1" lang="en-US" altLang="ja-JP" sz="1300">
              <a:latin typeface="ＭＳ Ｐゴシック"/>
            </a:rPr>
            <a:t>10</a:t>
          </a:r>
          <a:r>
            <a:rPr kumimoji="1" lang="ja-JP" altLang="en-US" sz="1300">
              <a:latin typeface="ＭＳ Ｐゴシック"/>
            </a:rPr>
            <a:t>年度建設のきずな子ども発達支援センターの減価償却率がそれぞれ</a:t>
          </a:r>
          <a:r>
            <a:rPr kumimoji="1" lang="en-US" altLang="ja-JP" sz="1300">
              <a:latin typeface="ＭＳ Ｐゴシック"/>
            </a:rPr>
            <a:t>38</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％となっており、平均を下回っている。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174,275
171,398
209.57
73,246,064
72,626,178
409,550
38,294,101
112,770,876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179.2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131717</xdr:rowOff>
    </xdr:from>
    <xdr:to>
      <xdr:col>6</xdr:col>
      <xdr:colOff>510540</xdr:colOff>
      <xdr:row>41</xdr:row>
      <xdr:rowOff>103959</xdr:rowOff>
    </xdr:to>
    <xdr:cxnSp macro="">
      <xdr:nvCxnSpPr>
        <xdr:cNvPr id="59" name="直線コネクタ 58"/>
        <xdr:cNvCxnSpPr/>
      </xdr:nvCxnSpPr>
      <xdr:spPr>
        <a:xfrm flipV="1">
          <a:off x="4634865" y="56181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107786</xdr:rowOff>
    </xdr:from>
    <xdr:ext cx="405111" cy="259045"/>
    <xdr:sp macro="" textlink="">
      <xdr:nvSpPr>
        <xdr:cNvPr id="60" name="【図書館】&#10;有形固定資産減価償却率最小値テキスト"/>
        <xdr:cNvSpPr txBox="1"/>
      </xdr:nvSpPr>
      <xdr:spPr>
        <a:xfrm>
          <a:off x="47244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41</xdr:row>
      <xdr:rowOff>103959</xdr:rowOff>
    </xdr:from>
    <xdr:to>
      <xdr:col>6</xdr:col>
      <xdr:colOff>600075</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78394</xdr:rowOff>
    </xdr:from>
    <xdr:ext cx="405111" cy="259045"/>
    <xdr:sp macro="" textlink="">
      <xdr:nvSpPr>
        <xdr:cNvPr id="62" name="【図書館】&#10;有形固定資産減価償却率最大値テキスト"/>
        <xdr:cNvSpPr txBox="1"/>
      </xdr:nvSpPr>
      <xdr:spPr>
        <a:xfrm>
          <a:off x="4724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6</xdr:col>
      <xdr:colOff>422275</xdr:colOff>
      <xdr:row>32</xdr:row>
      <xdr:rowOff>131717</xdr:rowOff>
    </xdr:from>
    <xdr:to>
      <xdr:col>6</xdr:col>
      <xdr:colOff>600075</xdr:colOff>
      <xdr:row>32</xdr:row>
      <xdr:rowOff>131717</xdr:rowOff>
    </xdr:to>
    <xdr:cxnSp macro="">
      <xdr:nvCxnSpPr>
        <xdr:cNvPr id="63" name="直線コネクタ 62"/>
        <xdr:cNvCxnSpPr/>
      </xdr:nvCxnSpPr>
      <xdr:spPr>
        <a:xfrm>
          <a:off x="4546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123026</xdr:rowOff>
    </xdr:from>
    <xdr:ext cx="405111" cy="259045"/>
    <xdr:sp macro="" textlink="">
      <xdr:nvSpPr>
        <xdr:cNvPr id="64" name="【図書館】&#10;有形固定資産減価償却率平均値テキスト"/>
        <xdr:cNvSpPr txBox="1"/>
      </xdr:nvSpPr>
      <xdr:spPr>
        <a:xfrm>
          <a:off x="47244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144599</xdr:rowOff>
    </xdr:from>
    <xdr:to>
      <xdr:col>6</xdr:col>
      <xdr:colOff>561975</xdr:colOff>
      <xdr:row>40</xdr:row>
      <xdr:rowOff>74749</xdr:rowOff>
    </xdr:to>
    <xdr:sp macro="" textlink="">
      <xdr:nvSpPr>
        <xdr:cNvPr id="65" name="フローチャート : 判断 64"/>
        <xdr:cNvSpPr/>
      </xdr:nvSpPr>
      <xdr:spPr>
        <a:xfrm>
          <a:off x="4584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66222</xdr:rowOff>
    </xdr:from>
    <xdr:to>
      <xdr:col>5</xdr:col>
      <xdr:colOff>409575</xdr:colOff>
      <xdr:row>35</xdr:row>
      <xdr:rowOff>167822</xdr:rowOff>
    </xdr:to>
    <xdr:sp macro="" textlink="">
      <xdr:nvSpPr>
        <xdr:cNvPr id="66" name="フローチャート : 判断 65"/>
        <xdr:cNvSpPr/>
      </xdr:nvSpPr>
      <xdr:spPr>
        <a:xfrm>
          <a:off x="3746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158949</xdr:rowOff>
    </xdr:from>
    <xdr:ext cx="405111" cy="259045"/>
    <xdr:sp macro="" textlink="">
      <xdr:nvSpPr>
        <xdr:cNvPr id="67" name="n_1aveValue【図書館】&#10;有形固定資産減価償却率"/>
        <xdr:cNvSpPr txBox="1"/>
      </xdr:nvSpPr>
      <xdr:spPr>
        <a:xfrm>
          <a:off x="3582043"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115207</xdr:rowOff>
    </xdr:from>
    <xdr:to>
      <xdr:col>5</xdr:col>
      <xdr:colOff>409575</xdr:colOff>
      <xdr:row>34</xdr:row>
      <xdr:rowOff>45357</xdr:rowOff>
    </xdr:to>
    <xdr:sp macro="" textlink="">
      <xdr:nvSpPr>
        <xdr:cNvPr id="73" name="円/楕円 72"/>
        <xdr:cNvSpPr/>
      </xdr:nvSpPr>
      <xdr:spPr>
        <a:xfrm>
          <a:off x="3746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61884</xdr:rowOff>
    </xdr:from>
    <xdr:ext cx="405111" cy="259045"/>
    <xdr:sp macro="" textlink="">
      <xdr:nvSpPr>
        <xdr:cNvPr id="74" name="n_1mainValue【図書館】&#10;有形固定資産減価償却率"/>
        <xdr:cNvSpPr txBox="1"/>
      </xdr:nvSpPr>
      <xdr:spPr>
        <a:xfrm>
          <a:off x="3582043"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76200</xdr:rowOff>
    </xdr:from>
    <xdr:to>
      <xdr:col>15</xdr:col>
      <xdr:colOff>180340</xdr:colOff>
      <xdr:row>38</xdr:row>
      <xdr:rowOff>114300</xdr:rowOff>
    </xdr:to>
    <xdr:cxnSp macro="">
      <xdr:nvCxnSpPr>
        <xdr:cNvPr id="98" name="直線コネクタ 97"/>
        <xdr:cNvCxnSpPr/>
      </xdr:nvCxnSpPr>
      <xdr:spPr>
        <a:xfrm flipV="1">
          <a:off x="10476865" y="59055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118127</xdr:rowOff>
    </xdr:from>
    <xdr:ext cx="469744" cy="259045"/>
    <xdr:sp macro="" textlink="">
      <xdr:nvSpPr>
        <xdr:cNvPr id="99" name="【図書館】&#10;一人当たり面積最小値テキスト"/>
        <xdr:cNvSpPr txBox="1"/>
      </xdr:nvSpPr>
      <xdr:spPr>
        <a:xfrm>
          <a:off x="105664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38</xdr:row>
      <xdr:rowOff>114300</xdr:rowOff>
    </xdr:from>
    <xdr:to>
      <xdr:col>15</xdr:col>
      <xdr:colOff>269875</xdr:colOff>
      <xdr:row>38</xdr:row>
      <xdr:rowOff>114300</xdr:rowOff>
    </xdr:to>
    <xdr:cxnSp macro="">
      <xdr:nvCxnSpPr>
        <xdr:cNvPr id="100" name="直線コネクタ 99"/>
        <xdr:cNvCxnSpPr/>
      </xdr:nvCxnSpPr>
      <xdr:spPr>
        <a:xfrm>
          <a:off x="10388600" y="662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22877</xdr:rowOff>
    </xdr:from>
    <xdr:ext cx="469744" cy="259045"/>
    <xdr:sp macro="" textlink="">
      <xdr:nvSpPr>
        <xdr:cNvPr id="101" name="【図書館】&#10;一人当たり面積最大値テキスト"/>
        <xdr:cNvSpPr txBox="1"/>
      </xdr:nvSpPr>
      <xdr:spPr>
        <a:xfrm>
          <a:off x="105664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34</xdr:row>
      <xdr:rowOff>76200</xdr:rowOff>
    </xdr:from>
    <xdr:to>
      <xdr:col>15</xdr:col>
      <xdr:colOff>269875</xdr:colOff>
      <xdr:row>34</xdr:row>
      <xdr:rowOff>76200</xdr:rowOff>
    </xdr:to>
    <xdr:cxnSp macro="">
      <xdr:nvCxnSpPr>
        <xdr:cNvPr id="102" name="直線コネクタ 101"/>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3827</xdr:rowOff>
    </xdr:from>
    <xdr:ext cx="469744" cy="259045"/>
    <xdr:sp macro="" textlink="">
      <xdr:nvSpPr>
        <xdr:cNvPr id="103" name="【図書館】&#10;一人当たり面積平均値テキスト"/>
        <xdr:cNvSpPr txBox="1"/>
      </xdr:nvSpPr>
      <xdr:spPr>
        <a:xfrm>
          <a:off x="10566400" y="617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25400</xdr:rowOff>
    </xdr:from>
    <xdr:to>
      <xdr:col>15</xdr:col>
      <xdr:colOff>231775</xdr:colOff>
      <xdr:row>36</xdr:row>
      <xdr:rowOff>127000</xdr:rowOff>
    </xdr:to>
    <xdr:sp macro="" textlink="">
      <xdr:nvSpPr>
        <xdr:cNvPr id="104" name="フローチャート : 判断 103"/>
        <xdr:cNvSpPr/>
      </xdr:nvSpPr>
      <xdr:spPr>
        <a:xfrm>
          <a:off x="10426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5" name="フローチャート : 判断 10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101600</xdr:rowOff>
    </xdr:from>
    <xdr:to>
      <xdr:col>14</xdr:col>
      <xdr:colOff>79375</xdr:colOff>
      <xdr:row>42</xdr:row>
      <xdr:rowOff>31750</xdr:rowOff>
    </xdr:to>
    <xdr:sp macro="" textlink="">
      <xdr:nvSpPr>
        <xdr:cNvPr id="112" name="円/楕円 111"/>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22877</xdr:rowOff>
    </xdr:from>
    <xdr:ext cx="469744" cy="259045"/>
    <xdr:sp macro="" textlink="">
      <xdr:nvSpPr>
        <xdr:cNvPr id="113"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58</xdr:row>
      <xdr:rowOff>7620</xdr:rowOff>
    </xdr:to>
    <xdr:cxnSp macro="">
      <xdr:nvCxnSpPr>
        <xdr:cNvPr id="138" name="直線コネクタ 137"/>
        <xdr:cNvCxnSpPr/>
      </xdr:nvCxnSpPr>
      <xdr:spPr>
        <a:xfrm flipV="1">
          <a:off x="4634865" y="9631680"/>
          <a:ext cx="0" cy="32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11447</xdr:rowOff>
    </xdr:from>
    <xdr:ext cx="405111" cy="259045"/>
    <xdr:sp macro="" textlink="">
      <xdr:nvSpPr>
        <xdr:cNvPr id="139" name="【体育館・プール】&#10;有形固定資産減価償却率最小値テキスト"/>
        <xdr:cNvSpPr txBox="1"/>
      </xdr:nvSpPr>
      <xdr:spPr>
        <a:xfrm>
          <a:off x="4724400"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6</xdr:col>
      <xdr:colOff>422275</xdr:colOff>
      <xdr:row>58</xdr:row>
      <xdr:rowOff>7620</xdr:rowOff>
    </xdr:from>
    <xdr:to>
      <xdr:col>6</xdr:col>
      <xdr:colOff>600075</xdr:colOff>
      <xdr:row>58</xdr:row>
      <xdr:rowOff>7620</xdr:rowOff>
    </xdr:to>
    <xdr:cxnSp macro="">
      <xdr:nvCxnSpPr>
        <xdr:cNvPr id="140" name="直線コネクタ 139"/>
        <xdr:cNvCxnSpPr/>
      </xdr:nvCxnSpPr>
      <xdr:spPr>
        <a:xfrm>
          <a:off x="4546600" y="99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41" name="【体育館・プー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42" name="直線コネクタ 141"/>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22877</xdr:rowOff>
    </xdr:from>
    <xdr:ext cx="405111" cy="259045"/>
    <xdr:sp macro="" textlink="">
      <xdr:nvSpPr>
        <xdr:cNvPr id="143" name="【体育館・プール】&#10;有形固定資産減価償却率平均値テキスト"/>
        <xdr:cNvSpPr txBox="1"/>
      </xdr:nvSpPr>
      <xdr:spPr>
        <a:xfrm>
          <a:off x="47244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44" name="フローチャート : 判断 143"/>
        <xdr:cNvSpPr/>
      </xdr:nvSpPr>
      <xdr:spPr>
        <a:xfrm>
          <a:off x="4584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162560</xdr:rowOff>
    </xdr:from>
    <xdr:to>
      <xdr:col>5</xdr:col>
      <xdr:colOff>409575</xdr:colOff>
      <xdr:row>61</xdr:row>
      <xdr:rowOff>92710</xdr:rowOff>
    </xdr:to>
    <xdr:sp macro="" textlink="">
      <xdr:nvSpPr>
        <xdr:cNvPr id="145" name="フローチャート : 判断 144"/>
        <xdr:cNvSpPr/>
      </xdr:nvSpPr>
      <xdr:spPr>
        <a:xfrm>
          <a:off x="3746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109237</xdr:rowOff>
    </xdr:from>
    <xdr:ext cx="405111" cy="259045"/>
    <xdr:sp macro="" textlink="">
      <xdr:nvSpPr>
        <xdr:cNvPr id="146" name="n_1aveValue【体育館・プール】&#10;有形固定資産減価償却率"/>
        <xdr:cNvSpPr txBox="1"/>
      </xdr:nvSpPr>
      <xdr:spPr>
        <a:xfrm>
          <a:off x="3582043"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67310</xdr:rowOff>
    </xdr:from>
    <xdr:to>
      <xdr:col>5</xdr:col>
      <xdr:colOff>409575</xdr:colOff>
      <xdr:row>64</xdr:row>
      <xdr:rowOff>168910</xdr:rowOff>
    </xdr:to>
    <xdr:sp macro="" textlink="">
      <xdr:nvSpPr>
        <xdr:cNvPr id="152" name="円/楕円 151"/>
        <xdr:cNvSpPr/>
      </xdr:nvSpPr>
      <xdr:spPr>
        <a:xfrm>
          <a:off x="3746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160037</xdr:rowOff>
    </xdr:from>
    <xdr:ext cx="405111" cy="259045"/>
    <xdr:sp macro="" textlink="">
      <xdr:nvSpPr>
        <xdr:cNvPr id="153" name="n_1mainValue【体育館・プール】&#10;有形固定資産減価償却率"/>
        <xdr:cNvSpPr txBox="1"/>
      </xdr:nvSpPr>
      <xdr:spPr>
        <a:xfrm>
          <a:off x="3582043"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4" name="テキスト ボックス 16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6" name="テキスト ボックス 16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8" name="テキスト ボックス 16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0" name="テキスト ボックス 16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2" name="テキスト ボックス 17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57150</xdr:rowOff>
    </xdr:from>
    <xdr:to>
      <xdr:col>15</xdr:col>
      <xdr:colOff>180340</xdr:colOff>
      <xdr:row>56</xdr:row>
      <xdr:rowOff>0</xdr:rowOff>
    </xdr:to>
    <xdr:cxnSp macro="">
      <xdr:nvCxnSpPr>
        <xdr:cNvPr id="176" name="直線コネクタ 175"/>
        <xdr:cNvCxnSpPr/>
      </xdr:nvCxnSpPr>
      <xdr:spPr>
        <a:xfrm flipV="1">
          <a:off x="10476865" y="9486900"/>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8907</xdr:rowOff>
    </xdr:from>
    <xdr:ext cx="469744" cy="259045"/>
    <xdr:sp macro="" textlink="">
      <xdr:nvSpPr>
        <xdr:cNvPr id="177" name="【体育館・プール】&#10;一人当たり面積最小値テキスト"/>
        <xdr:cNvSpPr txBox="1"/>
      </xdr:nvSpPr>
      <xdr:spPr>
        <a:xfrm>
          <a:off x="10566400" y="96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15</xdr:col>
      <xdr:colOff>92075</xdr:colOff>
      <xdr:row>56</xdr:row>
      <xdr:rowOff>0</xdr:rowOff>
    </xdr:from>
    <xdr:to>
      <xdr:col>15</xdr:col>
      <xdr:colOff>269875</xdr:colOff>
      <xdr:row>56</xdr:row>
      <xdr:rowOff>0</xdr:rowOff>
    </xdr:to>
    <xdr:cxnSp macro="">
      <xdr:nvCxnSpPr>
        <xdr:cNvPr id="178" name="直線コネクタ 177"/>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3827</xdr:rowOff>
    </xdr:from>
    <xdr:ext cx="469744" cy="259045"/>
    <xdr:sp macro="" textlink="">
      <xdr:nvSpPr>
        <xdr:cNvPr id="179" name="【体育館・プール】&#10;一人当たり面積最大値テキスト"/>
        <xdr:cNvSpPr txBox="1"/>
      </xdr:nvSpPr>
      <xdr:spPr>
        <a:xfrm>
          <a:off x="105664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15</xdr:col>
      <xdr:colOff>92075</xdr:colOff>
      <xdr:row>55</xdr:row>
      <xdr:rowOff>57150</xdr:rowOff>
    </xdr:from>
    <xdr:to>
      <xdr:col>15</xdr:col>
      <xdr:colOff>269875</xdr:colOff>
      <xdr:row>55</xdr:row>
      <xdr:rowOff>57150</xdr:rowOff>
    </xdr:to>
    <xdr:cxnSp macro="">
      <xdr:nvCxnSpPr>
        <xdr:cNvPr id="180" name="直線コネクタ 179"/>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53357</xdr:rowOff>
    </xdr:from>
    <xdr:ext cx="469744" cy="259045"/>
    <xdr:sp macro="" textlink="">
      <xdr:nvSpPr>
        <xdr:cNvPr id="181" name="【体育館・プール】&#10;一人当たり面積平均値テキスト"/>
        <xdr:cNvSpPr txBox="1"/>
      </xdr:nvSpPr>
      <xdr:spPr>
        <a:xfrm>
          <a:off x="10566400" y="9483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74930</xdr:rowOff>
    </xdr:from>
    <xdr:to>
      <xdr:col>15</xdr:col>
      <xdr:colOff>231775</xdr:colOff>
      <xdr:row>56</xdr:row>
      <xdr:rowOff>5080</xdr:rowOff>
    </xdr:to>
    <xdr:sp macro="" textlink="">
      <xdr:nvSpPr>
        <xdr:cNvPr id="182" name="フローチャート : 判断 181"/>
        <xdr:cNvSpPr/>
      </xdr:nvSpPr>
      <xdr:spPr>
        <a:xfrm>
          <a:off x="10426700" y="950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120650</xdr:rowOff>
    </xdr:from>
    <xdr:to>
      <xdr:col>14</xdr:col>
      <xdr:colOff>79375</xdr:colOff>
      <xdr:row>60</xdr:row>
      <xdr:rowOff>50800</xdr:rowOff>
    </xdr:to>
    <xdr:sp macro="" textlink="">
      <xdr:nvSpPr>
        <xdr:cNvPr id="183" name="フローチャート : 判断 182"/>
        <xdr:cNvSpPr/>
      </xdr:nvSpPr>
      <xdr:spPr>
        <a:xfrm>
          <a:off x="958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67327</xdr:rowOff>
    </xdr:from>
    <xdr:ext cx="469744" cy="259045"/>
    <xdr:sp macro="" textlink="">
      <xdr:nvSpPr>
        <xdr:cNvPr id="184" name="n_1aveValue【体育館・プール】&#10;一人当たり面積"/>
        <xdr:cNvSpPr txBox="1"/>
      </xdr:nvSpPr>
      <xdr:spPr>
        <a:xfrm>
          <a:off x="9391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143510</xdr:rowOff>
    </xdr:from>
    <xdr:to>
      <xdr:col>14</xdr:col>
      <xdr:colOff>79375</xdr:colOff>
      <xdr:row>62</xdr:row>
      <xdr:rowOff>73660</xdr:rowOff>
    </xdr:to>
    <xdr:sp macro="" textlink="">
      <xdr:nvSpPr>
        <xdr:cNvPr id="190" name="円/楕円 189"/>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64787</xdr:rowOff>
    </xdr:from>
    <xdr:ext cx="469744" cy="259045"/>
    <xdr:sp macro="" textlink="">
      <xdr:nvSpPr>
        <xdr:cNvPr id="191" name="n_1main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138685</xdr:rowOff>
    </xdr:from>
    <xdr:to>
      <xdr:col>6</xdr:col>
      <xdr:colOff>510540</xdr:colOff>
      <xdr:row>80</xdr:row>
      <xdr:rowOff>111252</xdr:rowOff>
    </xdr:to>
    <xdr:cxnSp macro="">
      <xdr:nvCxnSpPr>
        <xdr:cNvPr id="214" name="直線コネクタ 213"/>
        <xdr:cNvCxnSpPr/>
      </xdr:nvCxnSpPr>
      <xdr:spPr>
        <a:xfrm flipV="1">
          <a:off x="4634865" y="13511785"/>
          <a:ext cx="0" cy="31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115079</xdr:rowOff>
    </xdr:from>
    <xdr:ext cx="405111" cy="259045"/>
    <xdr:sp macro="" textlink="">
      <xdr:nvSpPr>
        <xdr:cNvPr id="215" name="【福祉施設】&#10;有形固定資産減価償却率最小値テキスト"/>
        <xdr:cNvSpPr txBox="1"/>
      </xdr:nvSpPr>
      <xdr:spPr>
        <a:xfrm>
          <a:off x="4724400"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6</xdr:col>
      <xdr:colOff>422275</xdr:colOff>
      <xdr:row>80</xdr:row>
      <xdr:rowOff>111252</xdr:rowOff>
    </xdr:from>
    <xdr:to>
      <xdr:col>6</xdr:col>
      <xdr:colOff>600075</xdr:colOff>
      <xdr:row>80</xdr:row>
      <xdr:rowOff>111252</xdr:rowOff>
    </xdr:to>
    <xdr:cxnSp macro="">
      <xdr:nvCxnSpPr>
        <xdr:cNvPr id="216" name="直線コネクタ 215"/>
        <xdr:cNvCxnSpPr/>
      </xdr:nvCxnSpPr>
      <xdr:spPr>
        <a:xfrm>
          <a:off x="4546600" y="1382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85362</xdr:rowOff>
    </xdr:from>
    <xdr:ext cx="405111" cy="259045"/>
    <xdr:sp macro="" textlink="">
      <xdr:nvSpPr>
        <xdr:cNvPr id="217" name="【福祉施設】&#10;有形固定資産減価償却率最大値テキスト"/>
        <xdr:cNvSpPr txBox="1"/>
      </xdr:nvSpPr>
      <xdr:spPr>
        <a:xfrm>
          <a:off x="47244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78</xdr:row>
      <xdr:rowOff>138685</xdr:rowOff>
    </xdr:from>
    <xdr:to>
      <xdr:col>6</xdr:col>
      <xdr:colOff>600075</xdr:colOff>
      <xdr:row>78</xdr:row>
      <xdr:rowOff>138685</xdr:rowOff>
    </xdr:to>
    <xdr:cxnSp macro="">
      <xdr:nvCxnSpPr>
        <xdr:cNvPr id="218" name="直線コネクタ 217"/>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4590</xdr:rowOff>
    </xdr:from>
    <xdr:ext cx="405111" cy="259045"/>
    <xdr:sp macro="" textlink="">
      <xdr:nvSpPr>
        <xdr:cNvPr id="219" name="【福祉施設】&#10;有形固定資産減価償却率平均値テキスト"/>
        <xdr:cNvSpPr txBox="1"/>
      </xdr:nvSpPr>
      <xdr:spPr>
        <a:xfrm>
          <a:off x="4724400" y="1354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26163</xdr:rowOff>
    </xdr:from>
    <xdr:to>
      <xdr:col>6</xdr:col>
      <xdr:colOff>561975</xdr:colOff>
      <xdr:row>79</xdr:row>
      <xdr:rowOff>127763</xdr:rowOff>
    </xdr:to>
    <xdr:sp macro="" textlink="">
      <xdr:nvSpPr>
        <xdr:cNvPr id="220" name="フローチャート : 判断 219"/>
        <xdr:cNvSpPr/>
      </xdr:nvSpPr>
      <xdr:spPr>
        <a:xfrm>
          <a:off x="45847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69596</xdr:rowOff>
    </xdr:from>
    <xdr:to>
      <xdr:col>5</xdr:col>
      <xdr:colOff>409575</xdr:colOff>
      <xdr:row>80</xdr:row>
      <xdr:rowOff>171196</xdr:rowOff>
    </xdr:to>
    <xdr:sp macro="" textlink="">
      <xdr:nvSpPr>
        <xdr:cNvPr id="221" name="フローチャート : 判断 220"/>
        <xdr:cNvSpPr/>
      </xdr:nvSpPr>
      <xdr:spPr>
        <a:xfrm>
          <a:off x="3746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16273</xdr:rowOff>
    </xdr:from>
    <xdr:ext cx="405111" cy="259045"/>
    <xdr:sp macro="" textlink="">
      <xdr:nvSpPr>
        <xdr:cNvPr id="222" name="n_1aveValue【福祉施設】&#10;有形固定資産減価償却率"/>
        <xdr:cNvSpPr txBox="1"/>
      </xdr:nvSpPr>
      <xdr:spPr>
        <a:xfrm>
          <a:off x="3582043"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23876</xdr:rowOff>
    </xdr:from>
    <xdr:to>
      <xdr:col>5</xdr:col>
      <xdr:colOff>409575</xdr:colOff>
      <xdr:row>84</xdr:row>
      <xdr:rowOff>125476</xdr:rowOff>
    </xdr:to>
    <xdr:sp macro="" textlink="">
      <xdr:nvSpPr>
        <xdr:cNvPr id="228" name="円/楕円 227"/>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116603</xdr:rowOff>
    </xdr:from>
    <xdr:ext cx="405111" cy="259045"/>
    <xdr:sp macro="" textlink="">
      <xdr:nvSpPr>
        <xdr:cNvPr id="229" name="n_1mainValue【福祉施設】&#10;有形固定資産減価償却率"/>
        <xdr:cNvSpPr txBox="1"/>
      </xdr:nvSpPr>
      <xdr:spPr>
        <a:xfrm>
          <a:off x="3582043"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76200</xdr:rowOff>
    </xdr:from>
    <xdr:to>
      <xdr:col>15</xdr:col>
      <xdr:colOff>180340</xdr:colOff>
      <xdr:row>85</xdr:row>
      <xdr:rowOff>95250</xdr:rowOff>
    </xdr:to>
    <xdr:cxnSp macro="">
      <xdr:nvCxnSpPr>
        <xdr:cNvPr id="254" name="直線コネクタ 253"/>
        <xdr:cNvCxnSpPr/>
      </xdr:nvCxnSpPr>
      <xdr:spPr>
        <a:xfrm flipV="1">
          <a:off x="10476865" y="14306550"/>
          <a:ext cx="0" cy="3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99077</xdr:rowOff>
    </xdr:from>
    <xdr:ext cx="469744" cy="259045"/>
    <xdr:sp macro="" textlink="">
      <xdr:nvSpPr>
        <xdr:cNvPr id="255" name="【福祉施設】&#10;一人当たり面積最小値テキスト"/>
        <xdr:cNvSpPr txBox="1"/>
      </xdr:nvSpPr>
      <xdr:spPr>
        <a:xfrm>
          <a:off x="10566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15</xdr:col>
      <xdr:colOff>92075</xdr:colOff>
      <xdr:row>85</xdr:row>
      <xdr:rowOff>95250</xdr:rowOff>
    </xdr:from>
    <xdr:to>
      <xdr:col>15</xdr:col>
      <xdr:colOff>269875</xdr:colOff>
      <xdr:row>85</xdr:row>
      <xdr:rowOff>95250</xdr:rowOff>
    </xdr:to>
    <xdr:cxnSp macro="">
      <xdr:nvCxnSpPr>
        <xdr:cNvPr id="256" name="直線コネクタ 255"/>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22877</xdr:rowOff>
    </xdr:from>
    <xdr:ext cx="469744" cy="259045"/>
    <xdr:sp macro="" textlink="">
      <xdr:nvSpPr>
        <xdr:cNvPr id="257" name="【福祉施設】&#10;一人当たり面積最大値テキスト"/>
        <xdr:cNvSpPr txBox="1"/>
      </xdr:nvSpPr>
      <xdr:spPr>
        <a:xfrm>
          <a:off x="1056640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83</xdr:row>
      <xdr:rowOff>76200</xdr:rowOff>
    </xdr:from>
    <xdr:to>
      <xdr:col>15</xdr:col>
      <xdr:colOff>269875</xdr:colOff>
      <xdr:row>83</xdr:row>
      <xdr:rowOff>76200</xdr:rowOff>
    </xdr:to>
    <xdr:cxnSp macro="">
      <xdr:nvCxnSpPr>
        <xdr:cNvPr id="258" name="直線コネクタ 257"/>
        <xdr:cNvCxnSpPr/>
      </xdr:nvCxnSpPr>
      <xdr:spPr>
        <a:xfrm>
          <a:off x="10388600" y="1430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3827</xdr:rowOff>
    </xdr:from>
    <xdr:ext cx="469744" cy="259045"/>
    <xdr:sp macro="" textlink="">
      <xdr:nvSpPr>
        <xdr:cNvPr id="259" name="【福祉施設】&#10;一人当たり面積平均値テキスト"/>
        <xdr:cNvSpPr txBox="1"/>
      </xdr:nvSpPr>
      <xdr:spPr>
        <a:xfrm>
          <a:off x="105664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25400</xdr:rowOff>
    </xdr:from>
    <xdr:to>
      <xdr:col>15</xdr:col>
      <xdr:colOff>231775</xdr:colOff>
      <xdr:row>84</xdr:row>
      <xdr:rowOff>127000</xdr:rowOff>
    </xdr:to>
    <xdr:sp macro="" textlink="">
      <xdr:nvSpPr>
        <xdr:cNvPr id="260" name="フローチャート : 判断 259"/>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101600</xdr:rowOff>
    </xdr:from>
    <xdr:to>
      <xdr:col>14</xdr:col>
      <xdr:colOff>79375</xdr:colOff>
      <xdr:row>86</xdr:row>
      <xdr:rowOff>31750</xdr:rowOff>
    </xdr:to>
    <xdr:sp macro="" textlink="">
      <xdr:nvSpPr>
        <xdr:cNvPr id="261" name="フローチャート : 判断 260"/>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22877</xdr:rowOff>
    </xdr:from>
    <xdr:ext cx="469744" cy="259045"/>
    <xdr:sp macro="" textlink="">
      <xdr:nvSpPr>
        <xdr:cNvPr id="262" name="n_1ave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139700</xdr:rowOff>
    </xdr:from>
    <xdr:to>
      <xdr:col>14</xdr:col>
      <xdr:colOff>79375</xdr:colOff>
      <xdr:row>79</xdr:row>
      <xdr:rowOff>69850</xdr:rowOff>
    </xdr:to>
    <xdr:sp macro="" textlink="">
      <xdr:nvSpPr>
        <xdr:cNvPr id="268" name="円/楕円 267"/>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86377</xdr:rowOff>
    </xdr:from>
    <xdr:ext cx="469744" cy="259045"/>
    <xdr:sp macro="" textlink="">
      <xdr:nvSpPr>
        <xdr:cNvPr id="269" name="n_1mainValue【福祉施設】&#10;一人当たり面積"/>
        <xdr:cNvSpPr txBox="1"/>
      </xdr:nvSpPr>
      <xdr:spPr>
        <a:xfrm>
          <a:off x="9391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88" name="テキスト ボックス 28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78487</xdr:rowOff>
    </xdr:from>
    <xdr:to>
      <xdr:col>6</xdr:col>
      <xdr:colOff>510540</xdr:colOff>
      <xdr:row>105</xdr:row>
      <xdr:rowOff>135637</xdr:rowOff>
    </xdr:to>
    <xdr:cxnSp macro="">
      <xdr:nvCxnSpPr>
        <xdr:cNvPr id="292" name="直線コネクタ 291"/>
        <xdr:cNvCxnSpPr/>
      </xdr:nvCxnSpPr>
      <xdr:spPr>
        <a:xfrm flipV="1">
          <a:off x="4634865" y="17223487"/>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139464</xdr:rowOff>
    </xdr:from>
    <xdr:ext cx="405111" cy="259045"/>
    <xdr:sp macro="" textlink="">
      <xdr:nvSpPr>
        <xdr:cNvPr id="293" name="【市民会館】&#10;有形固定資産減価償却率最小値テキスト"/>
        <xdr:cNvSpPr txBox="1"/>
      </xdr:nvSpPr>
      <xdr:spPr>
        <a:xfrm>
          <a:off x="4724400" y="181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6</xdr:col>
      <xdr:colOff>422275</xdr:colOff>
      <xdr:row>105</xdr:row>
      <xdr:rowOff>135637</xdr:rowOff>
    </xdr:from>
    <xdr:to>
      <xdr:col>6</xdr:col>
      <xdr:colOff>600075</xdr:colOff>
      <xdr:row>105</xdr:row>
      <xdr:rowOff>135637</xdr:rowOff>
    </xdr:to>
    <xdr:cxnSp macro="">
      <xdr:nvCxnSpPr>
        <xdr:cNvPr id="294" name="直線コネクタ 293"/>
        <xdr:cNvCxnSpPr/>
      </xdr:nvCxnSpPr>
      <xdr:spPr>
        <a:xfrm>
          <a:off x="4546600" y="18137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25164</xdr:rowOff>
    </xdr:from>
    <xdr:ext cx="405111" cy="259045"/>
    <xdr:sp macro="" textlink="">
      <xdr:nvSpPr>
        <xdr:cNvPr id="295" name="【市民会館】&#10;有形固定資産減価償却率最大値テキスト"/>
        <xdr:cNvSpPr txBox="1"/>
      </xdr:nvSpPr>
      <xdr:spPr>
        <a:xfrm>
          <a:off x="4724400" y="1699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100</xdr:row>
      <xdr:rowOff>78487</xdr:rowOff>
    </xdr:from>
    <xdr:to>
      <xdr:col>6</xdr:col>
      <xdr:colOff>600075</xdr:colOff>
      <xdr:row>100</xdr:row>
      <xdr:rowOff>78487</xdr:rowOff>
    </xdr:to>
    <xdr:cxnSp macro="">
      <xdr:nvCxnSpPr>
        <xdr:cNvPr id="296" name="直線コネクタ 295"/>
        <xdr:cNvCxnSpPr/>
      </xdr:nvCxnSpPr>
      <xdr:spPr>
        <a:xfrm>
          <a:off x="4546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15257</xdr:rowOff>
    </xdr:from>
    <xdr:ext cx="405111" cy="259045"/>
    <xdr:sp macro="" textlink="">
      <xdr:nvSpPr>
        <xdr:cNvPr id="297" name="【市民会館】&#10;有形固定資産減価償却率平均値テキスト"/>
        <xdr:cNvSpPr txBox="1"/>
      </xdr:nvSpPr>
      <xdr:spPr>
        <a:xfrm>
          <a:off x="47244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298" name="フローチャート : 判断 29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2539</xdr:rowOff>
    </xdr:from>
    <xdr:to>
      <xdr:col>5</xdr:col>
      <xdr:colOff>409575</xdr:colOff>
      <xdr:row>107</xdr:row>
      <xdr:rowOff>104139</xdr:rowOff>
    </xdr:to>
    <xdr:sp macro="" textlink="">
      <xdr:nvSpPr>
        <xdr:cNvPr id="299" name="フローチャート : 判断 298"/>
        <xdr:cNvSpPr/>
      </xdr:nvSpPr>
      <xdr:spPr>
        <a:xfrm>
          <a:off x="3746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120666</xdr:rowOff>
    </xdr:from>
    <xdr:ext cx="405111" cy="259045"/>
    <xdr:sp macro="" textlink="">
      <xdr:nvSpPr>
        <xdr:cNvPr id="300" name="n_1aveValue【市民会館】&#10;有形固定資産減価償却率"/>
        <xdr:cNvSpPr txBox="1"/>
      </xdr:nvSpPr>
      <xdr:spPr>
        <a:xfrm>
          <a:off x="3582043"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139700</xdr:rowOff>
    </xdr:from>
    <xdr:to>
      <xdr:col>5</xdr:col>
      <xdr:colOff>409575</xdr:colOff>
      <xdr:row>108</xdr:row>
      <xdr:rowOff>69850</xdr:rowOff>
    </xdr:to>
    <xdr:sp macro="" textlink="">
      <xdr:nvSpPr>
        <xdr:cNvPr id="306" name="円/楕円 305"/>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60977</xdr:rowOff>
    </xdr:from>
    <xdr:ext cx="405111" cy="259045"/>
    <xdr:sp macro="" textlink="">
      <xdr:nvSpPr>
        <xdr:cNvPr id="307" name="n_1mainValue【市民会館】&#10;有形固定資産減価償却率"/>
        <xdr:cNvSpPr txBox="1"/>
      </xdr:nvSpPr>
      <xdr:spPr>
        <a:xfrm>
          <a:off x="3582043"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8" name="テキスト ボックス 31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167639</xdr:rowOff>
    </xdr:from>
    <xdr:to>
      <xdr:col>15</xdr:col>
      <xdr:colOff>180340</xdr:colOff>
      <xdr:row>108</xdr:row>
      <xdr:rowOff>167639</xdr:rowOff>
    </xdr:to>
    <xdr:cxnSp macro="">
      <xdr:nvCxnSpPr>
        <xdr:cNvPr id="330" name="直線コネクタ 329"/>
        <xdr:cNvCxnSpPr/>
      </xdr:nvCxnSpPr>
      <xdr:spPr>
        <a:xfrm flipV="1">
          <a:off x="10476865" y="18341339"/>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16</xdr:rowOff>
    </xdr:from>
    <xdr:ext cx="469744" cy="259045"/>
    <xdr:sp macro="" textlink="">
      <xdr:nvSpPr>
        <xdr:cNvPr id="331" name="【市民会館】&#10;一人当たり面積最小値テキスト"/>
        <xdr:cNvSpPr txBox="1"/>
      </xdr:nvSpPr>
      <xdr:spPr>
        <a:xfrm>
          <a:off x="10566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15</xdr:col>
      <xdr:colOff>92075</xdr:colOff>
      <xdr:row>108</xdr:row>
      <xdr:rowOff>167639</xdr:rowOff>
    </xdr:from>
    <xdr:to>
      <xdr:col>15</xdr:col>
      <xdr:colOff>269875</xdr:colOff>
      <xdr:row>108</xdr:row>
      <xdr:rowOff>167639</xdr:rowOff>
    </xdr:to>
    <xdr:cxnSp macro="">
      <xdr:nvCxnSpPr>
        <xdr:cNvPr id="332" name="直線コネクタ 331"/>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114316</xdr:rowOff>
    </xdr:from>
    <xdr:ext cx="469744" cy="259045"/>
    <xdr:sp macro="" textlink="">
      <xdr:nvSpPr>
        <xdr:cNvPr id="333" name="【市民会館】&#10;一人当たり面積最大値テキスト"/>
        <xdr:cNvSpPr txBox="1"/>
      </xdr:nvSpPr>
      <xdr:spPr>
        <a:xfrm>
          <a:off x="105664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106</xdr:row>
      <xdr:rowOff>167639</xdr:rowOff>
    </xdr:from>
    <xdr:to>
      <xdr:col>15</xdr:col>
      <xdr:colOff>269875</xdr:colOff>
      <xdr:row>106</xdr:row>
      <xdr:rowOff>167639</xdr:rowOff>
    </xdr:to>
    <xdr:cxnSp macro="">
      <xdr:nvCxnSpPr>
        <xdr:cNvPr id="334" name="直線コネクタ 333"/>
        <xdr:cNvCxnSpPr/>
      </xdr:nvCxnSpPr>
      <xdr:spPr>
        <a:xfrm>
          <a:off x="10388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106697</xdr:rowOff>
    </xdr:from>
    <xdr:ext cx="469744" cy="259045"/>
    <xdr:sp macro="" textlink="">
      <xdr:nvSpPr>
        <xdr:cNvPr id="335" name="【市民会館】&#10;一人当たり面積平均値テキスト"/>
        <xdr:cNvSpPr txBox="1"/>
      </xdr:nvSpPr>
      <xdr:spPr>
        <a:xfrm>
          <a:off x="10566400" y="184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128270</xdr:rowOff>
    </xdr:from>
    <xdr:to>
      <xdr:col>15</xdr:col>
      <xdr:colOff>231775</xdr:colOff>
      <xdr:row>108</xdr:row>
      <xdr:rowOff>58420</xdr:rowOff>
    </xdr:to>
    <xdr:sp macro="" textlink="">
      <xdr:nvSpPr>
        <xdr:cNvPr id="336" name="フローチャート : 判断 335"/>
        <xdr:cNvSpPr/>
      </xdr:nvSpPr>
      <xdr:spPr>
        <a:xfrm>
          <a:off x="10426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2539</xdr:rowOff>
    </xdr:from>
    <xdr:to>
      <xdr:col>14</xdr:col>
      <xdr:colOff>79375</xdr:colOff>
      <xdr:row>102</xdr:row>
      <xdr:rowOff>104139</xdr:rowOff>
    </xdr:to>
    <xdr:sp macro="" textlink="">
      <xdr:nvSpPr>
        <xdr:cNvPr id="337" name="フローチャート : 判断 336"/>
        <xdr:cNvSpPr/>
      </xdr:nvSpPr>
      <xdr:spPr>
        <a:xfrm>
          <a:off x="9588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95266</xdr:rowOff>
    </xdr:from>
    <xdr:ext cx="469744" cy="259045"/>
    <xdr:sp macro="" textlink="">
      <xdr:nvSpPr>
        <xdr:cNvPr id="338" name="n_1aveValue【市民会館】&#10;一人当たり面積"/>
        <xdr:cNvSpPr txBox="1"/>
      </xdr:nvSpPr>
      <xdr:spPr>
        <a:xfrm>
          <a:off x="939172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162561</xdr:rowOff>
    </xdr:from>
    <xdr:to>
      <xdr:col>14</xdr:col>
      <xdr:colOff>79375</xdr:colOff>
      <xdr:row>101</xdr:row>
      <xdr:rowOff>92711</xdr:rowOff>
    </xdr:to>
    <xdr:sp macro="" textlink="">
      <xdr:nvSpPr>
        <xdr:cNvPr id="344" name="円/楕円 343"/>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109238</xdr:rowOff>
    </xdr:from>
    <xdr:ext cx="469744" cy="259045"/>
    <xdr:sp macro="" textlink="">
      <xdr:nvSpPr>
        <xdr:cNvPr id="345" name="n_1mainValue【市民会館】&#10;一人当たり面積"/>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6" name="テキスト ボックス 3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6" name="テキスト ボックス 36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68580</xdr:rowOff>
    </xdr:from>
    <xdr:to>
      <xdr:col>23</xdr:col>
      <xdr:colOff>516889</xdr:colOff>
      <xdr:row>34</xdr:row>
      <xdr:rowOff>95250</xdr:rowOff>
    </xdr:to>
    <xdr:cxnSp macro="">
      <xdr:nvCxnSpPr>
        <xdr:cNvPr id="370" name="直線コネクタ 369"/>
        <xdr:cNvCxnSpPr/>
      </xdr:nvCxnSpPr>
      <xdr:spPr>
        <a:xfrm flipV="1">
          <a:off x="16318864" y="5897880"/>
          <a:ext cx="0" cy="2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134637</xdr:rowOff>
    </xdr:from>
    <xdr:ext cx="405111" cy="259045"/>
    <xdr:sp macro="" textlink="">
      <xdr:nvSpPr>
        <xdr:cNvPr id="371" name="【一般廃棄物処理施設】&#10;有形固定資産減価償却率最小値テキスト"/>
        <xdr:cNvSpPr txBox="1"/>
      </xdr:nvSpPr>
      <xdr:spPr>
        <a:xfrm>
          <a:off x="16408400"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428625</xdr:colOff>
      <xdr:row>34</xdr:row>
      <xdr:rowOff>95250</xdr:rowOff>
    </xdr:from>
    <xdr:to>
      <xdr:col>23</xdr:col>
      <xdr:colOff>606425</xdr:colOff>
      <xdr:row>34</xdr:row>
      <xdr:rowOff>95250</xdr:rowOff>
    </xdr:to>
    <xdr:cxnSp macro="">
      <xdr:nvCxnSpPr>
        <xdr:cNvPr id="372" name="直線コネクタ 371"/>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15257</xdr:rowOff>
    </xdr:from>
    <xdr:ext cx="405111" cy="259045"/>
    <xdr:sp macro="" textlink="">
      <xdr:nvSpPr>
        <xdr:cNvPr id="373" name="【一般廃棄物処理施設】&#10;有形固定資産減価償却率最大値テキスト"/>
        <xdr:cNvSpPr txBox="1"/>
      </xdr:nvSpPr>
      <xdr:spPr>
        <a:xfrm>
          <a:off x="16408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428625</xdr:colOff>
      <xdr:row>34</xdr:row>
      <xdr:rowOff>68580</xdr:rowOff>
    </xdr:from>
    <xdr:to>
      <xdr:col>23</xdr:col>
      <xdr:colOff>606425</xdr:colOff>
      <xdr:row>34</xdr:row>
      <xdr:rowOff>68580</xdr:rowOff>
    </xdr:to>
    <xdr:cxnSp macro="">
      <xdr:nvCxnSpPr>
        <xdr:cNvPr id="374" name="直線コネクタ 373"/>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7637</xdr:rowOff>
    </xdr:from>
    <xdr:ext cx="405111" cy="259045"/>
    <xdr:sp macro="" textlink="">
      <xdr:nvSpPr>
        <xdr:cNvPr id="375" name="【一般廃棄物処理施設】&#10;有形固定資産減価償却率平均値テキスト"/>
        <xdr:cNvSpPr txBox="1"/>
      </xdr:nvSpPr>
      <xdr:spPr>
        <a:xfrm>
          <a:off x="16408400" y="5836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29210</xdr:rowOff>
    </xdr:from>
    <xdr:to>
      <xdr:col>23</xdr:col>
      <xdr:colOff>568325</xdr:colOff>
      <xdr:row>34</xdr:row>
      <xdr:rowOff>130810</xdr:rowOff>
    </xdr:to>
    <xdr:sp macro="" textlink="">
      <xdr:nvSpPr>
        <xdr:cNvPr id="376" name="フローチャート : 判断 375"/>
        <xdr:cNvSpPr/>
      </xdr:nvSpPr>
      <xdr:spPr>
        <a:xfrm>
          <a:off x="162687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147320</xdr:rowOff>
    </xdr:from>
    <xdr:to>
      <xdr:col>22</xdr:col>
      <xdr:colOff>415925</xdr:colOff>
      <xdr:row>41</xdr:row>
      <xdr:rowOff>77470</xdr:rowOff>
    </xdr:to>
    <xdr:sp macro="" textlink="">
      <xdr:nvSpPr>
        <xdr:cNvPr id="377" name="フローチャート : 判断 376"/>
        <xdr:cNvSpPr/>
      </xdr:nvSpPr>
      <xdr:spPr>
        <a:xfrm>
          <a:off x="1543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93997</xdr:rowOff>
    </xdr:from>
    <xdr:ext cx="405111" cy="259045"/>
    <xdr:sp macro="" textlink="">
      <xdr:nvSpPr>
        <xdr:cNvPr id="378" name="n_1aveValue【一般廃棄物処理施設】&#10;有形固定資産減価償却率"/>
        <xdr:cNvSpPr txBox="1"/>
      </xdr:nvSpPr>
      <xdr:spPr>
        <a:xfrm>
          <a:off x="15266043" y="678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55880</xdr:rowOff>
    </xdr:from>
    <xdr:to>
      <xdr:col>22</xdr:col>
      <xdr:colOff>415925</xdr:colOff>
      <xdr:row>41</xdr:row>
      <xdr:rowOff>157480</xdr:rowOff>
    </xdr:to>
    <xdr:sp macro="" textlink="">
      <xdr:nvSpPr>
        <xdr:cNvPr id="384" name="円/楕円 383"/>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148607</xdr:rowOff>
    </xdr:from>
    <xdr:ext cx="405111" cy="259045"/>
    <xdr:sp macro="" textlink="">
      <xdr:nvSpPr>
        <xdr:cNvPr id="385" name="n_1mainValue【一般廃棄物処理施設】&#10;有形固定資産減価償却率"/>
        <xdr:cNvSpPr txBox="1"/>
      </xdr:nvSpPr>
      <xdr:spPr>
        <a:xfrm>
          <a:off x="15266043"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6" name="直線コネクタ 39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7" name="テキスト ボックス 39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8" name="直線コネクタ 39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9" name="テキスト ボックス 39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0" name="直線コネクタ 39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1" name="テキスト ボックス 40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2" name="直線コネクタ 40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3" name="テキスト ボックス 40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4" name="直線コネクタ 40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05" name="テキスト ボックス 404"/>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6" name="直線コネクタ 40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7" name="テキスト ボックス 40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111339</xdr:rowOff>
    </xdr:from>
    <xdr:to>
      <xdr:col>32</xdr:col>
      <xdr:colOff>186689</xdr:colOff>
      <xdr:row>33</xdr:row>
      <xdr:rowOff>38138</xdr:rowOff>
    </xdr:to>
    <xdr:cxnSp macro="">
      <xdr:nvCxnSpPr>
        <xdr:cNvPr id="411" name="直線コネクタ 410"/>
        <xdr:cNvCxnSpPr/>
      </xdr:nvCxnSpPr>
      <xdr:spPr>
        <a:xfrm flipV="1">
          <a:off x="22160864" y="5597739"/>
          <a:ext cx="0" cy="9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47127</xdr:rowOff>
    </xdr:from>
    <xdr:ext cx="534377" cy="259045"/>
    <xdr:sp macro="" textlink="">
      <xdr:nvSpPr>
        <xdr:cNvPr id="412" name="【一般廃棄物処理施設】&#10;一人当たり有形固定資産（償却資産）額最小値テキスト"/>
        <xdr:cNvSpPr txBox="1"/>
      </xdr:nvSpPr>
      <xdr:spPr>
        <a:xfrm>
          <a:off x="22250400" y="57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97,831</a:t>
          </a:r>
          <a:endParaRPr kumimoji="1" lang="ja-JP" altLang="en-US" sz="1000" b="1">
            <a:latin typeface="ＭＳ Ｐゴシック"/>
          </a:endParaRPr>
        </a:p>
      </xdr:txBody>
    </xdr:sp>
    <xdr:clientData/>
  </xdr:oneCellAnchor>
  <xdr:twoCellAnchor>
    <xdr:from>
      <xdr:col>32</xdr:col>
      <xdr:colOff>98425</xdr:colOff>
      <xdr:row>33</xdr:row>
      <xdr:rowOff>38138</xdr:rowOff>
    </xdr:from>
    <xdr:to>
      <xdr:col>32</xdr:col>
      <xdr:colOff>276225</xdr:colOff>
      <xdr:row>33</xdr:row>
      <xdr:rowOff>38138</xdr:rowOff>
    </xdr:to>
    <xdr:cxnSp macro="">
      <xdr:nvCxnSpPr>
        <xdr:cNvPr id="413" name="直線コネクタ 412"/>
        <xdr:cNvCxnSpPr/>
      </xdr:nvCxnSpPr>
      <xdr:spPr>
        <a:xfrm>
          <a:off x="22072600" y="569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58016</xdr:rowOff>
    </xdr:from>
    <xdr:ext cx="599010" cy="259045"/>
    <xdr:sp macro="" textlink="">
      <xdr:nvSpPr>
        <xdr:cNvPr id="414" name="【一般廃棄物処理施設】&#10;一人当たり有形固定資産（償却資産）額最大値テキスト"/>
        <xdr:cNvSpPr txBox="1"/>
      </xdr:nvSpPr>
      <xdr:spPr>
        <a:xfrm>
          <a:off x="22250400" y="53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103,848</a:t>
          </a:r>
          <a:endParaRPr kumimoji="1" lang="ja-JP" altLang="en-US" sz="1000" b="1">
            <a:latin typeface="ＭＳ Ｐゴシック"/>
          </a:endParaRPr>
        </a:p>
      </xdr:txBody>
    </xdr:sp>
    <xdr:clientData/>
  </xdr:oneCellAnchor>
  <xdr:twoCellAnchor>
    <xdr:from>
      <xdr:col>32</xdr:col>
      <xdr:colOff>98425</xdr:colOff>
      <xdr:row>32</xdr:row>
      <xdr:rowOff>111339</xdr:rowOff>
    </xdr:from>
    <xdr:to>
      <xdr:col>32</xdr:col>
      <xdr:colOff>276225</xdr:colOff>
      <xdr:row>32</xdr:row>
      <xdr:rowOff>111339</xdr:rowOff>
    </xdr:to>
    <xdr:cxnSp macro="">
      <xdr:nvCxnSpPr>
        <xdr:cNvPr id="415" name="直線コネクタ 414"/>
        <xdr:cNvCxnSpPr/>
      </xdr:nvCxnSpPr>
      <xdr:spPr>
        <a:xfrm>
          <a:off x="22072600" y="5597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91577</xdr:rowOff>
    </xdr:from>
    <xdr:ext cx="599010" cy="259045"/>
    <xdr:sp macro="" textlink="">
      <xdr:nvSpPr>
        <xdr:cNvPr id="416" name="【一般廃棄物処理施設】&#10;一人当たり有形固定資産（償却資産）額平均値テキスト"/>
        <xdr:cNvSpPr txBox="1"/>
      </xdr:nvSpPr>
      <xdr:spPr>
        <a:xfrm>
          <a:off x="22250400" y="557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100,626</a:t>
          </a:r>
          <a:endParaRPr kumimoji="1" lang="ja-JP" altLang="en-US" sz="1000" b="1">
            <a:solidFill>
              <a:srgbClr val="000080"/>
            </a:solidFill>
            <a:latin typeface="ＭＳ Ｐゴシック"/>
          </a:endParaRPr>
        </a:p>
      </xdr:txBody>
    </xdr:sp>
    <xdr:clientData/>
  </xdr:oneCellAnchor>
  <xdr:twoCellAnchor>
    <xdr:from>
      <xdr:col>32</xdr:col>
      <xdr:colOff>136525</xdr:colOff>
      <xdr:row>32</xdr:row>
      <xdr:rowOff>113150</xdr:rowOff>
    </xdr:from>
    <xdr:to>
      <xdr:col>32</xdr:col>
      <xdr:colOff>238125</xdr:colOff>
      <xdr:row>33</xdr:row>
      <xdr:rowOff>43300</xdr:rowOff>
    </xdr:to>
    <xdr:sp macro="" textlink="">
      <xdr:nvSpPr>
        <xdr:cNvPr id="417" name="フローチャート : 判断 416"/>
        <xdr:cNvSpPr/>
      </xdr:nvSpPr>
      <xdr:spPr>
        <a:xfrm>
          <a:off x="22110700" y="559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40765</xdr:rowOff>
    </xdr:from>
    <xdr:to>
      <xdr:col>31</xdr:col>
      <xdr:colOff>85725</xdr:colOff>
      <xdr:row>36</xdr:row>
      <xdr:rowOff>142365</xdr:rowOff>
    </xdr:to>
    <xdr:sp macro="" textlink="">
      <xdr:nvSpPr>
        <xdr:cNvPr id="418" name="フローチャート : 判断 417"/>
        <xdr:cNvSpPr/>
      </xdr:nvSpPr>
      <xdr:spPr>
        <a:xfrm>
          <a:off x="21272500" y="62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158892</xdr:rowOff>
    </xdr:from>
    <xdr:ext cx="534377" cy="259045"/>
    <xdr:sp macro="" textlink="">
      <xdr:nvSpPr>
        <xdr:cNvPr id="419" name="n_1aveValue【一般廃棄物処理施設】&#10;一人当たり有形固定資産（償却資産）額"/>
        <xdr:cNvSpPr txBox="1"/>
      </xdr:nvSpPr>
      <xdr:spPr>
        <a:xfrm>
          <a:off x="210434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6965</xdr:rowOff>
    </xdr:from>
    <xdr:to>
      <xdr:col>31</xdr:col>
      <xdr:colOff>85725</xdr:colOff>
      <xdr:row>41</xdr:row>
      <xdr:rowOff>108565</xdr:rowOff>
    </xdr:to>
    <xdr:sp macro="" textlink="">
      <xdr:nvSpPr>
        <xdr:cNvPr id="425" name="円/楕円 424"/>
        <xdr:cNvSpPr/>
      </xdr:nvSpPr>
      <xdr:spPr>
        <a:xfrm>
          <a:off x="21272500" y="70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99692</xdr:rowOff>
    </xdr:from>
    <xdr:ext cx="534377" cy="259045"/>
    <xdr:sp macro="" textlink="">
      <xdr:nvSpPr>
        <xdr:cNvPr id="426" name="n_1mainValue【一般廃棄物処理施設】&#10;一人当たり有形固定資産（償却資産）額"/>
        <xdr:cNvSpPr txBox="1"/>
      </xdr:nvSpPr>
      <xdr:spPr>
        <a:xfrm>
          <a:off x="21043411" y="71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7" name="テキスト ボックス 43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7" name="テキスト ボックス 4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76200</xdr:rowOff>
    </xdr:from>
    <xdr:to>
      <xdr:col>23</xdr:col>
      <xdr:colOff>516889</xdr:colOff>
      <xdr:row>64</xdr:row>
      <xdr:rowOff>114300</xdr:rowOff>
    </xdr:to>
    <xdr:cxnSp macro="">
      <xdr:nvCxnSpPr>
        <xdr:cNvPr id="451" name="直線コネクタ 450"/>
        <xdr:cNvCxnSpPr/>
      </xdr:nvCxnSpPr>
      <xdr:spPr>
        <a:xfrm flipV="1">
          <a:off x="16318864" y="10534650"/>
          <a:ext cx="0" cy="55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118127</xdr:rowOff>
    </xdr:from>
    <xdr:ext cx="405111" cy="259045"/>
    <xdr:sp macro="" textlink="">
      <xdr:nvSpPr>
        <xdr:cNvPr id="452" name="【保健センター・保健所】&#10;有形固定資産減価償却率最小値テキスト"/>
        <xdr:cNvSpPr txBox="1"/>
      </xdr:nvSpPr>
      <xdr:spPr>
        <a:xfrm>
          <a:off x="164084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64</xdr:row>
      <xdr:rowOff>114300</xdr:rowOff>
    </xdr:from>
    <xdr:to>
      <xdr:col>23</xdr:col>
      <xdr:colOff>606425</xdr:colOff>
      <xdr:row>64</xdr:row>
      <xdr:rowOff>114300</xdr:rowOff>
    </xdr:to>
    <xdr:cxnSp macro="">
      <xdr:nvCxnSpPr>
        <xdr:cNvPr id="453" name="直線コネクタ 452"/>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22877</xdr:rowOff>
    </xdr:from>
    <xdr:ext cx="405111" cy="259045"/>
    <xdr:sp macro="" textlink="">
      <xdr:nvSpPr>
        <xdr:cNvPr id="454" name="【保健センター・保健所】&#10;有形固定資産減価償却率最大値テキスト"/>
        <xdr:cNvSpPr txBox="1"/>
      </xdr:nvSpPr>
      <xdr:spPr>
        <a:xfrm>
          <a:off x="164084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a:t>
          </a:r>
          <a:endParaRPr kumimoji="1" lang="ja-JP" altLang="en-US" sz="1000" b="1">
            <a:latin typeface="ＭＳ Ｐゴシック"/>
          </a:endParaRPr>
        </a:p>
      </xdr:txBody>
    </xdr:sp>
    <xdr:clientData/>
  </xdr:oneCellAnchor>
  <xdr:twoCellAnchor>
    <xdr:from>
      <xdr:col>23</xdr:col>
      <xdr:colOff>428625</xdr:colOff>
      <xdr:row>61</xdr:row>
      <xdr:rowOff>76200</xdr:rowOff>
    </xdr:from>
    <xdr:to>
      <xdr:col>23</xdr:col>
      <xdr:colOff>606425</xdr:colOff>
      <xdr:row>61</xdr:row>
      <xdr:rowOff>76200</xdr:rowOff>
    </xdr:to>
    <xdr:cxnSp macro="">
      <xdr:nvCxnSpPr>
        <xdr:cNvPr id="455" name="直線コネクタ 454"/>
        <xdr:cNvCxnSpPr/>
      </xdr:nvCxnSpPr>
      <xdr:spPr>
        <a:xfrm>
          <a:off x="16230600" y="1053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156227</xdr:rowOff>
    </xdr:from>
    <xdr:ext cx="405111" cy="259045"/>
    <xdr:sp macro="" textlink="">
      <xdr:nvSpPr>
        <xdr:cNvPr id="456" name="【保健センター・保健所】&#10;有形固定資産減価償却率平均値テキスト"/>
        <xdr:cNvSpPr txBox="1"/>
      </xdr:nvSpPr>
      <xdr:spPr>
        <a:xfrm>
          <a:off x="16408400" y="1078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6350</xdr:rowOff>
    </xdr:from>
    <xdr:to>
      <xdr:col>23</xdr:col>
      <xdr:colOff>568325</xdr:colOff>
      <xdr:row>63</xdr:row>
      <xdr:rowOff>107950</xdr:rowOff>
    </xdr:to>
    <xdr:sp macro="" textlink="">
      <xdr:nvSpPr>
        <xdr:cNvPr id="457" name="フローチャート : 判断 456"/>
        <xdr:cNvSpPr/>
      </xdr:nvSpPr>
      <xdr:spPr>
        <a:xfrm>
          <a:off x="162687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63500</xdr:rowOff>
    </xdr:from>
    <xdr:to>
      <xdr:col>22</xdr:col>
      <xdr:colOff>415925</xdr:colOff>
      <xdr:row>62</xdr:row>
      <xdr:rowOff>165100</xdr:rowOff>
    </xdr:to>
    <xdr:sp macro="" textlink="">
      <xdr:nvSpPr>
        <xdr:cNvPr id="458" name="フローチャート : 判断 457"/>
        <xdr:cNvSpPr/>
      </xdr:nvSpPr>
      <xdr:spPr>
        <a:xfrm>
          <a:off x="1543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459" name="n_1aveValue【保健センター・保健所】&#10;有形固定資産減価償却率"/>
        <xdr:cNvSpPr txBox="1"/>
      </xdr:nvSpPr>
      <xdr:spPr>
        <a:xfrm>
          <a:off x="15266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44450</xdr:rowOff>
    </xdr:from>
    <xdr:to>
      <xdr:col>22</xdr:col>
      <xdr:colOff>415925</xdr:colOff>
      <xdr:row>55</xdr:row>
      <xdr:rowOff>146050</xdr:rowOff>
    </xdr:to>
    <xdr:sp macro="" textlink="">
      <xdr:nvSpPr>
        <xdr:cNvPr id="465" name="円/楕円 464"/>
        <xdr:cNvSpPr/>
      </xdr:nvSpPr>
      <xdr:spPr>
        <a:xfrm>
          <a:off x="15430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162577</xdr:rowOff>
    </xdr:from>
    <xdr:ext cx="405111" cy="259045"/>
    <xdr:sp macro="" textlink="">
      <xdr:nvSpPr>
        <xdr:cNvPr id="466" name="n_1mainValue【保健センター・保健所】&#10;有形固定資産減価償却率"/>
        <xdr:cNvSpPr txBox="1"/>
      </xdr:nvSpPr>
      <xdr:spPr>
        <a:xfrm>
          <a:off x="15266043"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87085</xdr:rowOff>
    </xdr:from>
    <xdr:to>
      <xdr:col>32</xdr:col>
      <xdr:colOff>186689</xdr:colOff>
      <xdr:row>60</xdr:row>
      <xdr:rowOff>54428</xdr:rowOff>
    </xdr:to>
    <xdr:cxnSp macro="">
      <xdr:nvCxnSpPr>
        <xdr:cNvPr id="493" name="直線コネクタ 492"/>
        <xdr:cNvCxnSpPr/>
      </xdr:nvCxnSpPr>
      <xdr:spPr>
        <a:xfrm flipV="1">
          <a:off x="22160864" y="9688285"/>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58255</xdr:rowOff>
    </xdr:from>
    <xdr:ext cx="469744" cy="259045"/>
    <xdr:sp macro="" textlink="">
      <xdr:nvSpPr>
        <xdr:cNvPr id="494" name="【保健センター・保健所】&#10;一人当たり面積最小値テキスト"/>
        <xdr:cNvSpPr txBox="1"/>
      </xdr:nvSpPr>
      <xdr:spPr>
        <a:xfrm>
          <a:off x="22250400"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60</xdr:row>
      <xdr:rowOff>54428</xdr:rowOff>
    </xdr:from>
    <xdr:to>
      <xdr:col>32</xdr:col>
      <xdr:colOff>276225</xdr:colOff>
      <xdr:row>60</xdr:row>
      <xdr:rowOff>54428</xdr:rowOff>
    </xdr:to>
    <xdr:cxnSp macro="">
      <xdr:nvCxnSpPr>
        <xdr:cNvPr id="495" name="直線コネクタ 494"/>
        <xdr:cNvCxnSpPr/>
      </xdr:nvCxnSpPr>
      <xdr:spPr>
        <a:xfrm>
          <a:off x="22072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33762</xdr:rowOff>
    </xdr:from>
    <xdr:ext cx="469744" cy="259045"/>
    <xdr:sp macro="" textlink="">
      <xdr:nvSpPr>
        <xdr:cNvPr id="496" name="【保健センター・保健所】&#10;一人当たり面積最大値テキスト"/>
        <xdr:cNvSpPr txBox="1"/>
      </xdr:nvSpPr>
      <xdr:spPr>
        <a:xfrm>
          <a:off x="222504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56</xdr:row>
      <xdr:rowOff>87085</xdr:rowOff>
    </xdr:from>
    <xdr:to>
      <xdr:col>32</xdr:col>
      <xdr:colOff>276225</xdr:colOff>
      <xdr:row>56</xdr:row>
      <xdr:rowOff>87085</xdr:rowOff>
    </xdr:to>
    <xdr:cxnSp macro="">
      <xdr:nvCxnSpPr>
        <xdr:cNvPr id="497" name="直線コネクタ 496"/>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169834</xdr:rowOff>
    </xdr:from>
    <xdr:ext cx="469744" cy="259045"/>
    <xdr:sp macro="" textlink="">
      <xdr:nvSpPr>
        <xdr:cNvPr id="498" name="【保健センター・保健所】&#10;一人当たり面積平均値テキスト"/>
        <xdr:cNvSpPr txBox="1"/>
      </xdr:nvSpPr>
      <xdr:spPr>
        <a:xfrm>
          <a:off x="22250400" y="994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19957</xdr:rowOff>
    </xdr:from>
    <xdr:to>
      <xdr:col>32</xdr:col>
      <xdr:colOff>238125</xdr:colOff>
      <xdr:row>58</xdr:row>
      <xdr:rowOff>121557</xdr:rowOff>
    </xdr:to>
    <xdr:sp macro="" textlink="">
      <xdr:nvSpPr>
        <xdr:cNvPr id="499" name="フローチャート : 判断 498"/>
        <xdr:cNvSpPr/>
      </xdr:nvSpPr>
      <xdr:spPr>
        <a:xfrm>
          <a:off x="22110700" y="9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36285</xdr:rowOff>
    </xdr:from>
    <xdr:to>
      <xdr:col>31</xdr:col>
      <xdr:colOff>85725</xdr:colOff>
      <xdr:row>56</xdr:row>
      <xdr:rowOff>137885</xdr:rowOff>
    </xdr:to>
    <xdr:sp macro="" textlink="">
      <xdr:nvSpPr>
        <xdr:cNvPr id="500" name="フローチャート : 判断 499"/>
        <xdr:cNvSpPr/>
      </xdr:nvSpPr>
      <xdr:spPr>
        <a:xfrm>
          <a:off x="21272500" y="963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154412</xdr:rowOff>
    </xdr:from>
    <xdr:ext cx="469744" cy="259045"/>
    <xdr:sp macro="" textlink="">
      <xdr:nvSpPr>
        <xdr:cNvPr id="501" name="n_1aveValue【保健センター・保健所】&#10;一人当たり面積"/>
        <xdr:cNvSpPr txBox="1"/>
      </xdr:nvSpPr>
      <xdr:spPr>
        <a:xfrm>
          <a:off x="210757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79828</xdr:rowOff>
    </xdr:from>
    <xdr:to>
      <xdr:col>31</xdr:col>
      <xdr:colOff>85725</xdr:colOff>
      <xdr:row>65</xdr:row>
      <xdr:rowOff>9978</xdr:rowOff>
    </xdr:to>
    <xdr:sp macro="" textlink="">
      <xdr:nvSpPr>
        <xdr:cNvPr id="507" name="円/楕円 506"/>
        <xdr:cNvSpPr/>
      </xdr:nvSpPr>
      <xdr:spPr>
        <a:xfrm>
          <a:off x="2127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65</xdr:row>
      <xdr:rowOff>1105</xdr:rowOff>
    </xdr:from>
    <xdr:ext cx="469744" cy="259045"/>
    <xdr:sp macro="" textlink="">
      <xdr:nvSpPr>
        <xdr:cNvPr id="508" name="n_1mainValue【保健センター・保健所】&#10;一人当たり面積"/>
        <xdr:cNvSpPr txBox="1"/>
      </xdr:nvSpPr>
      <xdr:spPr>
        <a:xfrm>
          <a:off x="21075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0" name="直線コネクタ 51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1" name="テキスト ボックス 52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2" name="直線コネクタ 52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3" name="テキスト ボックス 52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4" name="直線コネクタ 52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5" name="テキスト ボックス 52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6" name="直線コネクタ 52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7" name="テキスト ボックス 52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113537</xdr:rowOff>
    </xdr:from>
    <xdr:to>
      <xdr:col>23</xdr:col>
      <xdr:colOff>516889</xdr:colOff>
      <xdr:row>78</xdr:row>
      <xdr:rowOff>42672</xdr:rowOff>
    </xdr:to>
    <xdr:cxnSp macro="">
      <xdr:nvCxnSpPr>
        <xdr:cNvPr id="531" name="直線コネクタ 530"/>
        <xdr:cNvCxnSpPr/>
      </xdr:nvCxnSpPr>
      <xdr:spPr>
        <a:xfrm flipV="1">
          <a:off x="16318864" y="13315187"/>
          <a:ext cx="0" cy="10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51579</xdr:rowOff>
    </xdr:from>
    <xdr:ext cx="405111" cy="259045"/>
    <xdr:sp macro="" textlink="">
      <xdr:nvSpPr>
        <xdr:cNvPr id="532" name="【消防施設】&#10;有形固定資産減価償却率最小値テキスト"/>
        <xdr:cNvSpPr txBox="1"/>
      </xdr:nvSpPr>
      <xdr:spPr>
        <a:xfrm>
          <a:off x="16408400" y="1342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69.9</a:t>
          </a:r>
          <a:endParaRPr kumimoji="1" lang="ja-JP" altLang="en-US" sz="1000" b="1">
            <a:latin typeface="ＭＳ Ｐゴシック"/>
          </a:endParaRPr>
        </a:p>
      </xdr:txBody>
    </xdr:sp>
    <xdr:clientData/>
  </xdr:oneCellAnchor>
  <xdr:twoCellAnchor>
    <xdr:from>
      <xdr:col>23</xdr:col>
      <xdr:colOff>428625</xdr:colOff>
      <xdr:row>78</xdr:row>
      <xdr:rowOff>42672</xdr:rowOff>
    </xdr:from>
    <xdr:to>
      <xdr:col>23</xdr:col>
      <xdr:colOff>606425</xdr:colOff>
      <xdr:row>78</xdr:row>
      <xdr:rowOff>42672</xdr:rowOff>
    </xdr:to>
    <xdr:cxnSp macro="">
      <xdr:nvCxnSpPr>
        <xdr:cNvPr id="533" name="直線コネクタ 532"/>
        <xdr:cNvCxnSpPr/>
      </xdr:nvCxnSpPr>
      <xdr:spPr>
        <a:xfrm>
          <a:off x="16230600" y="1341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60214</xdr:rowOff>
    </xdr:from>
    <xdr:ext cx="405111" cy="259045"/>
    <xdr:sp macro="" textlink="">
      <xdr:nvSpPr>
        <xdr:cNvPr id="534" name="【消防施設】&#10;有形固定資産減価償却率最大値テキスト"/>
        <xdr:cNvSpPr txBox="1"/>
      </xdr:nvSpPr>
      <xdr:spPr>
        <a:xfrm>
          <a:off x="16408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428625</xdr:colOff>
      <xdr:row>77</xdr:row>
      <xdr:rowOff>113537</xdr:rowOff>
    </xdr:from>
    <xdr:to>
      <xdr:col>23</xdr:col>
      <xdr:colOff>606425</xdr:colOff>
      <xdr:row>77</xdr:row>
      <xdr:rowOff>113537</xdr:rowOff>
    </xdr:to>
    <xdr:cxnSp macro="">
      <xdr:nvCxnSpPr>
        <xdr:cNvPr id="535" name="直線コネクタ 534"/>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96029</xdr:rowOff>
    </xdr:from>
    <xdr:ext cx="405111" cy="259045"/>
    <xdr:sp macro="" textlink="">
      <xdr:nvSpPr>
        <xdr:cNvPr id="536" name="【消防施設】&#10;有形固定資産減価償却率平均値テキスト"/>
        <xdr:cNvSpPr txBox="1"/>
      </xdr:nvSpPr>
      <xdr:spPr>
        <a:xfrm>
          <a:off x="16408400" y="1329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117602</xdr:rowOff>
    </xdr:from>
    <xdr:to>
      <xdr:col>23</xdr:col>
      <xdr:colOff>568325</xdr:colOff>
      <xdr:row>78</xdr:row>
      <xdr:rowOff>47752</xdr:rowOff>
    </xdr:to>
    <xdr:sp macro="" textlink="">
      <xdr:nvSpPr>
        <xdr:cNvPr id="537" name="フローチャート : 判断 536"/>
        <xdr:cNvSpPr/>
      </xdr:nvSpPr>
      <xdr:spPr>
        <a:xfrm>
          <a:off x="16268700" y="1331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37592</xdr:rowOff>
    </xdr:from>
    <xdr:to>
      <xdr:col>22</xdr:col>
      <xdr:colOff>415925</xdr:colOff>
      <xdr:row>84</xdr:row>
      <xdr:rowOff>139192</xdr:rowOff>
    </xdr:to>
    <xdr:sp macro="" textlink="">
      <xdr:nvSpPr>
        <xdr:cNvPr id="538" name="フローチャート : 判断 537"/>
        <xdr:cNvSpPr/>
      </xdr:nvSpPr>
      <xdr:spPr>
        <a:xfrm>
          <a:off x="1543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155719</xdr:rowOff>
    </xdr:from>
    <xdr:ext cx="405111" cy="259045"/>
    <xdr:sp macro="" textlink="">
      <xdr:nvSpPr>
        <xdr:cNvPr id="539" name="n_1aveValue【消防施設】&#10;有形固定資産減価償却率"/>
        <xdr:cNvSpPr txBox="1"/>
      </xdr:nvSpPr>
      <xdr:spPr>
        <a:xfrm>
          <a:off x="15266043" y="1421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5587</xdr:rowOff>
    </xdr:from>
    <xdr:to>
      <xdr:col>22</xdr:col>
      <xdr:colOff>415925</xdr:colOff>
      <xdr:row>86</xdr:row>
      <xdr:rowOff>107187</xdr:rowOff>
    </xdr:to>
    <xdr:sp macro="" textlink="">
      <xdr:nvSpPr>
        <xdr:cNvPr id="545" name="円/楕円 544"/>
        <xdr:cNvSpPr/>
      </xdr:nvSpPr>
      <xdr:spPr>
        <a:xfrm>
          <a:off x="15430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98314</xdr:rowOff>
    </xdr:from>
    <xdr:ext cx="405111" cy="259045"/>
    <xdr:sp macro="" textlink="">
      <xdr:nvSpPr>
        <xdr:cNvPr id="546" name="n_1mainValue【消防施設】&#10;有形固定資産減価償却率"/>
        <xdr:cNvSpPr txBox="1"/>
      </xdr:nvSpPr>
      <xdr:spPr>
        <a:xfrm>
          <a:off x="15266043" y="1484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7" name="テキスト ボックス 55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58" name="直線コネクタ 557"/>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59" name="テキスト ボックス 558"/>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0" name="直線コネクタ 55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1" name="テキスト ボックス 56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2" name="直線コネクタ 561"/>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3" name="テキスト ボックス 562"/>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5" name="テキスト ボックス 5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66" name="直線コネクタ 565"/>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67" name="テキスト ボックス 566"/>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68" name="直線コネクタ 56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69" name="テキスト ボックス 56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0" name="直線コネクタ 569"/>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1" name="テキスト ボックス 570"/>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85</xdr:row>
      <xdr:rowOff>95250</xdr:rowOff>
    </xdr:from>
    <xdr:to>
      <xdr:col>32</xdr:col>
      <xdr:colOff>186689</xdr:colOff>
      <xdr:row>86</xdr:row>
      <xdr:rowOff>95250</xdr:rowOff>
    </xdr:to>
    <xdr:cxnSp macro="">
      <xdr:nvCxnSpPr>
        <xdr:cNvPr id="575" name="直線コネクタ 574"/>
        <xdr:cNvCxnSpPr/>
      </xdr:nvCxnSpPr>
      <xdr:spPr>
        <a:xfrm flipV="1">
          <a:off x="22160864" y="14668500"/>
          <a:ext cx="0" cy="17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99077</xdr:rowOff>
    </xdr:from>
    <xdr:ext cx="469744" cy="259045"/>
    <xdr:sp macro="" textlink="">
      <xdr:nvSpPr>
        <xdr:cNvPr id="576" name="【消防施設】&#10;一人当たり面積最小値テキスト"/>
        <xdr:cNvSpPr txBox="1"/>
      </xdr:nvSpPr>
      <xdr:spPr>
        <a:xfrm>
          <a:off x="222504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86</xdr:row>
      <xdr:rowOff>95250</xdr:rowOff>
    </xdr:from>
    <xdr:to>
      <xdr:col>32</xdr:col>
      <xdr:colOff>276225</xdr:colOff>
      <xdr:row>86</xdr:row>
      <xdr:rowOff>95250</xdr:rowOff>
    </xdr:to>
    <xdr:cxnSp macro="">
      <xdr:nvCxnSpPr>
        <xdr:cNvPr id="577" name="直線コネクタ 57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41927</xdr:rowOff>
    </xdr:from>
    <xdr:ext cx="469744" cy="259045"/>
    <xdr:sp macro="" textlink="">
      <xdr:nvSpPr>
        <xdr:cNvPr id="578" name="【消防施設】&#10;一人当たり面積最大値テキスト"/>
        <xdr:cNvSpPr txBox="1"/>
      </xdr:nvSpPr>
      <xdr:spPr>
        <a:xfrm>
          <a:off x="222504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79" name="直線コネクタ 578"/>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108602</xdr:rowOff>
    </xdr:from>
    <xdr:ext cx="469744" cy="259045"/>
    <xdr:sp macro="" textlink="">
      <xdr:nvSpPr>
        <xdr:cNvPr id="580" name="【消防施設】&#10;一人当たり面積平均値テキスト"/>
        <xdr:cNvSpPr txBox="1"/>
      </xdr:nvSpPr>
      <xdr:spPr>
        <a:xfrm>
          <a:off x="22250400" y="14681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130175</xdr:rowOff>
    </xdr:from>
    <xdr:to>
      <xdr:col>32</xdr:col>
      <xdr:colOff>238125</xdr:colOff>
      <xdr:row>86</xdr:row>
      <xdr:rowOff>60325</xdr:rowOff>
    </xdr:to>
    <xdr:sp macro="" textlink="">
      <xdr:nvSpPr>
        <xdr:cNvPr id="581" name="フローチャート : 判断 580"/>
        <xdr:cNvSpPr/>
      </xdr:nvSpPr>
      <xdr:spPr>
        <a:xfrm>
          <a:off x="22110700" y="147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130175</xdr:rowOff>
    </xdr:from>
    <xdr:to>
      <xdr:col>31</xdr:col>
      <xdr:colOff>85725</xdr:colOff>
      <xdr:row>83</xdr:row>
      <xdr:rowOff>60325</xdr:rowOff>
    </xdr:to>
    <xdr:sp macro="" textlink="">
      <xdr:nvSpPr>
        <xdr:cNvPr id="582" name="フローチャート : 判断 581"/>
        <xdr:cNvSpPr/>
      </xdr:nvSpPr>
      <xdr:spPr>
        <a:xfrm>
          <a:off x="21272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51452</xdr:rowOff>
    </xdr:from>
    <xdr:ext cx="469744" cy="259045"/>
    <xdr:sp macro="" textlink="">
      <xdr:nvSpPr>
        <xdr:cNvPr id="583" name="n_1aveValue【消防施設】&#10;一人当たり面積"/>
        <xdr:cNvSpPr txBox="1"/>
      </xdr:nvSpPr>
      <xdr:spPr>
        <a:xfrm>
          <a:off x="210757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15875</xdr:rowOff>
    </xdr:from>
    <xdr:to>
      <xdr:col>31</xdr:col>
      <xdr:colOff>85725</xdr:colOff>
      <xdr:row>78</xdr:row>
      <xdr:rowOff>117475</xdr:rowOff>
    </xdr:to>
    <xdr:sp macro="" textlink="">
      <xdr:nvSpPr>
        <xdr:cNvPr id="589" name="円/楕円 588"/>
        <xdr:cNvSpPr/>
      </xdr:nvSpPr>
      <xdr:spPr>
        <a:xfrm>
          <a:off x="21272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134002</xdr:rowOff>
    </xdr:from>
    <xdr:ext cx="469744" cy="259045"/>
    <xdr:sp macro="" textlink="">
      <xdr:nvSpPr>
        <xdr:cNvPr id="590" name="n_1mainValue【消防施設】&#10;一人当たり面積"/>
        <xdr:cNvSpPr txBox="1"/>
      </xdr:nvSpPr>
      <xdr:spPr>
        <a:xfrm>
          <a:off x="21075727" y="1316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1" name="テキスト ボックス 6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02" name="直線コネクタ 6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03" name="テキスト ボックス 6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4" name="直線コネクタ 6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5" name="テキスト ボックス 6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6" name="直線コネクタ 6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7" name="テキスト ボックス 6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8" name="直線コネクタ 6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9" name="テキスト ボックス 60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1" name="テキスト ボックス 61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103</xdr:row>
      <xdr:rowOff>28194</xdr:rowOff>
    </xdr:to>
    <xdr:cxnSp macro="">
      <xdr:nvCxnSpPr>
        <xdr:cNvPr id="613" name="直線コネクタ 612"/>
        <xdr:cNvCxnSpPr/>
      </xdr:nvCxnSpPr>
      <xdr:spPr>
        <a:xfrm flipV="1">
          <a:off x="16318864" y="17148048"/>
          <a:ext cx="0" cy="539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32021</xdr:rowOff>
    </xdr:from>
    <xdr:ext cx="405111" cy="259045"/>
    <xdr:sp macro="" textlink="">
      <xdr:nvSpPr>
        <xdr:cNvPr id="614" name="【庁舎】&#10;有形固定資産減価償却率最小値テキスト"/>
        <xdr:cNvSpPr txBox="1"/>
      </xdr:nvSpPr>
      <xdr:spPr>
        <a:xfrm>
          <a:off x="16408400" y="176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103</xdr:row>
      <xdr:rowOff>28194</xdr:rowOff>
    </xdr:from>
    <xdr:to>
      <xdr:col>23</xdr:col>
      <xdr:colOff>606425</xdr:colOff>
      <xdr:row>103</xdr:row>
      <xdr:rowOff>28194</xdr:rowOff>
    </xdr:to>
    <xdr:cxnSp macro="">
      <xdr:nvCxnSpPr>
        <xdr:cNvPr id="615" name="直線コネクタ 614"/>
        <xdr:cNvCxnSpPr/>
      </xdr:nvCxnSpPr>
      <xdr:spPr>
        <a:xfrm>
          <a:off x="16230600" y="1768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6"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7" name="直線コネクタ 616"/>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102125</xdr:rowOff>
    </xdr:from>
    <xdr:ext cx="405111" cy="259045"/>
    <xdr:sp macro="" textlink="">
      <xdr:nvSpPr>
        <xdr:cNvPr id="618" name="【庁舎】&#10;有形固定資産減価償却率平均値テキスト"/>
        <xdr:cNvSpPr txBox="1"/>
      </xdr:nvSpPr>
      <xdr:spPr>
        <a:xfrm>
          <a:off x="16408400" y="17418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74.1</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619" name="フローチャート : 判断 618"/>
        <xdr:cNvSpPr/>
      </xdr:nvSpPr>
      <xdr:spPr>
        <a:xfrm>
          <a:off x="16268700" y="1744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59689</xdr:rowOff>
    </xdr:from>
    <xdr:to>
      <xdr:col>22</xdr:col>
      <xdr:colOff>415925</xdr:colOff>
      <xdr:row>107</xdr:row>
      <xdr:rowOff>161289</xdr:rowOff>
    </xdr:to>
    <xdr:sp macro="" textlink="">
      <xdr:nvSpPr>
        <xdr:cNvPr id="620" name="フローチャート : 判断 619"/>
        <xdr:cNvSpPr/>
      </xdr:nvSpPr>
      <xdr:spPr>
        <a:xfrm>
          <a:off x="15430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6366</xdr:rowOff>
    </xdr:from>
    <xdr:ext cx="405111" cy="259045"/>
    <xdr:sp macro="" textlink="">
      <xdr:nvSpPr>
        <xdr:cNvPr id="621" name="n_1aveValue【庁舎】&#10;有形固定資産減価償却率"/>
        <xdr:cNvSpPr txBox="1"/>
      </xdr:nvSpPr>
      <xdr:spPr>
        <a:xfrm>
          <a:off x="15266043"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7113</xdr:rowOff>
    </xdr:from>
    <xdr:to>
      <xdr:col>22</xdr:col>
      <xdr:colOff>415925</xdr:colOff>
      <xdr:row>108</xdr:row>
      <xdr:rowOff>108713</xdr:rowOff>
    </xdr:to>
    <xdr:sp macro="" textlink="">
      <xdr:nvSpPr>
        <xdr:cNvPr id="627" name="円/楕円 626"/>
        <xdr:cNvSpPr/>
      </xdr:nvSpPr>
      <xdr:spPr>
        <a:xfrm>
          <a:off x="15430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99840</xdr:rowOff>
    </xdr:from>
    <xdr:ext cx="405111" cy="259045"/>
    <xdr:sp macro="" textlink="">
      <xdr:nvSpPr>
        <xdr:cNvPr id="628" name="n_1mainValue【庁舎】&#10;有形固定資産減価償却率"/>
        <xdr:cNvSpPr txBox="1"/>
      </xdr:nvSpPr>
      <xdr:spPr>
        <a:xfrm>
          <a:off x="15266043" y="1861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92529</xdr:rowOff>
    </xdr:from>
    <xdr:to>
      <xdr:col>32</xdr:col>
      <xdr:colOff>186689</xdr:colOff>
      <xdr:row>109</xdr:row>
      <xdr:rowOff>68036</xdr:rowOff>
    </xdr:to>
    <xdr:cxnSp macro="">
      <xdr:nvCxnSpPr>
        <xdr:cNvPr id="655" name="直線コネクタ 654"/>
        <xdr:cNvCxnSpPr/>
      </xdr:nvCxnSpPr>
      <xdr:spPr>
        <a:xfrm flipV="1">
          <a:off x="22160864" y="18266229"/>
          <a:ext cx="0" cy="48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71863</xdr:rowOff>
    </xdr:from>
    <xdr:ext cx="469744" cy="259045"/>
    <xdr:sp macro="" textlink="">
      <xdr:nvSpPr>
        <xdr:cNvPr id="656" name="【庁舎】&#10;一人当たり面積最小値テキスト"/>
        <xdr:cNvSpPr txBox="1"/>
      </xdr:nvSpPr>
      <xdr:spPr>
        <a:xfrm>
          <a:off x="22250400"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109</xdr:row>
      <xdr:rowOff>68036</xdr:rowOff>
    </xdr:from>
    <xdr:to>
      <xdr:col>32</xdr:col>
      <xdr:colOff>276225</xdr:colOff>
      <xdr:row>109</xdr:row>
      <xdr:rowOff>68036</xdr:rowOff>
    </xdr:to>
    <xdr:cxnSp macro="">
      <xdr:nvCxnSpPr>
        <xdr:cNvPr id="657" name="直線コネクタ 656"/>
        <xdr:cNvCxnSpPr/>
      </xdr:nvCxnSpPr>
      <xdr:spPr>
        <a:xfrm>
          <a:off x="22072600" y="187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58" name="【庁舎】&#10;一人当たり面積最大値テキスト"/>
        <xdr:cNvSpPr txBox="1"/>
      </xdr:nvSpPr>
      <xdr:spPr>
        <a:xfrm>
          <a:off x="22250400" y="180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32</xdr:col>
      <xdr:colOff>98425</xdr:colOff>
      <xdr:row>106</xdr:row>
      <xdr:rowOff>92529</xdr:rowOff>
    </xdr:from>
    <xdr:to>
      <xdr:col>32</xdr:col>
      <xdr:colOff>276225</xdr:colOff>
      <xdr:row>106</xdr:row>
      <xdr:rowOff>92529</xdr:rowOff>
    </xdr:to>
    <xdr:cxnSp macro="">
      <xdr:nvCxnSpPr>
        <xdr:cNvPr id="659" name="直線コネクタ 658"/>
        <xdr:cNvCxnSpPr/>
      </xdr:nvCxnSpPr>
      <xdr:spPr>
        <a:xfrm>
          <a:off x="22072600" y="1826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109963</xdr:rowOff>
    </xdr:from>
    <xdr:ext cx="469744" cy="259045"/>
    <xdr:sp macro="" textlink="">
      <xdr:nvSpPr>
        <xdr:cNvPr id="660" name="【庁舎】&#10;一人当たり面積平均値テキスト"/>
        <xdr:cNvSpPr txBox="1"/>
      </xdr:nvSpPr>
      <xdr:spPr>
        <a:xfrm>
          <a:off x="222504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131536</xdr:rowOff>
    </xdr:from>
    <xdr:to>
      <xdr:col>32</xdr:col>
      <xdr:colOff>238125</xdr:colOff>
      <xdr:row>108</xdr:row>
      <xdr:rowOff>61686</xdr:rowOff>
    </xdr:to>
    <xdr:sp macro="" textlink="">
      <xdr:nvSpPr>
        <xdr:cNvPr id="661" name="フローチャート : 判断 66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907</xdr:rowOff>
    </xdr:from>
    <xdr:to>
      <xdr:col>31</xdr:col>
      <xdr:colOff>85725</xdr:colOff>
      <xdr:row>107</xdr:row>
      <xdr:rowOff>102507</xdr:rowOff>
    </xdr:to>
    <xdr:sp macro="" textlink="">
      <xdr:nvSpPr>
        <xdr:cNvPr id="662" name="フローチャート : 判断 661"/>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93634</xdr:rowOff>
    </xdr:from>
    <xdr:ext cx="469744" cy="259045"/>
    <xdr:sp macro="" textlink="">
      <xdr:nvSpPr>
        <xdr:cNvPr id="663" name="n_1ave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115207</xdr:rowOff>
    </xdr:from>
    <xdr:to>
      <xdr:col>31</xdr:col>
      <xdr:colOff>85725</xdr:colOff>
      <xdr:row>100</xdr:row>
      <xdr:rowOff>45357</xdr:rowOff>
    </xdr:to>
    <xdr:sp macro="" textlink="">
      <xdr:nvSpPr>
        <xdr:cNvPr id="669" name="円/楕円 668"/>
        <xdr:cNvSpPr/>
      </xdr:nvSpPr>
      <xdr:spPr>
        <a:xfrm>
          <a:off x="21272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61884</xdr:rowOff>
    </xdr:from>
    <xdr:ext cx="469744" cy="259045"/>
    <xdr:sp macro="" textlink="">
      <xdr:nvSpPr>
        <xdr:cNvPr id="670" name="n_1mainValue【庁舎】&#10;一人当たり面積"/>
        <xdr:cNvSpPr txBox="1"/>
      </xdr:nvSpPr>
      <xdr:spPr>
        <a:xfrm>
          <a:off x="210757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類似団体と比較して有形固定資産減価償却率が特に高くなっている施設は、図書館と保健センター・保健所であり、特に低くなっている施設は公営住宅、体育館・プール、福祉施設である。</a:t>
          </a:r>
        </a:p>
        <a:p>
          <a:r>
            <a:rPr kumimoji="1" lang="ja-JP" altLang="en-US" sz="1300">
              <a:latin typeface="ＭＳ Ｐゴシック"/>
            </a:rPr>
            <a:t>　図書館については、伏木図書館の減価償却率が</a:t>
          </a:r>
          <a:r>
            <a:rPr kumimoji="1" lang="en-US" altLang="ja-JP" sz="1300">
              <a:latin typeface="ＭＳ Ｐゴシック"/>
            </a:rPr>
            <a:t>100</a:t>
          </a:r>
          <a:r>
            <a:rPr kumimoji="1" lang="ja-JP" altLang="en-US" sz="1300">
              <a:latin typeface="ＭＳ Ｐゴシック"/>
            </a:rPr>
            <a:t>％となっていることによるものである。</a:t>
          </a:r>
        </a:p>
        <a:p>
          <a:r>
            <a:rPr kumimoji="1" lang="ja-JP" altLang="en-US" sz="1300">
              <a:latin typeface="ＭＳ Ｐゴシック"/>
            </a:rPr>
            <a:t>　保健センター・保健所については、昭和</a:t>
          </a:r>
          <a:r>
            <a:rPr kumimoji="1" lang="en-US" altLang="ja-JP" sz="1300">
              <a:latin typeface="ＭＳ Ｐゴシック"/>
            </a:rPr>
            <a:t>60</a:t>
          </a:r>
          <a:r>
            <a:rPr kumimoji="1" lang="ja-JP" altLang="en-US" sz="1300">
              <a:latin typeface="ＭＳ Ｐゴシック"/>
            </a:rPr>
            <a:t>年度に建設された保健センターのみが対象となり、減価償却率が</a:t>
          </a:r>
          <a:r>
            <a:rPr kumimoji="1" lang="en-US" altLang="ja-JP" sz="1300">
              <a:latin typeface="ＭＳ Ｐゴシック"/>
            </a:rPr>
            <a:t>60</a:t>
          </a:r>
          <a:r>
            <a:rPr kumimoji="1" lang="ja-JP" altLang="en-US" sz="1300">
              <a:latin typeface="ＭＳ Ｐゴシック"/>
            </a:rPr>
            <a:t>％となっていることによる。</a:t>
          </a:r>
        </a:p>
        <a:p>
          <a:r>
            <a:rPr kumimoji="1" lang="ja-JP" altLang="en-US" sz="1300">
              <a:latin typeface="ＭＳ Ｐゴシック"/>
            </a:rPr>
            <a:t>　公営住宅については、平成</a:t>
          </a:r>
          <a:r>
            <a:rPr kumimoji="1" lang="en-US" altLang="ja-JP" sz="1300">
              <a:latin typeface="ＭＳ Ｐゴシック"/>
            </a:rPr>
            <a:t>11</a:t>
          </a:r>
          <a:r>
            <a:rPr kumimoji="1" lang="ja-JP" altLang="en-US" sz="1300">
              <a:latin typeface="ＭＳ Ｐゴシック"/>
            </a:rPr>
            <a:t>年度建設の御旅屋特定公共賃貸住宅（減価償却率</a:t>
          </a:r>
          <a:r>
            <a:rPr kumimoji="1" lang="en-US" altLang="ja-JP" sz="1300">
              <a:latin typeface="ＭＳ Ｐゴシック"/>
            </a:rPr>
            <a:t>35</a:t>
          </a:r>
          <a:r>
            <a:rPr kumimoji="1" lang="ja-JP" altLang="en-US" sz="1300">
              <a:latin typeface="ＭＳ Ｐゴシック"/>
            </a:rPr>
            <a:t>％）をはじめ、計画的に市営住宅の建設及び大規模修繕を行っていることによる。</a:t>
          </a:r>
        </a:p>
        <a:p>
          <a:r>
            <a:rPr kumimoji="1" lang="ja-JP" altLang="en-US" sz="1300">
              <a:latin typeface="ＭＳ Ｐゴシック"/>
            </a:rPr>
            <a:t>　体育館・プールについては、平成</a:t>
          </a:r>
          <a:r>
            <a:rPr kumimoji="1" lang="en-US" altLang="ja-JP" sz="1300">
              <a:latin typeface="ＭＳ Ｐゴシック"/>
            </a:rPr>
            <a:t>15</a:t>
          </a:r>
          <a:r>
            <a:rPr kumimoji="1" lang="ja-JP" altLang="en-US" sz="1300">
              <a:latin typeface="ＭＳ Ｐゴシック"/>
            </a:rPr>
            <a:t>年建設の竹平記念体育館及び平成</a:t>
          </a:r>
          <a:r>
            <a:rPr kumimoji="1" lang="en-US" altLang="ja-JP" sz="1300">
              <a:latin typeface="ＭＳ Ｐゴシック"/>
            </a:rPr>
            <a:t>25</a:t>
          </a:r>
          <a:r>
            <a:rPr kumimoji="1" lang="ja-JP" altLang="en-US" sz="1300">
              <a:latin typeface="ＭＳ Ｐゴシック"/>
            </a:rPr>
            <a:t>年建設のスポーツ健康センターの減価償却率がそれぞれ</a:t>
          </a:r>
          <a:r>
            <a:rPr kumimoji="1" lang="en-US" altLang="ja-JP" sz="1300">
              <a:latin typeface="ＭＳ Ｐゴシック"/>
            </a:rPr>
            <a:t>22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％となっており、平均を下回っている。</a:t>
          </a:r>
        </a:p>
        <a:p>
          <a:r>
            <a:rPr kumimoji="1" lang="ja-JP" altLang="en-US" sz="1300">
              <a:latin typeface="ＭＳ Ｐゴシック"/>
            </a:rPr>
            <a:t>　福祉施設については、平成</a:t>
          </a:r>
          <a:r>
            <a:rPr kumimoji="1" lang="en-US" altLang="ja-JP" sz="1300">
              <a:latin typeface="ＭＳ Ｐゴシック"/>
            </a:rPr>
            <a:t>8</a:t>
          </a:r>
          <a:r>
            <a:rPr kumimoji="1" lang="ja-JP" altLang="en-US" sz="1300">
              <a:latin typeface="ＭＳ Ｐゴシック"/>
            </a:rPr>
            <a:t>年度建設のふれあい福祉センター（</a:t>
          </a:r>
          <a:r>
            <a:rPr kumimoji="1" lang="en-US" altLang="ja-JP" sz="1300">
              <a:latin typeface="ＭＳ Ｐゴシック"/>
            </a:rPr>
            <a:t>38</a:t>
          </a:r>
          <a:r>
            <a:rPr kumimoji="1" lang="ja-JP" altLang="en-US" sz="1300">
              <a:latin typeface="ＭＳ Ｐゴシック"/>
            </a:rPr>
            <a:t>％）及び平成</a:t>
          </a:r>
          <a:r>
            <a:rPr kumimoji="1" lang="en-US" altLang="ja-JP" sz="1300">
              <a:latin typeface="ＭＳ Ｐゴシック"/>
            </a:rPr>
            <a:t>10</a:t>
          </a:r>
          <a:r>
            <a:rPr kumimoji="1" lang="ja-JP" altLang="en-US" sz="1300">
              <a:latin typeface="ＭＳ Ｐゴシック"/>
            </a:rPr>
            <a:t>年度建設のきずな子ども発達支援センターの減価償却率がそれぞれ</a:t>
          </a:r>
          <a:r>
            <a:rPr kumimoji="1" lang="en-US" altLang="ja-JP" sz="1300">
              <a:latin typeface="ＭＳ Ｐゴシック"/>
            </a:rPr>
            <a:t>38</a:t>
          </a:r>
          <a:r>
            <a:rPr kumimoji="1" lang="ja-JP" altLang="en-US" sz="1300">
              <a:latin typeface="ＭＳ Ｐゴシック"/>
            </a:rPr>
            <a:t>％、</a:t>
          </a:r>
          <a:r>
            <a:rPr kumimoji="1" lang="en-US" altLang="ja-JP" sz="1300">
              <a:latin typeface="ＭＳ Ｐゴシック"/>
            </a:rPr>
            <a:t>35</a:t>
          </a:r>
          <a:r>
            <a:rPr kumimoji="1" lang="ja-JP" altLang="en-US" sz="1300">
              <a:latin typeface="ＭＳ Ｐゴシック"/>
            </a:rPr>
            <a:t>％となっており、平均を下回っている。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27_&#39640;&#2371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171.3</v>
          </cell>
        </row>
        <row r="53">
          <cell r="N53">
            <v>46.1</v>
          </cell>
        </row>
        <row r="55">
          <cell r="G55" t="str">
            <v>類似団体内平均値</v>
          </cell>
          <cell r="N55">
            <v>13.7</v>
          </cell>
        </row>
        <row r="57">
          <cell r="N57">
            <v>49.3</v>
          </cell>
        </row>
        <row r="72">
          <cell r="K72" t="str">
            <v>H24</v>
          </cell>
          <cell r="L72" t="str">
            <v>H25</v>
          </cell>
          <cell r="M72" t="str">
            <v>H26</v>
          </cell>
          <cell r="N72" t="str">
            <v>H27</v>
          </cell>
          <cell r="O72" t="str">
            <v>H28</v>
          </cell>
        </row>
        <row r="73">
          <cell r="G73" t="str">
            <v>当該団体値</v>
          </cell>
          <cell r="K73">
            <v>173.1</v>
          </cell>
          <cell r="L73">
            <v>174.1</v>
          </cell>
          <cell r="M73">
            <v>175.1</v>
          </cell>
          <cell r="N73">
            <v>171.3</v>
          </cell>
          <cell r="O73">
            <v>179.2</v>
          </cell>
        </row>
        <row r="75">
          <cell r="K75">
            <v>16</v>
          </cell>
          <cell r="L75">
            <v>15.5</v>
          </cell>
          <cell r="M75">
            <v>15.1</v>
          </cell>
          <cell r="N75">
            <v>15.2</v>
          </cell>
          <cell r="O75">
            <v>15.7</v>
          </cell>
        </row>
        <row r="77">
          <cell r="G77" t="str">
            <v>類似団体内平均値</v>
          </cell>
          <cell r="K77">
            <v>42</v>
          </cell>
          <cell r="L77">
            <v>32.6</v>
          </cell>
          <cell r="M77">
            <v>30.5</v>
          </cell>
          <cell r="N77">
            <v>13.7</v>
          </cell>
          <cell r="O77">
            <v>24.1</v>
          </cell>
        </row>
        <row r="79">
          <cell r="K79">
            <v>6.8</v>
          </cell>
          <cell r="L79">
            <v>5.9</v>
          </cell>
          <cell r="M79">
            <v>5.2</v>
          </cell>
          <cell r="N79">
            <v>5.8</v>
          </cell>
          <cell r="O79">
            <v>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73246064</v>
      </c>
      <c r="BO4" s="381"/>
      <c r="BP4" s="381"/>
      <c r="BQ4" s="381"/>
      <c r="BR4" s="381"/>
      <c r="BS4" s="381"/>
      <c r="BT4" s="381"/>
      <c r="BU4" s="382"/>
      <c r="BV4" s="380">
        <v>69538830</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1.1000000000000001</v>
      </c>
      <c r="CU4" s="558"/>
      <c r="CV4" s="558"/>
      <c r="CW4" s="558"/>
      <c r="CX4" s="558"/>
      <c r="CY4" s="558"/>
      <c r="CZ4" s="558"/>
      <c r="DA4" s="559"/>
      <c r="DB4" s="557">
        <v>2.5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72626178</v>
      </c>
      <c r="BO5" s="386"/>
      <c r="BP5" s="386"/>
      <c r="BQ5" s="386"/>
      <c r="BR5" s="386"/>
      <c r="BS5" s="386"/>
      <c r="BT5" s="386"/>
      <c r="BU5" s="387"/>
      <c r="BV5" s="385">
        <v>68457856</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88.5</v>
      </c>
      <c r="CU5" s="356"/>
      <c r="CV5" s="356"/>
      <c r="CW5" s="356"/>
      <c r="CX5" s="356"/>
      <c r="CY5" s="356"/>
      <c r="CZ5" s="356"/>
      <c r="DA5" s="357"/>
      <c r="DB5" s="355">
        <v>84.5</v>
      </c>
      <c r="DC5" s="356"/>
      <c r="DD5" s="356"/>
      <c r="DE5" s="356"/>
      <c r="DF5" s="356"/>
      <c r="DG5" s="356"/>
      <c r="DH5" s="356"/>
      <c r="DI5" s="357"/>
      <c r="DJ5" s="139"/>
      <c r="DK5" s="139"/>
      <c r="DL5" s="139"/>
      <c r="DM5" s="139"/>
      <c r="DN5" s="139"/>
      <c r="DO5" s="139"/>
    </row>
    <row r="6" spans="1:119" ht="18.75" customHeight="1" x14ac:dyDescent="0.15">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619886</v>
      </c>
      <c r="BO6" s="386"/>
      <c r="BP6" s="386"/>
      <c r="BQ6" s="386"/>
      <c r="BR6" s="386"/>
      <c r="BS6" s="386"/>
      <c r="BT6" s="386"/>
      <c r="BU6" s="387"/>
      <c r="BV6" s="385">
        <v>1080974</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94.5</v>
      </c>
      <c r="CU6" s="532"/>
      <c r="CV6" s="532"/>
      <c r="CW6" s="532"/>
      <c r="CX6" s="532"/>
      <c r="CY6" s="532"/>
      <c r="CZ6" s="532"/>
      <c r="DA6" s="533"/>
      <c r="DB6" s="531">
        <v>91.3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210336</v>
      </c>
      <c r="BO7" s="386"/>
      <c r="BP7" s="386"/>
      <c r="BQ7" s="386"/>
      <c r="BR7" s="386"/>
      <c r="BS7" s="386"/>
      <c r="BT7" s="386"/>
      <c r="BU7" s="387"/>
      <c r="BV7" s="385">
        <v>99333</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38294101</v>
      </c>
      <c r="CU7" s="386"/>
      <c r="CV7" s="386"/>
      <c r="CW7" s="386"/>
      <c r="CX7" s="386"/>
      <c r="CY7" s="386"/>
      <c r="CZ7" s="386"/>
      <c r="DA7" s="387"/>
      <c r="DB7" s="385">
        <v>38515336</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409550</v>
      </c>
      <c r="BO8" s="386"/>
      <c r="BP8" s="386"/>
      <c r="BQ8" s="386"/>
      <c r="BR8" s="386"/>
      <c r="BS8" s="386"/>
      <c r="BT8" s="386"/>
      <c r="BU8" s="387"/>
      <c r="BV8" s="385">
        <v>981641</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0.75</v>
      </c>
      <c r="CU8" s="495"/>
      <c r="CV8" s="495"/>
      <c r="CW8" s="495"/>
      <c r="CX8" s="495"/>
      <c r="CY8" s="495"/>
      <c r="CZ8" s="495"/>
      <c r="DA8" s="496"/>
      <c r="DB8" s="494">
        <v>0.75</v>
      </c>
      <c r="DC8" s="495"/>
      <c r="DD8" s="495"/>
      <c r="DE8" s="495"/>
      <c r="DF8" s="495"/>
      <c r="DG8" s="495"/>
      <c r="DH8" s="495"/>
      <c r="DI8" s="496"/>
      <c r="DJ8" s="139"/>
      <c r="DK8" s="139"/>
      <c r="DL8" s="139"/>
      <c r="DM8" s="139"/>
      <c r="DN8" s="139"/>
      <c r="DO8" s="139"/>
    </row>
    <row r="9" spans="1:119" ht="18.75" customHeight="1" thickBot="1" x14ac:dyDescent="0.2">
      <c r="A9" s="140"/>
      <c r="B9" s="520" t="s">
        <v>97</v>
      </c>
      <c r="C9" s="521"/>
      <c r="D9" s="521"/>
      <c r="E9" s="521"/>
      <c r="F9" s="521"/>
      <c r="G9" s="521"/>
      <c r="H9" s="521"/>
      <c r="I9" s="521"/>
      <c r="J9" s="521"/>
      <c r="K9" s="448"/>
      <c r="L9" s="522" t="s">
        <v>98</v>
      </c>
      <c r="M9" s="523"/>
      <c r="N9" s="523"/>
      <c r="O9" s="523"/>
      <c r="P9" s="523"/>
      <c r="Q9" s="524"/>
      <c r="R9" s="525">
        <v>172125</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101</v>
      </c>
      <c r="AV9" s="443"/>
      <c r="AW9" s="443"/>
      <c r="AX9" s="443"/>
      <c r="AY9" s="365" t="s">
        <v>102</v>
      </c>
      <c r="AZ9" s="366"/>
      <c r="BA9" s="366"/>
      <c r="BB9" s="366"/>
      <c r="BC9" s="366"/>
      <c r="BD9" s="366"/>
      <c r="BE9" s="366"/>
      <c r="BF9" s="366"/>
      <c r="BG9" s="366"/>
      <c r="BH9" s="366"/>
      <c r="BI9" s="366"/>
      <c r="BJ9" s="366"/>
      <c r="BK9" s="366"/>
      <c r="BL9" s="366"/>
      <c r="BM9" s="367"/>
      <c r="BN9" s="385">
        <v>-572091</v>
      </c>
      <c r="BO9" s="386"/>
      <c r="BP9" s="386"/>
      <c r="BQ9" s="386"/>
      <c r="BR9" s="386"/>
      <c r="BS9" s="386"/>
      <c r="BT9" s="386"/>
      <c r="BU9" s="387"/>
      <c r="BV9" s="385">
        <v>480056</v>
      </c>
      <c r="BW9" s="386"/>
      <c r="BX9" s="386"/>
      <c r="BY9" s="386"/>
      <c r="BZ9" s="386"/>
      <c r="CA9" s="386"/>
      <c r="CB9" s="386"/>
      <c r="CC9" s="387"/>
      <c r="CD9" s="394" t="s">
        <v>103</v>
      </c>
      <c r="CE9" s="395"/>
      <c r="CF9" s="395"/>
      <c r="CG9" s="395"/>
      <c r="CH9" s="395"/>
      <c r="CI9" s="395"/>
      <c r="CJ9" s="395"/>
      <c r="CK9" s="395"/>
      <c r="CL9" s="395"/>
      <c r="CM9" s="395"/>
      <c r="CN9" s="395"/>
      <c r="CO9" s="395"/>
      <c r="CP9" s="395"/>
      <c r="CQ9" s="395"/>
      <c r="CR9" s="395"/>
      <c r="CS9" s="396"/>
      <c r="CT9" s="355">
        <v>21.8</v>
      </c>
      <c r="CU9" s="356"/>
      <c r="CV9" s="356"/>
      <c r="CW9" s="356"/>
      <c r="CX9" s="356"/>
      <c r="CY9" s="356"/>
      <c r="CZ9" s="356"/>
      <c r="DA9" s="357"/>
      <c r="DB9" s="355">
        <v>21.3</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104</v>
      </c>
      <c r="M10" s="359"/>
      <c r="N10" s="359"/>
      <c r="O10" s="359"/>
      <c r="P10" s="359"/>
      <c r="Q10" s="360"/>
      <c r="R10" s="361">
        <v>176061</v>
      </c>
      <c r="S10" s="362"/>
      <c r="T10" s="362"/>
      <c r="U10" s="362"/>
      <c r="V10" s="364"/>
      <c r="W10" s="529"/>
      <c r="X10" s="347"/>
      <c r="Y10" s="347"/>
      <c r="Z10" s="347"/>
      <c r="AA10" s="347"/>
      <c r="AB10" s="347"/>
      <c r="AC10" s="347"/>
      <c r="AD10" s="347"/>
      <c r="AE10" s="347"/>
      <c r="AF10" s="347"/>
      <c r="AG10" s="347"/>
      <c r="AH10" s="347"/>
      <c r="AI10" s="347"/>
      <c r="AJ10" s="347"/>
      <c r="AK10" s="347"/>
      <c r="AL10" s="530"/>
      <c r="AM10" s="454" t="s">
        <v>105</v>
      </c>
      <c r="AN10" s="359"/>
      <c r="AO10" s="359"/>
      <c r="AP10" s="359"/>
      <c r="AQ10" s="359"/>
      <c r="AR10" s="359"/>
      <c r="AS10" s="359"/>
      <c r="AT10" s="360"/>
      <c r="AU10" s="442" t="s">
        <v>106</v>
      </c>
      <c r="AV10" s="443"/>
      <c r="AW10" s="443"/>
      <c r="AX10" s="443"/>
      <c r="AY10" s="365" t="s">
        <v>107</v>
      </c>
      <c r="AZ10" s="366"/>
      <c r="BA10" s="366"/>
      <c r="BB10" s="366"/>
      <c r="BC10" s="366"/>
      <c r="BD10" s="366"/>
      <c r="BE10" s="366"/>
      <c r="BF10" s="366"/>
      <c r="BG10" s="366"/>
      <c r="BH10" s="366"/>
      <c r="BI10" s="366"/>
      <c r="BJ10" s="366"/>
      <c r="BK10" s="366"/>
      <c r="BL10" s="366"/>
      <c r="BM10" s="367"/>
      <c r="BN10" s="385">
        <v>550</v>
      </c>
      <c r="BO10" s="386"/>
      <c r="BP10" s="386"/>
      <c r="BQ10" s="386"/>
      <c r="BR10" s="386"/>
      <c r="BS10" s="386"/>
      <c r="BT10" s="386"/>
      <c r="BU10" s="387"/>
      <c r="BV10" s="385">
        <v>706</v>
      </c>
      <c r="BW10" s="386"/>
      <c r="BX10" s="386"/>
      <c r="BY10" s="386"/>
      <c r="BZ10" s="386"/>
      <c r="CA10" s="386"/>
      <c r="CB10" s="386"/>
      <c r="CC10" s="38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109</v>
      </c>
      <c r="M11" s="432"/>
      <c r="N11" s="432"/>
      <c r="O11" s="432"/>
      <c r="P11" s="432"/>
      <c r="Q11" s="433"/>
      <c r="R11" s="517" t="s">
        <v>110</v>
      </c>
      <c r="S11" s="518"/>
      <c r="T11" s="518"/>
      <c r="U11" s="518"/>
      <c r="V11" s="519"/>
      <c r="W11" s="529"/>
      <c r="X11" s="347"/>
      <c r="Y11" s="347"/>
      <c r="Z11" s="347"/>
      <c r="AA11" s="347"/>
      <c r="AB11" s="347"/>
      <c r="AC11" s="347"/>
      <c r="AD11" s="347"/>
      <c r="AE11" s="347"/>
      <c r="AF11" s="347"/>
      <c r="AG11" s="347"/>
      <c r="AH11" s="347"/>
      <c r="AI11" s="347"/>
      <c r="AJ11" s="347"/>
      <c r="AK11" s="347"/>
      <c r="AL11" s="530"/>
      <c r="AM11" s="454" t="s">
        <v>111</v>
      </c>
      <c r="AN11" s="359"/>
      <c r="AO11" s="359"/>
      <c r="AP11" s="359"/>
      <c r="AQ11" s="359"/>
      <c r="AR11" s="359"/>
      <c r="AS11" s="359"/>
      <c r="AT11" s="360"/>
      <c r="AU11" s="442" t="s">
        <v>101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174275</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966000</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171398</v>
      </c>
      <c r="S13" s="487"/>
      <c r="T13" s="487"/>
      <c r="U13" s="487"/>
      <c r="V13" s="488"/>
      <c r="W13" s="474" t="s">
        <v>125</v>
      </c>
      <c r="X13" s="398"/>
      <c r="Y13" s="398"/>
      <c r="Z13" s="398"/>
      <c r="AA13" s="398"/>
      <c r="AB13" s="399"/>
      <c r="AC13" s="361">
        <v>1868</v>
      </c>
      <c r="AD13" s="362"/>
      <c r="AE13" s="362"/>
      <c r="AF13" s="362"/>
      <c r="AG13" s="363"/>
      <c r="AH13" s="361">
        <v>1941</v>
      </c>
      <c r="AI13" s="362"/>
      <c r="AJ13" s="362"/>
      <c r="AK13" s="362"/>
      <c r="AL13" s="364"/>
      <c r="AM13" s="454" t="s">
        <v>126</v>
      </c>
      <c r="AN13" s="359"/>
      <c r="AO13" s="359"/>
      <c r="AP13" s="359"/>
      <c r="AQ13" s="359"/>
      <c r="AR13" s="359"/>
      <c r="AS13" s="359"/>
      <c r="AT13" s="360"/>
      <c r="AU13" s="442" t="s">
        <v>127</v>
      </c>
      <c r="AV13" s="443"/>
      <c r="AW13" s="443"/>
      <c r="AX13" s="443"/>
      <c r="AY13" s="365" t="s">
        <v>128</v>
      </c>
      <c r="AZ13" s="366"/>
      <c r="BA13" s="366"/>
      <c r="BB13" s="366"/>
      <c r="BC13" s="366"/>
      <c r="BD13" s="366"/>
      <c r="BE13" s="366"/>
      <c r="BF13" s="366"/>
      <c r="BG13" s="366"/>
      <c r="BH13" s="366"/>
      <c r="BI13" s="366"/>
      <c r="BJ13" s="366"/>
      <c r="BK13" s="366"/>
      <c r="BL13" s="366"/>
      <c r="BM13" s="367"/>
      <c r="BN13" s="385">
        <v>-1537541</v>
      </c>
      <c r="BO13" s="386"/>
      <c r="BP13" s="386"/>
      <c r="BQ13" s="386"/>
      <c r="BR13" s="386"/>
      <c r="BS13" s="386"/>
      <c r="BT13" s="386"/>
      <c r="BU13" s="387"/>
      <c r="BV13" s="385">
        <v>480762</v>
      </c>
      <c r="BW13" s="386"/>
      <c r="BX13" s="386"/>
      <c r="BY13" s="386"/>
      <c r="BZ13" s="386"/>
      <c r="CA13" s="386"/>
      <c r="CB13" s="386"/>
      <c r="CC13" s="387"/>
      <c r="CD13" s="394" t="s">
        <v>129</v>
      </c>
      <c r="CE13" s="395"/>
      <c r="CF13" s="395"/>
      <c r="CG13" s="395"/>
      <c r="CH13" s="395"/>
      <c r="CI13" s="395"/>
      <c r="CJ13" s="395"/>
      <c r="CK13" s="395"/>
      <c r="CL13" s="395"/>
      <c r="CM13" s="395"/>
      <c r="CN13" s="395"/>
      <c r="CO13" s="395"/>
      <c r="CP13" s="395"/>
      <c r="CQ13" s="395"/>
      <c r="CR13" s="395"/>
      <c r="CS13" s="396"/>
      <c r="CT13" s="355">
        <v>15.7</v>
      </c>
      <c r="CU13" s="356"/>
      <c r="CV13" s="356"/>
      <c r="CW13" s="356"/>
      <c r="CX13" s="356"/>
      <c r="CY13" s="356"/>
      <c r="CZ13" s="356"/>
      <c r="DA13" s="357"/>
      <c r="DB13" s="355">
        <v>15.2</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130</v>
      </c>
      <c r="M14" s="515"/>
      <c r="N14" s="515"/>
      <c r="O14" s="515"/>
      <c r="P14" s="515"/>
      <c r="Q14" s="516"/>
      <c r="R14" s="486">
        <v>174892</v>
      </c>
      <c r="S14" s="487"/>
      <c r="T14" s="487"/>
      <c r="U14" s="487"/>
      <c r="V14" s="488"/>
      <c r="W14" s="489"/>
      <c r="X14" s="401"/>
      <c r="Y14" s="401"/>
      <c r="Z14" s="401"/>
      <c r="AA14" s="401"/>
      <c r="AB14" s="402"/>
      <c r="AC14" s="479">
        <v>2.2000000000000002</v>
      </c>
      <c r="AD14" s="480"/>
      <c r="AE14" s="480"/>
      <c r="AF14" s="480"/>
      <c r="AG14" s="481"/>
      <c r="AH14" s="479">
        <v>2.2999999999999998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131</v>
      </c>
      <c r="CE14" s="392"/>
      <c r="CF14" s="392"/>
      <c r="CG14" s="392"/>
      <c r="CH14" s="392"/>
      <c r="CI14" s="392"/>
      <c r="CJ14" s="392"/>
      <c r="CK14" s="392"/>
      <c r="CL14" s="392"/>
      <c r="CM14" s="392"/>
      <c r="CN14" s="392"/>
      <c r="CO14" s="392"/>
      <c r="CP14" s="392"/>
      <c r="CQ14" s="392"/>
      <c r="CR14" s="392"/>
      <c r="CS14" s="393"/>
      <c r="CT14" s="490">
        <v>179.2</v>
      </c>
      <c r="CU14" s="458"/>
      <c r="CV14" s="458"/>
      <c r="CW14" s="458"/>
      <c r="CX14" s="458"/>
      <c r="CY14" s="458"/>
      <c r="CZ14" s="458"/>
      <c r="DA14" s="459"/>
      <c r="DB14" s="490">
        <v>171.3</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172247</v>
      </c>
      <c r="S15" s="487"/>
      <c r="T15" s="487"/>
      <c r="U15" s="487"/>
      <c r="V15" s="488"/>
      <c r="W15" s="474" t="s">
        <v>132</v>
      </c>
      <c r="X15" s="398"/>
      <c r="Y15" s="398"/>
      <c r="Z15" s="398"/>
      <c r="AA15" s="398"/>
      <c r="AB15" s="399"/>
      <c r="AC15" s="361">
        <v>28097</v>
      </c>
      <c r="AD15" s="362"/>
      <c r="AE15" s="362"/>
      <c r="AF15" s="362"/>
      <c r="AG15" s="363"/>
      <c r="AH15" s="361">
        <v>28727</v>
      </c>
      <c r="AI15" s="362"/>
      <c r="AJ15" s="362"/>
      <c r="AK15" s="362"/>
      <c r="AL15" s="364"/>
      <c r="AM15" s="454"/>
      <c r="AN15" s="359"/>
      <c r="AO15" s="359"/>
      <c r="AP15" s="359"/>
      <c r="AQ15" s="359"/>
      <c r="AR15" s="359"/>
      <c r="AS15" s="359"/>
      <c r="AT15" s="360"/>
      <c r="AU15" s="442"/>
      <c r="AV15" s="443"/>
      <c r="AW15" s="443"/>
      <c r="AX15" s="443"/>
      <c r="AY15" s="377" t="s">
        <v>133</v>
      </c>
      <c r="AZ15" s="378"/>
      <c r="BA15" s="378"/>
      <c r="BB15" s="378"/>
      <c r="BC15" s="378"/>
      <c r="BD15" s="378"/>
      <c r="BE15" s="378"/>
      <c r="BF15" s="378"/>
      <c r="BG15" s="378"/>
      <c r="BH15" s="378"/>
      <c r="BI15" s="378"/>
      <c r="BJ15" s="378"/>
      <c r="BK15" s="378"/>
      <c r="BL15" s="378"/>
      <c r="BM15" s="379"/>
      <c r="BN15" s="380">
        <v>21997289</v>
      </c>
      <c r="BO15" s="381"/>
      <c r="BP15" s="381"/>
      <c r="BQ15" s="381"/>
      <c r="BR15" s="381"/>
      <c r="BS15" s="381"/>
      <c r="BT15" s="381"/>
      <c r="BU15" s="382"/>
      <c r="BV15" s="380">
        <v>21395054</v>
      </c>
      <c r="BW15" s="381"/>
      <c r="BX15" s="381"/>
      <c r="BY15" s="381"/>
      <c r="BZ15" s="381"/>
      <c r="CA15" s="381"/>
      <c r="CB15" s="381"/>
      <c r="CC15" s="382"/>
      <c r="CD15" s="491" t="s">
        <v>134</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135</v>
      </c>
      <c r="M16" s="477"/>
      <c r="N16" s="477"/>
      <c r="O16" s="477"/>
      <c r="P16" s="477"/>
      <c r="Q16" s="478"/>
      <c r="R16" s="471" t="s">
        <v>136</v>
      </c>
      <c r="S16" s="472"/>
      <c r="T16" s="472"/>
      <c r="U16" s="472"/>
      <c r="V16" s="473"/>
      <c r="W16" s="489"/>
      <c r="X16" s="401"/>
      <c r="Y16" s="401"/>
      <c r="Z16" s="401"/>
      <c r="AA16" s="401"/>
      <c r="AB16" s="402"/>
      <c r="AC16" s="479">
        <v>33.299999999999997</v>
      </c>
      <c r="AD16" s="480"/>
      <c r="AE16" s="480"/>
      <c r="AF16" s="480"/>
      <c r="AG16" s="481"/>
      <c r="AH16" s="479">
        <v>34</v>
      </c>
      <c r="AI16" s="480"/>
      <c r="AJ16" s="480"/>
      <c r="AK16" s="480"/>
      <c r="AL16" s="482"/>
      <c r="AM16" s="454"/>
      <c r="AN16" s="359"/>
      <c r="AO16" s="359"/>
      <c r="AP16" s="359"/>
      <c r="AQ16" s="359"/>
      <c r="AR16" s="359"/>
      <c r="AS16" s="359"/>
      <c r="AT16" s="360"/>
      <c r="AU16" s="442"/>
      <c r="AV16" s="443"/>
      <c r="AW16" s="443"/>
      <c r="AX16" s="443"/>
      <c r="AY16" s="365" t="s">
        <v>137</v>
      </c>
      <c r="AZ16" s="366"/>
      <c r="BA16" s="366"/>
      <c r="BB16" s="366"/>
      <c r="BC16" s="366"/>
      <c r="BD16" s="366"/>
      <c r="BE16" s="366"/>
      <c r="BF16" s="366"/>
      <c r="BG16" s="366"/>
      <c r="BH16" s="366"/>
      <c r="BI16" s="366"/>
      <c r="BJ16" s="366"/>
      <c r="BK16" s="366"/>
      <c r="BL16" s="366"/>
      <c r="BM16" s="367"/>
      <c r="BN16" s="385">
        <v>29171281</v>
      </c>
      <c r="BO16" s="386"/>
      <c r="BP16" s="386"/>
      <c r="BQ16" s="386"/>
      <c r="BR16" s="386"/>
      <c r="BS16" s="386"/>
      <c r="BT16" s="386"/>
      <c r="BU16" s="387"/>
      <c r="BV16" s="385">
        <v>28845698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138</v>
      </c>
      <c r="N17" s="469"/>
      <c r="O17" s="469"/>
      <c r="P17" s="469"/>
      <c r="Q17" s="470"/>
      <c r="R17" s="471" t="s">
        <v>139</v>
      </c>
      <c r="S17" s="472"/>
      <c r="T17" s="472"/>
      <c r="U17" s="472"/>
      <c r="V17" s="473"/>
      <c r="W17" s="474" t="s">
        <v>140</v>
      </c>
      <c r="X17" s="398"/>
      <c r="Y17" s="398"/>
      <c r="Z17" s="398"/>
      <c r="AA17" s="398"/>
      <c r="AB17" s="399"/>
      <c r="AC17" s="361">
        <v>54505</v>
      </c>
      <c r="AD17" s="362"/>
      <c r="AE17" s="362"/>
      <c r="AF17" s="362"/>
      <c r="AG17" s="363"/>
      <c r="AH17" s="361">
        <v>53820</v>
      </c>
      <c r="AI17" s="362"/>
      <c r="AJ17" s="362"/>
      <c r="AK17" s="362"/>
      <c r="AL17" s="364"/>
      <c r="AM17" s="454"/>
      <c r="AN17" s="359"/>
      <c r="AO17" s="359"/>
      <c r="AP17" s="359"/>
      <c r="AQ17" s="359"/>
      <c r="AR17" s="359"/>
      <c r="AS17" s="359"/>
      <c r="AT17" s="360"/>
      <c r="AU17" s="442"/>
      <c r="AV17" s="443"/>
      <c r="AW17" s="443"/>
      <c r="AX17" s="443"/>
      <c r="AY17" s="365" t="s">
        <v>141</v>
      </c>
      <c r="AZ17" s="366"/>
      <c r="BA17" s="366"/>
      <c r="BB17" s="366"/>
      <c r="BC17" s="366"/>
      <c r="BD17" s="366"/>
      <c r="BE17" s="366"/>
      <c r="BF17" s="366"/>
      <c r="BG17" s="366"/>
      <c r="BH17" s="366"/>
      <c r="BI17" s="366"/>
      <c r="BJ17" s="366"/>
      <c r="BK17" s="366"/>
      <c r="BL17" s="366"/>
      <c r="BM17" s="367"/>
      <c r="BN17" s="385">
        <v>28076825</v>
      </c>
      <c r="BO17" s="386"/>
      <c r="BP17" s="386"/>
      <c r="BQ17" s="386"/>
      <c r="BR17" s="386"/>
      <c r="BS17" s="386"/>
      <c r="BT17" s="386"/>
      <c r="BU17" s="387"/>
      <c r="BV17" s="385">
        <v>27266819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142</v>
      </c>
      <c r="C18" s="448"/>
      <c r="D18" s="448"/>
      <c r="E18" s="449"/>
      <c r="F18" s="449"/>
      <c r="G18" s="449"/>
      <c r="H18" s="449"/>
      <c r="I18" s="449"/>
      <c r="J18" s="449"/>
      <c r="K18" s="449"/>
      <c r="L18" s="450">
        <v>209.57</v>
      </c>
      <c r="M18" s="450"/>
      <c r="N18" s="450"/>
      <c r="O18" s="450"/>
      <c r="P18" s="450"/>
      <c r="Q18" s="450"/>
      <c r="R18" s="451"/>
      <c r="S18" s="451"/>
      <c r="T18" s="451"/>
      <c r="U18" s="451"/>
      <c r="V18" s="452"/>
      <c r="W18" s="466"/>
      <c r="X18" s="467"/>
      <c r="Y18" s="467"/>
      <c r="Z18" s="467"/>
      <c r="AA18" s="467"/>
      <c r="AB18" s="475"/>
      <c r="AC18" s="349">
        <v>64.5</v>
      </c>
      <c r="AD18" s="350"/>
      <c r="AE18" s="350"/>
      <c r="AF18" s="350"/>
      <c r="AG18" s="453"/>
      <c r="AH18" s="349">
        <v>63.7</v>
      </c>
      <c r="AI18" s="350"/>
      <c r="AJ18" s="350"/>
      <c r="AK18" s="350"/>
      <c r="AL18" s="351"/>
      <c r="AM18" s="454"/>
      <c r="AN18" s="359"/>
      <c r="AO18" s="359"/>
      <c r="AP18" s="359"/>
      <c r="AQ18" s="359"/>
      <c r="AR18" s="359"/>
      <c r="AS18" s="359"/>
      <c r="AT18" s="360"/>
      <c r="AU18" s="442"/>
      <c r="AV18" s="443"/>
      <c r="AW18" s="443"/>
      <c r="AX18" s="443"/>
      <c r="AY18" s="365" t="s">
        <v>143</v>
      </c>
      <c r="AZ18" s="366"/>
      <c r="BA18" s="366"/>
      <c r="BB18" s="366"/>
      <c r="BC18" s="366"/>
      <c r="BD18" s="366"/>
      <c r="BE18" s="366"/>
      <c r="BF18" s="366"/>
      <c r="BG18" s="366"/>
      <c r="BH18" s="366"/>
      <c r="BI18" s="366"/>
      <c r="BJ18" s="366"/>
      <c r="BK18" s="366"/>
      <c r="BL18" s="366"/>
      <c r="BM18" s="367"/>
      <c r="BN18" s="385">
        <v>35638987</v>
      </c>
      <c r="BO18" s="386"/>
      <c r="BP18" s="386"/>
      <c r="BQ18" s="386"/>
      <c r="BR18" s="386"/>
      <c r="BS18" s="386"/>
      <c r="BT18" s="386"/>
      <c r="BU18" s="387"/>
      <c r="BV18" s="385">
        <v>34864191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144</v>
      </c>
      <c r="C19" s="448"/>
      <c r="D19" s="448"/>
      <c r="E19" s="449"/>
      <c r="F19" s="449"/>
      <c r="G19" s="449"/>
      <c r="H19" s="449"/>
      <c r="I19" s="449"/>
      <c r="J19" s="449"/>
      <c r="K19" s="449"/>
      <c r="L19" s="455">
        <v>821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145</v>
      </c>
      <c r="AZ19" s="366"/>
      <c r="BA19" s="366"/>
      <c r="BB19" s="366"/>
      <c r="BC19" s="366"/>
      <c r="BD19" s="366"/>
      <c r="BE19" s="366"/>
      <c r="BF19" s="366"/>
      <c r="BG19" s="366"/>
      <c r="BH19" s="366"/>
      <c r="BI19" s="366"/>
      <c r="BJ19" s="366"/>
      <c r="BK19" s="366"/>
      <c r="BL19" s="366"/>
      <c r="BM19" s="367"/>
      <c r="BN19" s="385">
        <v>44064319</v>
      </c>
      <c r="BO19" s="386"/>
      <c r="BP19" s="386"/>
      <c r="BQ19" s="386"/>
      <c r="BR19" s="386"/>
      <c r="BS19" s="386"/>
      <c r="BT19" s="386"/>
      <c r="BU19" s="387"/>
      <c r="BV19" s="385">
        <v>43626519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146</v>
      </c>
      <c r="C20" s="448"/>
      <c r="D20" s="448"/>
      <c r="E20" s="449"/>
      <c r="F20" s="449"/>
      <c r="G20" s="449"/>
      <c r="H20" s="449"/>
      <c r="I20" s="449"/>
      <c r="J20" s="449"/>
      <c r="K20" s="449"/>
      <c r="L20" s="455">
        <v>63814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147</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154</v>
      </c>
      <c r="AZ23" s="378"/>
      <c r="BA23" s="378"/>
      <c r="BB23" s="378"/>
      <c r="BC23" s="378"/>
      <c r="BD23" s="378"/>
      <c r="BE23" s="378"/>
      <c r="BF23" s="378"/>
      <c r="BG23" s="378"/>
      <c r="BH23" s="378"/>
      <c r="BI23" s="378"/>
      <c r="BJ23" s="378"/>
      <c r="BK23" s="378"/>
      <c r="BL23" s="378"/>
      <c r="BM23" s="379"/>
      <c r="BN23" s="385">
        <v>112770876</v>
      </c>
      <c r="BO23" s="386"/>
      <c r="BP23" s="386"/>
      <c r="BQ23" s="386"/>
      <c r="BR23" s="386"/>
      <c r="BS23" s="386"/>
      <c r="BT23" s="386"/>
      <c r="BU23" s="387"/>
      <c r="BV23" s="385">
        <v>111699097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155</v>
      </c>
      <c r="F24" s="359"/>
      <c r="G24" s="359"/>
      <c r="H24" s="359"/>
      <c r="I24" s="359"/>
      <c r="J24" s="359"/>
      <c r="K24" s="360"/>
      <c r="L24" s="361">
        <v>1</v>
      </c>
      <c r="M24" s="362"/>
      <c r="N24" s="362"/>
      <c r="O24" s="362"/>
      <c r="P24" s="363"/>
      <c r="Q24" s="361">
        <v>8500</v>
      </c>
      <c r="R24" s="362"/>
      <c r="S24" s="362"/>
      <c r="T24" s="362"/>
      <c r="U24" s="362"/>
      <c r="V24" s="363"/>
      <c r="W24" s="427"/>
      <c r="X24" s="418"/>
      <c r="Y24" s="419"/>
      <c r="Z24" s="358" t="s">
        <v>156</v>
      </c>
      <c r="AA24" s="359"/>
      <c r="AB24" s="359"/>
      <c r="AC24" s="359"/>
      <c r="AD24" s="359"/>
      <c r="AE24" s="359"/>
      <c r="AF24" s="359"/>
      <c r="AG24" s="360"/>
      <c r="AH24" s="361">
        <v>1243</v>
      </c>
      <c r="AI24" s="362"/>
      <c r="AJ24" s="362"/>
      <c r="AK24" s="362"/>
      <c r="AL24" s="363"/>
      <c r="AM24" s="361">
        <v>3684252</v>
      </c>
      <c r="AN24" s="362"/>
      <c r="AO24" s="362"/>
      <c r="AP24" s="362"/>
      <c r="AQ24" s="362"/>
      <c r="AR24" s="363"/>
      <c r="AS24" s="361">
        <v>2964</v>
      </c>
      <c r="AT24" s="362"/>
      <c r="AU24" s="362"/>
      <c r="AV24" s="362"/>
      <c r="AW24" s="362"/>
      <c r="AX24" s="364"/>
      <c r="AY24" s="352" t="s">
        <v>157</v>
      </c>
      <c r="AZ24" s="353"/>
      <c r="BA24" s="353"/>
      <c r="BB24" s="353"/>
      <c r="BC24" s="353"/>
      <c r="BD24" s="353"/>
      <c r="BE24" s="353"/>
      <c r="BF24" s="353"/>
      <c r="BG24" s="353"/>
      <c r="BH24" s="353"/>
      <c r="BI24" s="353"/>
      <c r="BJ24" s="353"/>
      <c r="BK24" s="353"/>
      <c r="BL24" s="353"/>
      <c r="BM24" s="354"/>
      <c r="BN24" s="385">
        <v>55606265</v>
      </c>
      <c r="BO24" s="386"/>
      <c r="BP24" s="386"/>
      <c r="BQ24" s="386"/>
      <c r="BR24" s="386"/>
      <c r="BS24" s="386"/>
      <c r="BT24" s="386"/>
      <c r="BU24" s="387"/>
      <c r="BV24" s="385">
        <v>56443573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158</v>
      </c>
      <c r="F25" s="359"/>
      <c r="G25" s="359"/>
      <c r="H25" s="359"/>
      <c r="I25" s="359"/>
      <c r="J25" s="359"/>
      <c r="K25" s="360"/>
      <c r="L25" s="361">
        <v>2</v>
      </c>
      <c r="M25" s="362"/>
      <c r="N25" s="362"/>
      <c r="O25" s="362"/>
      <c r="P25" s="363"/>
      <c r="Q25" s="361">
        <v>7719</v>
      </c>
      <c r="R25" s="362"/>
      <c r="S25" s="362"/>
      <c r="T25" s="362"/>
      <c r="U25" s="362"/>
      <c r="V25" s="363"/>
      <c r="W25" s="427"/>
      <c r="X25" s="418"/>
      <c r="Y25" s="419"/>
      <c r="Z25" s="358" t="s">
        <v>159</v>
      </c>
      <c r="AA25" s="359"/>
      <c r="AB25" s="359"/>
      <c r="AC25" s="359"/>
      <c r="AD25" s="359"/>
      <c r="AE25" s="359"/>
      <c r="AF25" s="359"/>
      <c r="AG25" s="360"/>
      <c r="AH25" s="361">
        <v>224</v>
      </c>
      <c r="AI25" s="362"/>
      <c r="AJ25" s="362"/>
      <c r="AK25" s="362"/>
      <c r="AL25" s="363"/>
      <c r="AM25" s="361">
        <v>670208</v>
      </c>
      <c r="AN25" s="362"/>
      <c r="AO25" s="362"/>
      <c r="AP25" s="362"/>
      <c r="AQ25" s="362"/>
      <c r="AR25" s="363"/>
      <c r="AS25" s="361">
        <v>2992</v>
      </c>
      <c r="AT25" s="362"/>
      <c r="AU25" s="362"/>
      <c r="AV25" s="362"/>
      <c r="AW25" s="362"/>
      <c r="AX25" s="364"/>
      <c r="AY25" s="377" t="s">
        <v>160</v>
      </c>
      <c r="AZ25" s="378"/>
      <c r="BA25" s="378"/>
      <c r="BB25" s="378"/>
      <c r="BC25" s="378"/>
      <c r="BD25" s="378"/>
      <c r="BE25" s="378"/>
      <c r="BF25" s="378"/>
      <c r="BG25" s="378"/>
      <c r="BH25" s="378"/>
      <c r="BI25" s="378"/>
      <c r="BJ25" s="378"/>
      <c r="BK25" s="378"/>
      <c r="BL25" s="378"/>
      <c r="BM25" s="379"/>
      <c r="BN25" s="380">
        <v>12066789</v>
      </c>
      <c r="BO25" s="381"/>
      <c r="BP25" s="381"/>
      <c r="BQ25" s="381"/>
      <c r="BR25" s="381"/>
      <c r="BS25" s="381"/>
      <c r="BT25" s="381"/>
      <c r="BU25" s="382"/>
      <c r="BV25" s="380">
        <v>5636269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161</v>
      </c>
      <c r="F26" s="359"/>
      <c r="G26" s="359"/>
      <c r="H26" s="359"/>
      <c r="I26" s="359"/>
      <c r="J26" s="359"/>
      <c r="K26" s="360"/>
      <c r="L26" s="361">
        <v>1</v>
      </c>
      <c r="M26" s="362"/>
      <c r="N26" s="362"/>
      <c r="O26" s="362"/>
      <c r="P26" s="363"/>
      <c r="Q26" s="361">
        <v>5952</v>
      </c>
      <c r="R26" s="362"/>
      <c r="S26" s="362"/>
      <c r="T26" s="362"/>
      <c r="U26" s="362"/>
      <c r="V26" s="363"/>
      <c r="W26" s="427"/>
      <c r="X26" s="418"/>
      <c r="Y26" s="419"/>
      <c r="Z26" s="358" t="s">
        <v>162</v>
      </c>
      <c r="AA26" s="440"/>
      <c r="AB26" s="440"/>
      <c r="AC26" s="440"/>
      <c r="AD26" s="440"/>
      <c r="AE26" s="440"/>
      <c r="AF26" s="440"/>
      <c r="AG26" s="441"/>
      <c r="AH26" s="361">
        <v>219</v>
      </c>
      <c r="AI26" s="362"/>
      <c r="AJ26" s="362"/>
      <c r="AK26" s="362"/>
      <c r="AL26" s="363"/>
      <c r="AM26" s="361">
        <v>664665</v>
      </c>
      <c r="AN26" s="362"/>
      <c r="AO26" s="362"/>
      <c r="AP26" s="362"/>
      <c r="AQ26" s="362"/>
      <c r="AR26" s="363"/>
      <c r="AS26" s="361">
        <v>3035</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164</v>
      </c>
      <c r="F27" s="359"/>
      <c r="G27" s="359"/>
      <c r="H27" s="359"/>
      <c r="I27" s="359"/>
      <c r="J27" s="359"/>
      <c r="K27" s="360"/>
      <c r="L27" s="361">
        <v>1</v>
      </c>
      <c r="M27" s="362"/>
      <c r="N27" s="362"/>
      <c r="O27" s="362"/>
      <c r="P27" s="363"/>
      <c r="Q27" s="361">
        <v>6450</v>
      </c>
      <c r="R27" s="362"/>
      <c r="S27" s="362"/>
      <c r="T27" s="362"/>
      <c r="U27" s="362"/>
      <c r="V27" s="363"/>
      <c r="W27" s="427"/>
      <c r="X27" s="418"/>
      <c r="Y27" s="419"/>
      <c r="Z27" s="358" t="s">
        <v>165</v>
      </c>
      <c r="AA27" s="359"/>
      <c r="AB27" s="359"/>
      <c r="AC27" s="359"/>
      <c r="AD27" s="359"/>
      <c r="AE27" s="359"/>
      <c r="AF27" s="359"/>
      <c r="AG27" s="360"/>
      <c r="AH27" s="361">
        <v>4</v>
      </c>
      <c r="AI27" s="362"/>
      <c r="AJ27" s="362"/>
      <c r="AK27" s="362"/>
      <c r="AL27" s="363"/>
      <c r="AM27" s="361">
        <v>16756</v>
      </c>
      <c r="AN27" s="362"/>
      <c r="AO27" s="362"/>
      <c r="AP27" s="362"/>
      <c r="AQ27" s="362"/>
      <c r="AR27" s="363"/>
      <c r="AS27" s="361">
        <v>4189</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500246</v>
      </c>
      <c r="BO27" s="389"/>
      <c r="BP27" s="389"/>
      <c r="BQ27" s="389"/>
      <c r="BR27" s="389"/>
      <c r="BS27" s="389"/>
      <c r="BT27" s="389"/>
      <c r="BU27" s="390"/>
      <c r="BV27" s="388">
        <v>500246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5800</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1614266</v>
      </c>
      <c r="BO28" s="381"/>
      <c r="BP28" s="381"/>
      <c r="BQ28" s="381"/>
      <c r="BR28" s="381"/>
      <c r="BS28" s="381"/>
      <c r="BT28" s="381"/>
      <c r="BU28" s="382"/>
      <c r="BV28" s="380">
        <v>2279716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28</v>
      </c>
      <c r="M29" s="362"/>
      <c r="N29" s="362"/>
      <c r="O29" s="362"/>
      <c r="P29" s="363"/>
      <c r="Q29" s="361">
        <v>5450</v>
      </c>
      <c r="R29" s="362"/>
      <c r="S29" s="362"/>
      <c r="T29" s="362"/>
      <c r="U29" s="362"/>
      <c r="V29" s="363"/>
      <c r="W29" s="428"/>
      <c r="X29" s="429"/>
      <c r="Y29" s="430"/>
      <c r="Z29" s="358" t="s">
        <v>172</v>
      </c>
      <c r="AA29" s="359"/>
      <c r="AB29" s="359"/>
      <c r="AC29" s="359"/>
      <c r="AD29" s="359"/>
      <c r="AE29" s="359"/>
      <c r="AF29" s="359"/>
      <c r="AG29" s="360"/>
      <c r="AH29" s="361">
        <v>1247</v>
      </c>
      <c r="AI29" s="362"/>
      <c r="AJ29" s="362"/>
      <c r="AK29" s="362"/>
      <c r="AL29" s="363"/>
      <c r="AM29" s="361">
        <v>3701008</v>
      </c>
      <c r="AN29" s="362"/>
      <c r="AO29" s="362"/>
      <c r="AP29" s="362"/>
      <c r="AQ29" s="362"/>
      <c r="AR29" s="363"/>
      <c r="AS29" s="361">
        <v>2968</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451245</v>
      </c>
      <c r="BO29" s="386"/>
      <c r="BP29" s="386"/>
      <c r="BQ29" s="386"/>
      <c r="BR29" s="386"/>
      <c r="BS29" s="386"/>
      <c r="BT29" s="386"/>
      <c r="BU29" s="387"/>
      <c r="BV29" s="385">
        <v>685065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101.9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2863648</v>
      </c>
      <c r="BO30" s="389"/>
      <c r="BP30" s="389"/>
      <c r="BQ30" s="389"/>
      <c r="BR30" s="389"/>
      <c r="BS30" s="389"/>
      <c r="BT30" s="389"/>
      <c r="BU30" s="390"/>
      <c r="BV30" s="388">
        <v>3168129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IF('各会計、関係団体の財政状況及び健全化判断比率'!B32="","",'各会計、関係団体の財政状況及び健全化判断比率'!B32)</f>
        <v>高岡市民病院事業会計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IF('各会計、関係団体の財政状況及び健全化判断比率'!B37="","",'各会計、関係団体の財政状況及び健全化判断比率'!B37)</f>
        <v>工業団地造成事業会計</v>
      </c>
      <c r="BH34" s="344"/>
      <c r="BI34" s="344"/>
      <c r="BJ34" s="344"/>
      <c r="BK34" s="344"/>
      <c r="BL34" s="344"/>
      <c r="BM34" s="344"/>
      <c r="BN34" s="344"/>
      <c r="BO34" s="344"/>
      <c r="BP34" s="344"/>
      <c r="BQ34" s="344"/>
      <c r="BR34" s="344"/>
      <c r="BS34" s="344"/>
      <c r="BT34" s="344"/>
      <c r="BU34" s="344"/>
      <c r="BV34" s="167"/>
      <c r="BW34" s="345">
        <f>IF(BY34="","",MAX(C34:D43,U34:V43,AM34:AN43,BE34:BF43)+1)</f>
        <v>13</v>
      </c>
      <c r="BX34" s="345"/>
      <c r="BY34" s="344" t="str">
        <f>IF('各会計、関係団体の財政状況及び健全化判断比率'!B68="","",'各会計、関係団体の財政状況及び健全化判断比率'!B68)</f>
        <v>砺波地方衛生施設組合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高岡土地開発公社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荻布奨学金事業会計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駐車場事業会計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IF('各会計、関係団体の財政状況及び健全化判断比率'!B33="","",'各会計、関係団体の財政状況及び健全化判断比率'!B33)</f>
        <v>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14</v>
      </c>
      <c r="BX35" s="345"/>
      <c r="BY35" s="344" t="str">
        <f>IF('各会計、関係団体の財政状況及び健全化判断比率'!B69="","",'各会計、関係団体の財政状況及び健全化判断比率'!B69)</f>
        <v>庄川水害予防組合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（公財）高岡市民文化振興事業団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介護保険事業会計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IF('各会計、関係団体の財政状況及び健全化判断比率'!B34="","",'各会計、関係団体の財政状況及び健全化判断比率'!B34)</f>
        <v>簡易水道事業会計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15</v>
      </c>
      <c r="BX36" s="345"/>
      <c r="BY36" s="344" t="str">
        <f>IF('各会計、関係団体の財政状況及び健全化判断比率'!B70="","",'各会計、関係団体の財政状況及び健全化判断比率'!B70)</f>
        <v>小矢部川中流水害予防組合</v>
      </c>
      <c r="BZ36" s="344"/>
      <c r="CA36" s="344"/>
      <c r="CB36" s="344"/>
      <c r="CC36" s="344"/>
      <c r="CD36" s="344"/>
      <c r="CE36" s="344"/>
      <c r="CF36" s="344"/>
      <c r="CG36" s="344"/>
      <c r="CH36" s="344"/>
      <c r="CI36" s="344"/>
      <c r="CJ36" s="344"/>
      <c r="CK36" s="344"/>
      <c r="CL36" s="344"/>
      <c r="CM36" s="344"/>
      <c r="CN36" s="167"/>
      <c r="CO36" s="345">
        <f t="shared" si="3"/>
        <v>23</v>
      </c>
      <c r="CP36" s="345"/>
      <c r="CQ36" s="344" t="str">
        <f>IF('各会計、関係団体の財政状況及び健全化判断比率'!BS9="","",'各会計、関係団体の財政状況及び健全化判断比率'!BS9)</f>
        <v>（一財）とやま・ふくおか家族旅行村公社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6</v>
      </c>
      <c r="V37" s="345"/>
      <c r="W37" s="344" t="str">
        <f>IF('各会計、関係団体の財政状況及び健全化判断比率'!B31="","",'各会計、関係団体の財政状況及び健全化判断比率'!B31)</f>
        <v>後期高齢者医療事業会計</v>
      </c>
      <c r="X37" s="344"/>
      <c r="Y37" s="344"/>
      <c r="Z37" s="344"/>
      <c r="AA37" s="344"/>
      <c r="AB37" s="344"/>
      <c r="AC37" s="344"/>
      <c r="AD37" s="344"/>
      <c r="AE37" s="344"/>
      <c r="AF37" s="344"/>
      <c r="AG37" s="344"/>
      <c r="AH37" s="344"/>
      <c r="AI37" s="344"/>
      <c r="AJ37" s="344"/>
      <c r="AK37" s="344"/>
      <c r="AL37" s="167"/>
      <c r="AM37" s="345">
        <f t="shared" si="0"/>
        <v>10</v>
      </c>
      <c r="AN37" s="345"/>
      <c r="AO37" s="344" t="str">
        <f>IF('各会計、関係団体の財政状況及び健全化判断比率'!B35="","",'各会計、関係団体の財政状況及び健全化判断比率'!B35)</f>
        <v>工業用水道事業会計</v>
      </c>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16</v>
      </c>
      <c r="BX37" s="345"/>
      <c r="BY37" s="344" t="str">
        <f>IF('各会計、関係団体の財政状況及び健全化判断比率'!B71="","",'各会計、関係団体の財政状況及び健全化判断比率'!B71)</f>
        <v>富山県市町村総合事務組合</v>
      </c>
      <c r="BZ37" s="344"/>
      <c r="CA37" s="344"/>
      <c r="CB37" s="344"/>
      <c r="CC37" s="344"/>
      <c r="CD37" s="344"/>
      <c r="CE37" s="344"/>
      <c r="CF37" s="344"/>
      <c r="CG37" s="344"/>
      <c r="CH37" s="344"/>
      <c r="CI37" s="344"/>
      <c r="CJ37" s="344"/>
      <c r="CK37" s="344"/>
      <c r="CL37" s="344"/>
      <c r="CM37" s="344"/>
      <c r="CN37" s="167"/>
      <c r="CO37" s="345">
        <f t="shared" si="3"/>
        <v>24</v>
      </c>
      <c r="CP37" s="345"/>
      <c r="CQ37" s="344" t="str">
        <f>IF('各会計、関係団体の財政状況及び健全化判断比率'!BS10="","",'各会計、関係団体の財政状況及び健全化判断比率'!BS10)</f>
        <v>（公財）高岡市勤労者福祉サービスセンター</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f t="shared" si="0"/>
        <v>11</v>
      </c>
      <c r="AN38" s="345"/>
      <c r="AO38" s="344" t="str">
        <f>IF('各会計、関係団体の財政状況及び健全化判断比率'!B36="","",'各会計、関係団体の財政状況及び健全化判断比率'!B36)</f>
        <v>下水道事業会計</v>
      </c>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17</v>
      </c>
      <c r="BX38" s="345"/>
      <c r="BY38" s="344" t="str">
        <f>IF('各会計、関係団体の財政状況及び健全化判断比率'!B72="","",'各会計、関係団体の財政状況及び健全化判断比率'!B72)</f>
        <v>高岡地区広域圏事務組合</v>
      </c>
      <c r="BZ38" s="344"/>
      <c r="CA38" s="344"/>
      <c r="CB38" s="344"/>
      <c r="CC38" s="344"/>
      <c r="CD38" s="344"/>
      <c r="CE38" s="344"/>
      <c r="CF38" s="344"/>
      <c r="CG38" s="344"/>
      <c r="CH38" s="344"/>
      <c r="CI38" s="344"/>
      <c r="CJ38" s="344"/>
      <c r="CK38" s="344"/>
      <c r="CL38" s="344"/>
      <c r="CM38" s="344"/>
      <c r="CN38" s="167"/>
      <c r="CO38" s="345">
        <f t="shared" si="3"/>
        <v>25</v>
      </c>
      <c r="CP38" s="345"/>
      <c r="CQ38" s="344" t="str">
        <f>IF('各会計、関係団体の財政状況及び健全化判断比率'!BS11="","",'各会計、関係団体の財政状況及び健全化判断比率'!BS11)</f>
        <v>（一財）高岡市自然休養村公社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18</v>
      </c>
      <c r="BX39" s="345"/>
      <c r="BY39" s="344" t="str">
        <f>IF('各会計、関係団体の財政状況及び健全化判断比率'!B73="","",'各会計、関係団体の財政状況及び健全化判断比率'!B73)</f>
        <v>富山県市町村会館管理組合</v>
      </c>
      <c r="BZ39" s="344"/>
      <c r="CA39" s="344"/>
      <c r="CB39" s="344"/>
      <c r="CC39" s="344"/>
      <c r="CD39" s="344"/>
      <c r="CE39" s="344"/>
      <c r="CF39" s="344"/>
      <c r="CG39" s="344"/>
      <c r="CH39" s="344"/>
      <c r="CI39" s="344"/>
      <c r="CJ39" s="344"/>
      <c r="CK39" s="344"/>
      <c r="CL39" s="344"/>
      <c r="CM39" s="344"/>
      <c r="CN39" s="167"/>
      <c r="CO39" s="345">
        <f t="shared" si="3"/>
        <v>26</v>
      </c>
      <c r="CP39" s="345"/>
      <c r="CQ39" s="344" t="str">
        <f>IF('各会計、関係団体の財政状況及び健全化判断比率'!BS12="","",'各会計、関係団体の財政状況及び健全化判断比率'!BS12)</f>
        <v>（株）ウェルカム福岡</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19</v>
      </c>
      <c r="BX40" s="345"/>
      <c r="BY40" s="344" t="str">
        <f>IF('各会計、関係団体の財政状況及び健全化判断比率'!B74="","",'各会計、関係団体の財政状況及び健全化判断比率'!B74)</f>
        <v>富山県後期高齢者医療広域連合（一般会計）</v>
      </c>
      <c r="BZ40" s="344"/>
      <c r="CA40" s="344"/>
      <c r="CB40" s="344"/>
      <c r="CC40" s="344"/>
      <c r="CD40" s="344"/>
      <c r="CE40" s="344"/>
      <c r="CF40" s="344"/>
      <c r="CG40" s="344"/>
      <c r="CH40" s="344"/>
      <c r="CI40" s="344"/>
      <c r="CJ40" s="344"/>
      <c r="CK40" s="344"/>
      <c r="CL40" s="344"/>
      <c r="CM40" s="344"/>
      <c r="CN40" s="167"/>
      <c r="CO40" s="345">
        <f t="shared" si="3"/>
        <v>27</v>
      </c>
      <c r="CP40" s="345"/>
      <c r="CQ40" s="344" t="str">
        <f>IF('各会計、関係団体の財政状況及び健全化判断比率'!BS13="","",'各会計、関係団体の財政状況及び健全化判断比率'!BS13)</f>
        <v>（公財）高岡市体育協会</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20</v>
      </c>
      <c r="BX41" s="345"/>
      <c r="BY41" s="344" t="str">
        <f>IF('各会計、関係団体の財政状況及び健全化判断比率'!B75="","",'各会計、関係団体の財政状況及び健全化判断比率'!B75)</f>
        <v>富山県後期高齢者医療広域連合（後期高齢者医療事業会計）</v>
      </c>
      <c r="BZ41" s="344"/>
      <c r="CA41" s="344"/>
      <c r="CB41" s="344"/>
      <c r="CC41" s="344"/>
      <c r="CD41" s="344"/>
      <c r="CE41" s="344"/>
      <c r="CF41" s="344"/>
      <c r="CG41" s="344"/>
      <c r="CH41" s="344"/>
      <c r="CI41" s="344"/>
      <c r="CJ41" s="344"/>
      <c r="CK41" s="344"/>
      <c r="CL41" s="344"/>
      <c r="CM41" s="344"/>
      <c r="CN41" s="167"/>
      <c r="CO41" s="345">
        <f t="shared" si="3"/>
        <v>28</v>
      </c>
      <c r="CP41" s="345"/>
      <c r="CQ41" s="344" t="str">
        <f>IF('各会計、関係団体の財政状況及び健全化判断比率'!BS14="","",'各会計、関係団体の財政状況及び健全化判断比率'!BS14)</f>
        <v>万葉線（株）</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29</v>
      </c>
      <c r="CP42" s="345"/>
      <c r="CQ42" s="344" t="str">
        <f>IF('各会計、関係団体の財政状況及び健全化判断比率'!BS15="","",'各会計、関係団体の財政状況及び健全化判断比率'!BS15)</f>
        <v>（公財）高岡地域地場産業センター</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30</v>
      </c>
      <c r="CP43" s="345"/>
      <c r="CQ43" s="344" t="str">
        <f>IF('各会計、関係団体の財政状況及び健全化判断比率'!BS16="","",'各会計、関係団体の財政状況及び健全化判断比率'!BS16)</f>
        <v>（株）えんじゅビル</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210</v>
      </c>
      <c r="C5" s="676"/>
      <c r="D5" s="676"/>
      <c r="E5" s="676"/>
      <c r="F5" s="676"/>
      <c r="G5" s="676"/>
      <c r="H5" s="676"/>
      <c r="I5" s="676"/>
      <c r="J5" s="676"/>
      <c r="K5" s="676"/>
      <c r="L5" s="676"/>
      <c r="M5" s="676"/>
      <c r="N5" s="676"/>
      <c r="O5" s="676"/>
      <c r="P5" s="676"/>
      <c r="Q5" s="677"/>
      <c r="R5" s="640">
        <v>25795649</v>
      </c>
      <c r="S5" s="641"/>
      <c r="T5" s="641"/>
      <c r="U5" s="641"/>
      <c r="V5" s="641"/>
      <c r="W5" s="641"/>
      <c r="X5" s="641"/>
      <c r="Y5" s="688"/>
      <c r="Z5" s="701">
        <v>35.200000000000003</v>
      </c>
      <c r="AA5" s="701"/>
      <c r="AB5" s="701"/>
      <c r="AC5" s="701"/>
      <c r="AD5" s="702">
        <v>25795649</v>
      </c>
      <c r="AE5" s="702"/>
      <c r="AF5" s="702"/>
      <c r="AG5" s="702"/>
      <c r="AH5" s="702"/>
      <c r="AI5" s="702"/>
      <c r="AJ5" s="702"/>
      <c r="AK5" s="702"/>
      <c r="AL5" s="689">
        <v>68.400000000000006</v>
      </c>
      <c r="AM5" s="658"/>
      <c r="AN5" s="658"/>
      <c r="AO5" s="690"/>
      <c r="AP5" s="675" t="s">
        <v>211</v>
      </c>
      <c r="AQ5" s="676"/>
      <c r="AR5" s="676"/>
      <c r="AS5" s="676"/>
      <c r="AT5" s="676"/>
      <c r="AU5" s="676"/>
      <c r="AV5" s="676"/>
      <c r="AW5" s="676"/>
      <c r="AX5" s="676"/>
      <c r="AY5" s="676"/>
      <c r="AZ5" s="676"/>
      <c r="BA5" s="676"/>
      <c r="BB5" s="676"/>
      <c r="BC5" s="676"/>
      <c r="BD5" s="676"/>
      <c r="BE5" s="676"/>
      <c r="BF5" s="677"/>
      <c r="BG5" s="590">
        <v>25787934</v>
      </c>
      <c r="BH5" s="591"/>
      <c r="BI5" s="591"/>
      <c r="BJ5" s="591"/>
      <c r="BK5" s="591"/>
      <c r="BL5" s="591"/>
      <c r="BM5" s="591"/>
      <c r="BN5" s="592"/>
      <c r="BO5" s="643">
        <v>100</v>
      </c>
      <c r="BP5" s="643"/>
      <c r="BQ5" s="643"/>
      <c r="BR5" s="643"/>
      <c r="BS5" s="644">
        <v>2033496</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204</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560551</v>
      </c>
      <c r="S6" s="591"/>
      <c r="T6" s="591"/>
      <c r="U6" s="591"/>
      <c r="V6" s="591"/>
      <c r="W6" s="591"/>
      <c r="X6" s="591"/>
      <c r="Y6" s="592"/>
      <c r="Z6" s="643">
        <v>0.8</v>
      </c>
      <c r="AA6" s="643"/>
      <c r="AB6" s="643"/>
      <c r="AC6" s="643"/>
      <c r="AD6" s="644">
        <v>560551</v>
      </c>
      <c r="AE6" s="644"/>
      <c r="AF6" s="644"/>
      <c r="AG6" s="644"/>
      <c r="AH6" s="644"/>
      <c r="AI6" s="644"/>
      <c r="AJ6" s="644"/>
      <c r="AK6" s="644"/>
      <c r="AL6" s="613">
        <v>1.5</v>
      </c>
      <c r="AM6" s="645"/>
      <c r="AN6" s="645"/>
      <c r="AO6" s="646"/>
      <c r="AP6" s="587" t="s">
        <v>216</v>
      </c>
      <c r="AQ6" s="588"/>
      <c r="AR6" s="588"/>
      <c r="AS6" s="588"/>
      <c r="AT6" s="588"/>
      <c r="AU6" s="588"/>
      <c r="AV6" s="588"/>
      <c r="AW6" s="588"/>
      <c r="AX6" s="588"/>
      <c r="AY6" s="588"/>
      <c r="AZ6" s="588"/>
      <c r="BA6" s="588"/>
      <c r="BB6" s="588"/>
      <c r="BC6" s="588"/>
      <c r="BD6" s="588"/>
      <c r="BE6" s="588"/>
      <c r="BF6" s="589"/>
      <c r="BG6" s="590">
        <v>25787934</v>
      </c>
      <c r="BH6" s="591"/>
      <c r="BI6" s="591"/>
      <c r="BJ6" s="591"/>
      <c r="BK6" s="591"/>
      <c r="BL6" s="591"/>
      <c r="BM6" s="591"/>
      <c r="BN6" s="592"/>
      <c r="BO6" s="643">
        <v>100</v>
      </c>
      <c r="BP6" s="643"/>
      <c r="BQ6" s="643"/>
      <c r="BR6" s="643"/>
      <c r="BS6" s="644">
        <v>2033496</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456193</v>
      </c>
      <c r="CS6" s="591"/>
      <c r="CT6" s="591"/>
      <c r="CU6" s="591"/>
      <c r="CV6" s="591"/>
      <c r="CW6" s="591"/>
      <c r="CX6" s="591"/>
      <c r="CY6" s="592"/>
      <c r="CZ6" s="643">
        <v>0.6</v>
      </c>
      <c r="DA6" s="643"/>
      <c r="DB6" s="643"/>
      <c r="DC6" s="643"/>
      <c r="DD6" s="596" t="s">
        <v>218</v>
      </c>
      <c r="DE6" s="591"/>
      <c r="DF6" s="591"/>
      <c r="DG6" s="591"/>
      <c r="DH6" s="591"/>
      <c r="DI6" s="591"/>
      <c r="DJ6" s="591"/>
      <c r="DK6" s="591"/>
      <c r="DL6" s="591"/>
      <c r="DM6" s="591"/>
      <c r="DN6" s="591"/>
      <c r="DO6" s="591"/>
      <c r="DP6" s="592"/>
      <c r="DQ6" s="596">
        <v>456193</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27334</v>
      </c>
      <c r="S7" s="591"/>
      <c r="T7" s="591"/>
      <c r="U7" s="591"/>
      <c r="V7" s="591"/>
      <c r="W7" s="591"/>
      <c r="X7" s="591"/>
      <c r="Y7" s="592"/>
      <c r="Z7" s="643">
        <v>0</v>
      </c>
      <c r="AA7" s="643"/>
      <c r="AB7" s="643"/>
      <c r="AC7" s="643"/>
      <c r="AD7" s="644">
        <v>27334</v>
      </c>
      <c r="AE7" s="644"/>
      <c r="AF7" s="644"/>
      <c r="AG7" s="644"/>
      <c r="AH7" s="644"/>
      <c r="AI7" s="644"/>
      <c r="AJ7" s="644"/>
      <c r="AK7" s="644"/>
      <c r="AL7" s="613">
        <v>0.1</v>
      </c>
      <c r="AM7" s="645"/>
      <c r="AN7" s="645"/>
      <c r="AO7" s="646"/>
      <c r="AP7" s="587" t="s">
        <v>220</v>
      </c>
      <c r="AQ7" s="588"/>
      <c r="AR7" s="588"/>
      <c r="AS7" s="588"/>
      <c r="AT7" s="588"/>
      <c r="AU7" s="588"/>
      <c r="AV7" s="588"/>
      <c r="AW7" s="588"/>
      <c r="AX7" s="588"/>
      <c r="AY7" s="588"/>
      <c r="AZ7" s="588"/>
      <c r="BA7" s="588"/>
      <c r="BB7" s="588"/>
      <c r="BC7" s="588"/>
      <c r="BD7" s="588"/>
      <c r="BE7" s="588"/>
      <c r="BF7" s="589"/>
      <c r="BG7" s="590">
        <v>10744620</v>
      </c>
      <c r="BH7" s="591"/>
      <c r="BI7" s="591"/>
      <c r="BJ7" s="591"/>
      <c r="BK7" s="591"/>
      <c r="BL7" s="591"/>
      <c r="BM7" s="591"/>
      <c r="BN7" s="592"/>
      <c r="BO7" s="643">
        <v>41.7</v>
      </c>
      <c r="BP7" s="643"/>
      <c r="BQ7" s="643"/>
      <c r="BR7" s="643"/>
      <c r="BS7" s="644">
        <v>292345</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5007897</v>
      </c>
      <c r="CS7" s="591"/>
      <c r="CT7" s="591"/>
      <c r="CU7" s="591"/>
      <c r="CV7" s="591"/>
      <c r="CW7" s="591"/>
      <c r="CX7" s="591"/>
      <c r="CY7" s="592"/>
      <c r="CZ7" s="643">
        <v>6.9</v>
      </c>
      <c r="DA7" s="643"/>
      <c r="DB7" s="643"/>
      <c r="DC7" s="643"/>
      <c r="DD7" s="596">
        <v>336731</v>
      </c>
      <c r="DE7" s="591"/>
      <c r="DF7" s="591"/>
      <c r="DG7" s="591"/>
      <c r="DH7" s="591"/>
      <c r="DI7" s="591"/>
      <c r="DJ7" s="591"/>
      <c r="DK7" s="591"/>
      <c r="DL7" s="591"/>
      <c r="DM7" s="591"/>
      <c r="DN7" s="591"/>
      <c r="DO7" s="591"/>
      <c r="DP7" s="592"/>
      <c r="DQ7" s="596">
        <v>3757680</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97542</v>
      </c>
      <c r="S8" s="591"/>
      <c r="T8" s="591"/>
      <c r="U8" s="591"/>
      <c r="V8" s="591"/>
      <c r="W8" s="591"/>
      <c r="X8" s="591"/>
      <c r="Y8" s="592"/>
      <c r="Z8" s="643">
        <v>0.1</v>
      </c>
      <c r="AA8" s="643"/>
      <c r="AB8" s="643"/>
      <c r="AC8" s="643"/>
      <c r="AD8" s="644">
        <v>97542</v>
      </c>
      <c r="AE8" s="644"/>
      <c r="AF8" s="644"/>
      <c r="AG8" s="644"/>
      <c r="AH8" s="644"/>
      <c r="AI8" s="644"/>
      <c r="AJ8" s="644"/>
      <c r="AK8" s="644"/>
      <c r="AL8" s="613">
        <v>0.3</v>
      </c>
      <c r="AM8" s="645"/>
      <c r="AN8" s="645"/>
      <c r="AO8" s="646"/>
      <c r="AP8" s="587" t="s">
        <v>223</v>
      </c>
      <c r="AQ8" s="588"/>
      <c r="AR8" s="588"/>
      <c r="AS8" s="588"/>
      <c r="AT8" s="588"/>
      <c r="AU8" s="588"/>
      <c r="AV8" s="588"/>
      <c r="AW8" s="588"/>
      <c r="AX8" s="588"/>
      <c r="AY8" s="588"/>
      <c r="AZ8" s="588"/>
      <c r="BA8" s="588"/>
      <c r="BB8" s="588"/>
      <c r="BC8" s="588"/>
      <c r="BD8" s="588"/>
      <c r="BE8" s="588"/>
      <c r="BF8" s="589"/>
      <c r="BG8" s="590">
        <v>310945</v>
      </c>
      <c r="BH8" s="591"/>
      <c r="BI8" s="591"/>
      <c r="BJ8" s="591"/>
      <c r="BK8" s="591"/>
      <c r="BL8" s="591"/>
      <c r="BM8" s="591"/>
      <c r="BN8" s="592"/>
      <c r="BO8" s="643">
        <v>1.2</v>
      </c>
      <c r="BP8" s="643"/>
      <c r="BQ8" s="643"/>
      <c r="BR8" s="643"/>
      <c r="BS8" s="596" t="s">
        <v>113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23333146</v>
      </c>
      <c r="CS8" s="591"/>
      <c r="CT8" s="591"/>
      <c r="CU8" s="591"/>
      <c r="CV8" s="591"/>
      <c r="CW8" s="591"/>
      <c r="CX8" s="591"/>
      <c r="CY8" s="592"/>
      <c r="CZ8" s="643">
        <v>32.1</v>
      </c>
      <c r="DA8" s="643"/>
      <c r="DB8" s="643"/>
      <c r="DC8" s="643"/>
      <c r="DD8" s="596">
        <v>698304</v>
      </c>
      <c r="DE8" s="591"/>
      <c r="DF8" s="591"/>
      <c r="DG8" s="591"/>
      <c r="DH8" s="591"/>
      <c r="DI8" s="591"/>
      <c r="DJ8" s="591"/>
      <c r="DK8" s="591"/>
      <c r="DL8" s="591"/>
      <c r="DM8" s="591"/>
      <c r="DN8" s="591"/>
      <c r="DO8" s="591"/>
      <c r="DP8" s="592"/>
      <c r="DQ8" s="596">
        <v>11317969</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48792</v>
      </c>
      <c r="S9" s="591"/>
      <c r="T9" s="591"/>
      <c r="U9" s="591"/>
      <c r="V9" s="591"/>
      <c r="W9" s="591"/>
      <c r="X9" s="591"/>
      <c r="Y9" s="592"/>
      <c r="Z9" s="643">
        <v>0.1</v>
      </c>
      <c r="AA9" s="643"/>
      <c r="AB9" s="643"/>
      <c r="AC9" s="643"/>
      <c r="AD9" s="644">
        <v>48792</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8418230</v>
      </c>
      <c r="BH9" s="591"/>
      <c r="BI9" s="591"/>
      <c r="BJ9" s="591"/>
      <c r="BK9" s="591"/>
      <c r="BL9" s="591"/>
      <c r="BM9" s="591"/>
      <c r="BN9" s="592"/>
      <c r="BO9" s="643">
        <v>32.6</v>
      </c>
      <c r="BP9" s="643"/>
      <c r="BQ9" s="643"/>
      <c r="BR9" s="643"/>
      <c r="BS9" s="596" t="s">
        <v>113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7038033</v>
      </c>
      <c r="CS9" s="591"/>
      <c r="CT9" s="591"/>
      <c r="CU9" s="591"/>
      <c r="CV9" s="591"/>
      <c r="CW9" s="591"/>
      <c r="CX9" s="591"/>
      <c r="CY9" s="592"/>
      <c r="CZ9" s="643">
        <v>9.6999999999999993</v>
      </c>
      <c r="DA9" s="643"/>
      <c r="DB9" s="643"/>
      <c r="DC9" s="643"/>
      <c r="DD9" s="596">
        <v>1844101</v>
      </c>
      <c r="DE9" s="591"/>
      <c r="DF9" s="591"/>
      <c r="DG9" s="591"/>
      <c r="DH9" s="591"/>
      <c r="DI9" s="591"/>
      <c r="DJ9" s="591"/>
      <c r="DK9" s="591"/>
      <c r="DL9" s="591"/>
      <c r="DM9" s="591"/>
      <c r="DN9" s="591"/>
      <c r="DO9" s="591"/>
      <c r="DP9" s="592"/>
      <c r="DQ9" s="596">
        <v>4452964</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3063635</v>
      </c>
      <c r="S10" s="591"/>
      <c r="T10" s="591"/>
      <c r="U10" s="591"/>
      <c r="V10" s="591"/>
      <c r="W10" s="591"/>
      <c r="X10" s="591"/>
      <c r="Y10" s="592"/>
      <c r="Z10" s="643">
        <v>4.2</v>
      </c>
      <c r="AA10" s="643"/>
      <c r="AB10" s="643"/>
      <c r="AC10" s="643"/>
      <c r="AD10" s="644">
        <v>3063635</v>
      </c>
      <c r="AE10" s="644"/>
      <c r="AF10" s="644"/>
      <c r="AG10" s="644"/>
      <c r="AH10" s="644"/>
      <c r="AI10" s="644"/>
      <c r="AJ10" s="644"/>
      <c r="AK10" s="644"/>
      <c r="AL10" s="613">
        <v>8.1</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537677</v>
      </c>
      <c r="BH10" s="591"/>
      <c r="BI10" s="591"/>
      <c r="BJ10" s="591"/>
      <c r="BK10" s="591"/>
      <c r="BL10" s="591"/>
      <c r="BM10" s="591"/>
      <c r="BN10" s="592"/>
      <c r="BO10" s="643">
        <v>2.1</v>
      </c>
      <c r="BP10" s="643"/>
      <c r="BQ10" s="643"/>
      <c r="BR10" s="643"/>
      <c r="BS10" s="596" t="s">
        <v>113</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188876</v>
      </c>
      <c r="CS10" s="591"/>
      <c r="CT10" s="591"/>
      <c r="CU10" s="591"/>
      <c r="CV10" s="591"/>
      <c r="CW10" s="591"/>
      <c r="CX10" s="591"/>
      <c r="CY10" s="592"/>
      <c r="CZ10" s="643">
        <v>0.3</v>
      </c>
      <c r="DA10" s="643"/>
      <c r="DB10" s="643"/>
      <c r="DC10" s="643"/>
      <c r="DD10" s="596" t="s">
        <v>113</v>
      </c>
      <c r="DE10" s="591"/>
      <c r="DF10" s="591"/>
      <c r="DG10" s="591"/>
      <c r="DH10" s="591"/>
      <c r="DI10" s="591"/>
      <c r="DJ10" s="591"/>
      <c r="DK10" s="591"/>
      <c r="DL10" s="591"/>
      <c r="DM10" s="591"/>
      <c r="DN10" s="591"/>
      <c r="DO10" s="591"/>
      <c r="DP10" s="592"/>
      <c r="DQ10" s="596">
        <v>56817</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v>13829</v>
      </c>
      <c r="S11" s="591"/>
      <c r="T11" s="591"/>
      <c r="U11" s="591"/>
      <c r="V11" s="591"/>
      <c r="W11" s="591"/>
      <c r="X11" s="591"/>
      <c r="Y11" s="592"/>
      <c r="Z11" s="643">
        <v>0</v>
      </c>
      <c r="AA11" s="643"/>
      <c r="AB11" s="643"/>
      <c r="AC11" s="643"/>
      <c r="AD11" s="644">
        <v>13829</v>
      </c>
      <c r="AE11" s="644"/>
      <c r="AF11" s="644"/>
      <c r="AG11" s="644"/>
      <c r="AH11" s="644"/>
      <c r="AI11" s="644"/>
      <c r="AJ11" s="644"/>
      <c r="AK11" s="644"/>
      <c r="AL11" s="613">
        <v>0</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1477768</v>
      </c>
      <c r="BH11" s="591"/>
      <c r="BI11" s="591"/>
      <c r="BJ11" s="591"/>
      <c r="BK11" s="591"/>
      <c r="BL11" s="591"/>
      <c r="BM11" s="591"/>
      <c r="BN11" s="592"/>
      <c r="BO11" s="643">
        <v>5.7</v>
      </c>
      <c r="BP11" s="643"/>
      <c r="BQ11" s="643"/>
      <c r="BR11" s="643"/>
      <c r="BS11" s="596">
        <v>292345</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945434</v>
      </c>
      <c r="CS11" s="591"/>
      <c r="CT11" s="591"/>
      <c r="CU11" s="591"/>
      <c r="CV11" s="591"/>
      <c r="CW11" s="591"/>
      <c r="CX11" s="591"/>
      <c r="CY11" s="592"/>
      <c r="CZ11" s="643">
        <v>1.3</v>
      </c>
      <c r="DA11" s="643"/>
      <c r="DB11" s="643"/>
      <c r="DC11" s="643"/>
      <c r="DD11" s="596">
        <v>247725</v>
      </c>
      <c r="DE11" s="591"/>
      <c r="DF11" s="591"/>
      <c r="DG11" s="591"/>
      <c r="DH11" s="591"/>
      <c r="DI11" s="591"/>
      <c r="DJ11" s="591"/>
      <c r="DK11" s="591"/>
      <c r="DL11" s="591"/>
      <c r="DM11" s="591"/>
      <c r="DN11" s="591"/>
      <c r="DO11" s="591"/>
      <c r="DP11" s="592"/>
      <c r="DQ11" s="596">
        <v>523768</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13339410</v>
      </c>
      <c r="BH12" s="591"/>
      <c r="BI12" s="591"/>
      <c r="BJ12" s="591"/>
      <c r="BK12" s="591"/>
      <c r="BL12" s="591"/>
      <c r="BM12" s="591"/>
      <c r="BN12" s="592"/>
      <c r="BO12" s="643">
        <v>51.7</v>
      </c>
      <c r="BP12" s="643"/>
      <c r="BQ12" s="643"/>
      <c r="BR12" s="643"/>
      <c r="BS12" s="596">
        <v>1741151</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4894219</v>
      </c>
      <c r="CS12" s="591"/>
      <c r="CT12" s="591"/>
      <c r="CU12" s="591"/>
      <c r="CV12" s="591"/>
      <c r="CW12" s="591"/>
      <c r="CX12" s="591"/>
      <c r="CY12" s="592"/>
      <c r="CZ12" s="643">
        <v>6.7</v>
      </c>
      <c r="DA12" s="643"/>
      <c r="DB12" s="643"/>
      <c r="DC12" s="643"/>
      <c r="DD12" s="596">
        <v>426450</v>
      </c>
      <c r="DE12" s="591"/>
      <c r="DF12" s="591"/>
      <c r="DG12" s="591"/>
      <c r="DH12" s="591"/>
      <c r="DI12" s="591"/>
      <c r="DJ12" s="591"/>
      <c r="DK12" s="591"/>
      <c r="DL12" s="591"/>
      <c r="DM12" s="591"/>
      <c r="DN12" s="591"/>
      <c r="DO12" s="591"/>
      <c r="DP12" s="592"/>
      <c r="DQ12" s="596">
        <v>1199687</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118854</v>
      </c>
      <c r="S13" s="591"/>
      <c r="T13" s="591"/>
      <c r="U13" s="591"/>
      <c r="V13" s="591"/>
      <c r="W13" s="591"/>
      <c r="X13" s="591"/>
      <c r="Y13" s="592"/>
      <c r="Z13" s="643">
        <v>0.2</v>
      </c>
      <c r="AA13" s="643"/>
      <c r="AB13" s="643"/>
      <c r="AC13" s="643"/>
      <c r="AD13" s="644">
        <v>118854</v>
      </c>
      <c r="AE13" s="644"/>
      <c r="AF13" s="644"/>
      <c r="AG13" s="644"/>
      <c r="AH13" s="644"/>
      <c r="AI13" s="644"/>
      <c r="AJ13" s="644"/>
      <c r="AK13" s="644"/>
      <c r="AL13" s="613">
        <v>0.3</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13328392</v>
      </c>
      <c r="BH13" s="591"/>
      <c r="BI13" s="591"/>
      <c r="BJ13" s="591"/>
      <c r="BK13" s="591"/>
      <c r="BL13" s="591"/>
      <c r="BM13" s="591"/>
      <c r="BN13" s="592"/>
      <c r="BO13" s="643">
        <v>51.7</v>
      </c>
      <c r="BP13" s="643"/>
      <c r="BQ13" s="643"/>
      <c r="BR13" s="643"/>
      <c r="BS13" s="596">
        <v>1741151</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11101518</v>
      </c>
      <c r="CS13" s="591"/>
      <c r="CT13" s="591"/>
      <c r="CU13" s="591"/>
      <c r="CV13" s="591"/>
      <c r="CW13" s="591"/>
      <c r="CX13" s="591"/>
      <c r="CY13" s="592"/>
      <c r="CZ13" s="643">
        <v>15.3</v>
      </c>
      <c r="DA13" s="643"/>
      <c r="DB13" s="643"/>
      <c r="DC13" s="643"/>
      <c r="DD13" s="596">
        <v>5707008</v>
      </c>
      <c r="DE13" s="591"/>
      <c r="DF13" s="591"/>
      <c r="DG13" s="591"/>
      <c r="DH13" s="591"/>
      <c r="DI13" s="591"/>
      <c r="DJ13" s="591"/>
      <c r="DK13" s="591"/>
      <c r="DL13" s="591"/>
      <c r="DM13" s="591"/>
      <c r="DN13" s="591"/>
      <c r="DO13" s="591"/>
      <c r="DP13" s="592"/>
      <c r="DQ13" s="596">
        <v>5102691</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428644</v>
      </c>
      <c r="BH14" s="591"/>
      <c r="BI14" s="591"/>
      <c r="BJ14" s="591"/>
      <c r="BK14" s="591"/>
      <c r="BL14" s="591"/>
      <c r="BM14" s="591"/>
      <c r="BN14" s="592"/>
      <c r="BO14" s="643">
        <v>1.7</v>
      </c>
      <c r="BP14" s="643"/>
      <c r="BQ14" s="643"/>
      <c r="BR14" s="643"/>
      <c r="BS14" s="596" t="s">
        <v>113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2663139</v>
      </c>
      <c r="CS14" s="591"/>
      <c r="CT14" s="591"/>
      <c r="CU14" s="591"/>
      <c r="CV14" s="591"/>
      <c r="CW14" s="591"/>
      <c r="CX14" s="591"/>
      <c r="CY14" s="592"/>
      <c r="CZ14" s="643">
        <v>3.7</v>
      </c>
      <c r="DA14" s="643"/>
      <c r="DB14" s="643"/>
      <c r="DC14" s="643"/>
      <c r="DD14" s="596">
        <v>384068</v>
      </c>
      <c r="DE14" s="591"/>
      <c r="DF14" s="591"/>
      <c r="DG14" s="591"/>
      <c r="DH14" s="591"/>
      <c r="DI14" s="591"/>
      <c r="DJ14" s="591"/>
      <c r="DK14" s="591"/>
      <c r="DL14" s="591"/>
      <c r="DM14" s="591"/>
      <c r="DN14" s="591"/>
      <c r="DO14" s="591"/>
      <c r="DP14" s="592"/>
      <c r="DQ14" s="596">
        <v>2228586</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83527</v>
      </c>
      <c r="S15" s="591"/>
      <c r="T15" s="591"/>
      <c r="U15" s="591"/>
      <c r="V15" s="591"/>
      <c r="W15" s="591"/>
      <c r="X15" s="591"/>
      <c r="Y15" s="592"/>
      <c r="Z15" s="643">
        <v>0.1</v>
      </c>
      <c r="AA15" s="643"/>
      <c r="AB15" s="643"/>
      <c r="AC15" s="643"/>
      <c r="AD15" s="644">
        <v>83527</v>
      </c>
      <c r="AE15" s="644"/>
      <c r="AF15" s="644"/>
      <c r="AG15" s="644"/>
      <c r="AH15" s="644"/>
      <c r="AI15" s="644"/>
      <c r="AJ15" s="644"/>
      <c r="AK15" s="644"/>
      <c r="AL15" s="613">
        <v>0.2</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1275089</v>
      </c>
      <c r="BH15" s="591"/>
      <c r="BI15" s="591"/>
      <c r="BJ15" s="591"/>
      <c r="BK15" s="591"/>
      <c r="BL15" s="591"/>
      <c r="BM15" s="591"/>
      <c r="BN15" s="592"/>
      <c r="BO15" s="643">
        <v>4.9000000000000004</v>
      </c>
      <c r="BP15" s="643"/>
      <c r="BQ15" s="643"/>
      <c r="BR15" s="643"/>
      <c r="BS15" s="596" t="s">
        <v>113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7167374</v>
      </c>
      <c r="CS15" s="591"/>
      <c r="CT15" s="591"/>
      <c r="CU15" s="591"/>
      <c r="CV15" s="591"/>
      <c r="CW15" s="591"/>
      <c r="CX15" s="591"/>
      <c r="CY15" s="592"/>
      <c r="CZ15" s="643">
        <v>9.9</v>
      </c>
      <c r="DA15" s="643"/>
      <c r="DB15" s="643"/>
      <c r="DC15" s="643"/>
      <c r="DD15" s="596">
        <v>2463525</v>
      </c>
      <c r="DE15" s="591"/>
      <c r="DF15" s="591"/>
      <c r="DG15" s="591"/>
      <c r="DH15" s="591"/>
      <c r="DI15" s="591"/>
      <c r="DJ15" s="591"/>
      <c r="DK15" s="591"/>
      <c r="DL15" s="591"/>
      <c r="DM15" s="591"/>
      <c r="DN15" s="591"/>
      <c r="DO15" s="591"/>
      <c r="DP15" s="592"/>
      <c r="DQ15" s="596">
        <v>4739282</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9240544</v>
      </c>
      <c r="S16" s="591"/>
      <c r="T16" s="591"/>
      <c r="U16" s="591"/>
      <c r="V16" s="591"/>
      <c r="W16" s="591"/>
      <c r="X16" s="591"/>
      <c r="Y16" s="592"/>
      <c r="Z16" s="643">
        <v>12.6</v>
      </c>
      <c r="AA16" s="643"/>
      <c r="AB16" s="643"/>
      <c r="AC16" s="643"/>
      <c r="AD16" s="644">
        <v>7649292</v>
      </c>
      <c r="AE16" s="644"/>
      <c r="AF16" s="644"/>
      <c r="AG16" s="644"/>
      <c r="AH16" s="644"/>
      <c r="AI16" s="644"/>
      <c r="AJ16" s="644"/>
      <c r="AK16" s="644"/>
      <c r="AL16" s="613">
        <v>20.3</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v>171</v>
      </c>
      <c r="BH16" s="591"/>
      <c r="BI16" s="591"/>
      <c r="BJ16" s="591"/>
      <c r="BK16" s="591"/>
      <c r="BL16" s="591"/>
      <c r="BM16" s="591"/>
      <c r="BN16" s="592"/>
      <c r="BO16" s="643">
        <v>0</v>
      </c>
      <c r="BP16" s="643"/>
      <c r="BQ16" s="643"/>
      <c r="BR16" s="643"/>
      <c r="BS16" s="596" t="s">
        <v>113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10314</v>
      </c>
      <c r="CS16" s="591"/>
      <c r="CT16" s="591"/>
      <c r="CU16" s="591"/>
      <c r="CV16" s="591"/>
      <c r="CW16" s="591"/>
      <c r="CX16" s="591"/>
      <c r="CY16" s="592"/>
      <c r="CZ16" s="643">
        <v>0</v>
      </c>
      <c r="DA16" s="643"/>
      <c r="DB16" s="643"/>
      <c r="DC16" s="643"/>
      <c r="DD16" s="596" t="s">
        <v>113</v>
      </c>
      <c r="DE16" s="591"/>
      <c r="DF16" s="591"/>
      <c r="DG16" s="591"/>
      <c r="DH16" s="591"/>
      <c r="DI16" s="591"/>
      <c r="DJ16" s="591"/>
      <c r="DK16" s="591"/>
      <c r="DL16" s="591"/>
      <c r="DM16" s="591"/>
      <c r="DN16" s="591"/>
      <c r="DO16" s="591"/>
      <c r="DP16" s="592"/>
      <c r="DQ16" s="596">
        <v>2494</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7649292</v>
      </c>
      <c r="S17" s="591"/>
      <c r="T17" s="591"/>
      <c r="U17" s="591"/>
      <c r="V17" s="591"/>
      <c r="W17" s="591"/>
      <c r="X17" s="591"/>
      <c r="Y17" s="592"/>
      <c r="Z17" s="643">
        <v>10.4</v>
      </c>
      <c r="AA17" s="643"/>
      <c r="AB17" s="643"/>
      <c r="AC17" s="643"/>
      <c r="AD17" s="644">
        <v>7649292</v>
      </c>
      <c r="AE17" s="644"/>
      <c r="AF17" s="644"/>
      <c r="AG17" s="644"/>
      <c r="AH17" s="644"/>
      <c r="AI17" s="644"/>
      <c r="AJ17" s="644"/>
      <c r="AK17" s="644"/>
      <c r="AL17" s="613">
        <v>20.3</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9820035</v>
      </c>
      <c r="CS17" s="591"/>
      <c r="CT17" s="591"/>
      <c r="CU17" s="591"/>
      <c r="CV17" s="591"/>
      <c r="CW17" s="591"/>
      <c r="CX17" s="591"/>
      <c r="CY17" s="592"/>
      <c r="CZ17" s="643">
        <v>13.5</v>
      </c>
      <c r="DA17" s="643"/>
      <c r="DB17" s="643"/>
      <c r="DC17" s="643"/>
      <c r="DD17" s="596" t="s">
        <v>113</v>
      </c>
      <c r="DE17" s="591"/>
      <c r="DF17" s="591"/>
      <c r="DG17" s="591"/>
      <c r="DH17" s="591"/>
      <c r="DI17" s="591"/>
      <c r="DJ17" s="591"/>
      <c r="DK17" s="591"/>
      <c r="DL17" s="591"/>
      <c r="DM17" s="591"/>
      <c r="DN17" s="591"/>
      <c r="DO17" s="591"/>
      <c r="DP17" s="592"/>
      <c r="DQ17" s="596">
        <v>9606302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1591252</v>
      </c>
      <c r="S18" s="591"/>
      <c r="T18" s="591"/>
      <c r="U18" s="591"/>
      <c r="V18" s="591"/>
      <c r="W18" s="591"/>
      <c r="X18" s="591"/>
      <c r="Y18" s="592"/>
      <c r="Z18" s="643">
        <v>2.2000000000000002</v>
      </c>
      <c r="AA18" s="643"/>
      <c r="AB18" s="643"/>
      <c r="AC18" s="643"/>
      <c r="AD18" s="644" t="s">
        <v>113</v>
      </c>
      <c r="AE18" s="644"/>
      <c r="AF18" s="644"/>
      <c r="AG18" s="644"/>
      <c r="AH18" s="644"/>
      <c r="AI18" s="644"/>
      <c r="AJ18" s="644"/>
      <c r="AK18" s="644"/>
      <c r="AL18" s="613" t="s">
        <v>113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113</v>
      </c>
      <c r="S19" s="591"/>
      <c r="T19" s="591"/>
      <c r="U19" s="591"/>
      <c r="V19" s="591"/>
      <c r="W19" s="591"/>
      <c r="X19" s="591"/>
      <c r="Y19" s="592"/>
      <c r="Z19" s="643" t="s">
        <v>113</v>
      </c>
      <c r="AA19" s="643"/>
      <c r="AB19" s="643"/>
      <c r="AC19" s="643"/>
      <c r="AD19" s="644" t="s">
        <v>113</v>
      </c>
      <c r="AE19" s="644"/>
      <c r="AF19" s="644"/>
      <c r="AG19" s="644"/>
      <c r="AH19" s="644"/>
      <c r="AI19" s="644"/>
      <c r="AJ19" s="644"/>
      <c r="AK19" s="644"/>
      <c r="AL19" s="613" t="s">
        <v>113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7715</v>
      </c>
      <c r="BH19" s="591"/>
      <c r="BI19" s="591"/>
      <c r="BJ19" s="591"/>
      <c r="BK19" s="591"/>
      <c r="BL19" s="591"/>
      <c r="BM19" s="591"/>
      <c r="BN19" s="592"/>
      <c r="BO19" s="643">
        <v>0</v>
      </c>
      <c r="BP19" s="643"/>
      <c r="BQ19" s="643"/>
      <c r="BR19" s="643"/>
      <c r="BS19" s="596" t="s">
        <v>113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39050257</v>
      </c>
      <c r="S20" s="591"/>
      <c r="T20" s="591"/>
      <c r="U20" s="591"/>
      <c r="V20" s="591"/>
      <c r="W20" s="591"/>
      <c r="X20" s="591"/>
      <c r="Y20" s="592"/>
      <c r="Z20" s="643">
        <v>53.3</v>
      </c>
      <c r="AA20" s="643"/>
      <c r="AB20" s="643"/>
      <c r="AC20" s="643"/>
      <c r="AD20" s="644">
        <v>37459005</v>
      </c>
      <c r="AE20" s="644"/>
      <c r="AF20" s="644"/>
      <c r="AG20" s="644"/>
      <c r="AH20" s="644"/>
      <c r="AI20" s="644"/>
      <c r="AJ20" s="644"/>
      <c r="AK20" s="644"/>
      <c r="AL20" s="613">
        <v>99.4</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7715</v>
      </c>
      <c r="BH20" s="591"/>
      <c r="BI20" s="591"/>
      <c r="BJ20" s="591"/>
      <c r="BK20" s="591"/>
      <c r="BL20" s="591"/>
      <c r="BM20" s="591"/>
      <c r="BN20" s="592"/>
      <c r="BO20" s="643">
        <v>0</v>
      </c>
      <c r="BP20" s="643"/>
      <c r="BQ20" s="643"/>
      <c r="BR20" s="643"/>
      <c r="BS20" s="596" t="s">
        <v>113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72626178</v>
      </c>
      <c r="CS20" s="591"/>
      <c r="CT20" s="591"/>
      <c r="CU20" s="591"/>
      <c r="CV20" s="591"/>
      <c r="CW20" s="591"/>
      <c r="CX20" s="591"/>
      <c r="CY20" s="592"/>
      <c r="CZ20" s="643">
        <v>100</v>
      </c>
      <c r="DA20" s="643"/>
      <c r="DB20" s="643"/>
      <c r="DC20" s="643"/>
      <c r="DD20" s="596">
        <v>12107912</v>
      </c>
      <c r="DE20" s="591"/>
      <c r="DF20" s="591"/>
      <c r="DG20" s="591"/>
      <c r="DH20" s="591"/>
      <c r="DI20" s="591"/>
      <c r="DJ20" s="591"/>
      <c r="DK20" s="591"/>
      <c r="DL20" s="591"/>
      <c r="DM20" s="591"/>
      <c r="DN20" s="591"/>
      <c r="DO20" s="591"/>
      <c r="DP20" s="592"/>
      <c r="DQ20" s="596">
        <v>43444433</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v>28147</v>
      </c>
      <c r="S21" s="591"/>
      <c r="T21" s="591"/>
      <c r="U21" s="591"/>
      <c r="V21" s="591"/>
      <c r="W21" s="591"/>
      <c r="X21" s="591"/>
      <c r="Y21" s="592"/>
      <c r="Z21" s="643">
        <v>0</v>
      </c>
      <c r="AA21" s="643"/>
      <c r="AB21" s="643"/>
      <c r="AC21" s="643"/>
      <c r="AD21" s="644">
        <v>28147</v>
      </c>
      <c r="AE21" s="644"/>
      <c r="AF21" s="644"/>
      <c r="AG21" s="644"/>
      <c r="AH21" s="644"/>
      <c r="AI21" s="644"/>
      <c r="AJ21" s="644"/>
      <c r="AK21" s="644"/>
      <c r="AL21" s="613">
        <v>0.1</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v>7715</v>
      </c>
      <c r="BH21" s="591"/>
      <c r="BI21" s="591"/>
      <c r="BJ21" s="591"/>
      <c r="BK21" s="591"/>
      <c r="BL21" s="591"/>
      <c r="BM21" s="591"/>
      <c r="BN21" s="592"/>
      <c r="BO21" s="643">
        <v>0</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823770</v>
      </c>
      <c r="S22" s="591"/>
      <c r="T22" s="591"/>
      <c r="U22" s="591"/>
      <c r="V22" s="591"/>
      <c r="W22" s="591"/>
      <c r="X22" s="591"/>
      <c r="Y22" s="592"/>
      <c r="Z22" s="643">
        <v>1.1000000000000001</v>
      </c>
      <c r="AA22" s="643"/>
      <c r="AB22" s="643"/>
      <c r="AC22" s="643"/>
      <c r="AD22" s="644" t="s">
        <v>113</v>
      </c>
      <c r="AE22" s="644"/>
      <c r="AF22" s="644"/>
      <c r="AG22" s="644"/>
      <c r="AH22" s="644"/>
      <c r="AI22" s="644"/>
      <c r="AJ22" s="644"/>
      <c r="AK22" s="644"/>
      <c r="AL22" s="613" t="s">
        <v>113</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1769816</v>
      </c>
      <c r="S23" s="591"/>
      <c r="T23" s="591"/>
      <c r="U23" s="591"/>
      <c r="V23" s="591"/>
      <c r="W23" s="591"/>
      <c r="X23" s="591"/>
      <c r="Y23" s="592"/>
      <c r="Z23" s="643">
        <v>2.4</v>
      </c>
      <c r="AA23" s="643"/>
      <c r="AB23" s="643"/>
      <c r="AC23" s="643"/>
      <c r="AD23" s="644">
        <v>190088</v>
      </c>
      <c r="AE23" s="644"/>
      <c r="AF23" s="644"/>
      <c r="AG23" s="644"/>
      <c r="AH23" s="644"/>
      <c r="AI23" s="644"/>
      <c r="AJ23" s="644"/>
      <c r="AK23" s="644"/>
      <c r="AL23" s="613">
        <v>0.5</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385429</v>
      </c>
      <c r="S24" s="591"/>
      <c r="T24" s="591"/>
      <c r="U24" s="591"/>
      <c r="V24" s="591"/>
      <c r="W24" s="591"/>
      <c r="X24" s="591"/>
      <c r="Y24" s="592"/>
      <c r="Z24" s="643">
        <v>0.5</v>
      </c>
      <c r="AA24" s="643"/>
      <c r="AB24" s="643"/>
      <c r="AC24" s="643"/>
      <c r="AD24" s="644">
        <v>174</v>
      </c>
      <c r="AE24" s="644"/>
      <c r="AF24" s="644"/>
      <c r="AG24" s="644"/>
      <c r="AH24" s="644"/>
      <c r="AI24" s="644"/>
      <c r="AJ24" s="644"/>
      <c r="AK24" s="644"/>
      <c r="AL24" s="613">
        <v>0</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33581782</v>
      </c>
      <c r="CS24" s="641"/>
      <c r="CT24" s="641"/>
      <c r="CU24" s="641"/>
      <c r="CV24" s="641"/>
      <c r="CW24" s="641"/>
      <c r="CX24" s="641"/>
      <c r="CY24" s="688"/>
      <c r="CZ24" s="692">
        <v>46.2</v>
      </c>
      <c r="DA24" s="693"/>
      <c r="DB24" s="693"/>
      <c r="DC24" s="694"/>
      <c r="DD24" s="687">
        <v>23098437</v>
      </c>
      <c r="DE24" s="641"/>
      <c r="DF24" s="641"/>
      <c r="DG24" s="641"/>
      <c r="DH24" s="641"/>
      <c r="DI24" s="641"/>
      <c r="DJ24" s="641"/>
      <c r="DK24" s="688"/>
      <c r="DL24" s="687">
        <v>22516669</v>
      </c>
      <c r="DM24" s="641"/>
      <c r="DN24" s="641"/>
      <c r="DO24" s="641"/>
      <c r="DP24" s="641"/>
      <c r="DQ24" s="641"/>
      <c r="DR24" s="641"/>
      <c r="DS24" s="641"/>
      <c r="DT24" s="641"/>
      <c r="DU24" s="641"/>
      <c r="DV24" s="688"/>
      <c r="DW24" s="689">
        <v>55.9</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9562165</v>
      </c>
      <c r="S25" s="591"/>
      <c r="T25" s="591"/>
      <c r="U25" s="591"/>
      <c r="V25" s="591"/>
      <c r="W25" s="591"/>
      <c r="X25" s="591"/>
      <c r="Y25" s="592"/>
      <c r="Z25" s="643">
        <v>13.1</v>
      </c>
      <c r="AA25" s="643"/>
      <c r="AB25" s="643"/>
      <c r="AC25" s="643"/>
      <c r="AD25" s="644" t="s">
        <v>113</v>
      </c>
      <c r="AE25" s="644"/>
      <c r="AF25" s="644"/>
      <c r="AG25" s="644"/>
      <c r="AH25" s="644"/>
      <c r="AI25" s="644"/>
      <c r="AJ25" s="644"/>
      <c r="AK25" s="644"/>
      <c r="AL25" s="613" t="s">
        <v>113</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10148119</v>
      </c>
      <c r="CS25" s="609"/>
      <c r="CT25" s="609"/>
      <c r="CU25" s="609"/>
      <c r="CV25" s="609"/>
      <c r="CW25" s="609"/>
      <c r="CX25" s="609"/>
      <c r="CY25" s="610"/>
      <c r="CZ25" s="593">
        <v>14</v>
      </c>
      <c r="DA25" s="611"/>
      <c r="DB25" s="611"/>
      <c r="DC25" s="612"/>
      <c r="DD25" s="596">
        <v>8888283</v>
      </c>
      <c r="DE25" s="609"/>
      <c r="DF25" s="609"/>
      <c r="DG25" s="609"/>
      <c r="DH25" s="609"/>
      <c r="DI25" s="609"/>
      <c r="DJ25" s="609"/>
      <c r="DK25" s="610"/>
      <c r="DL25" s="596">
        <v>8314685</v>
      </c>
      <c r="DM25" s="609"/>
      <c r="DN25" s="609"/>
      <c r="DO25" s="609"/>
      <c r="DP25" s="609"/>
      <c r="DQ25" s="609"/>
      <c r="DR25" s="609"/>
      <c r="DS25" s="609"/>
      <c r="DT25" s="609"/>
      <c r="DU25" s="609"/>
      <c r="DV25" s="610"/>
      <c r="DW25" s="613">
        <v>20.6</v>
      </c>
      <c r="DX25" s="614"/>
      <c r="DY25" s="614"/>
      <c r="DZ25" s="614"/>
      <c r="EA25" s="614"/>
      <c r="EB25" s="614"/>
      <c r="EC25" s="615"/>
    </row>
    <row r="26" spans="2:133" ht="11.25" customHeight="1" x14ac:dyDescent="0.15">
      <c r="B26" s="681" t="s">
        <v>279</v>
      </c>
      <c r="C26" s="682"/>
      <c r="D26" s="682"/>
      <c r="E26" s="682"/>
      <c r="F26" s="682"/>
      <c r="G26" s="682"/>
      <c r="H26" s="682"/>
      <c r="I26" s="682"/>
      <c r="J26" s="682"/>
      <c r="K26" s="682"/>
      <c r="L26" s="682"/>
      <c r="M26" s="682"/>
      <c r="N26" s="682"/>
      <c r="O26" s="682"/>
      <c r="P26" s="682"/>
      <c r="Q26" s="683"/>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6713999</v>
      </c>
      <c r="CS26" s="591"/>
      <c r="CT26" s="591"/>
      <c r="CU26" s="591"/>
      <c r="CV26" s="591"/>
      <c r="CW26" s="591"/>
      <c r="CX26" s="591"/>
      <c r="CY26" s="592"/>
      <c r="CZ26" s="593">
        <v>9.1999999999999993</v>
      </c>
      <c r="DA26" s="611"/>
      <c r="DB26" s="611"/>
      <c r="DC26" s="612"/>
      <c r="DD26" s="596">
        <v>5475041</v>
      </c>
      <c r="DE26" s="591"/>
      <c r="DF26" s="591"/>
      <c r="DG26" s="591"/>
      <c r="DH26" s="591"/>
      <c r="DI26" s="591"/>
      <c r="DJ26" s="591"/>
      <c r="DK26" s="592"/>
      <c r="DL26" s="596" t="s">
        <v>218</v>
      </c>
      <c r="DM26" s="591"/>
      <c r="DN26" s="591"/>
      <c r="DO26" s="591"/>
      <c r="DP26" s="591"/>
      <c r="DQ26" s="591"/>
      <c r="DR26" s="591"/>
      <c r="DS26" s="591"/>
      <c r="DT26" s="591"/>
      <c r="DU26" s="591"/>
      <c r="DV26" s="592"/>
      <c r="DW26" s="613" t="s">
        <v>218</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4512332</v>
      </c>
      <c r="S27" s="591"/>
      <c r="T27" s="591"/>
      <c r="U27" s="591"/>
      <c r="V27" s="591"/>
      <c r="W27" s="591"/>
      <c r="X27" s="591"/>
      <c r="Y27" s="592"/>
      <c r="Z27" s="643">
        <v>6.2</v>
      </c>
      <c r="AA27" s="643"/>
      <c r="AB27" s="643"/>
      <c r="AC27" s="643"/>
      <c r="AD27" s="644" t="s">
        <v>113</v>
      </c>
      <c r="AE27" s="644"/>
      <c r="AF27" s="644"/>
      <c r="AG27" s="644"/>
      <c r="AH27" s="644"/>
      <c r="AI27" s="644"/>
      <c r="AJ27" s="644"/>
      <c r="AK27" s="644"/>
      <c r="AL27" s="613" t="s">
        <v>113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25795649</v>
      </c>
      <c r="BH27" s="591"/>
      <c r="BI27" s="591"/>
      <c r="BJ27" s="591"/>
      <c r="BK27" s="591"/>
      <c r="BL27" s="591"/>
      <c r="BM27" s="591"/>
      <c r="BN27" s="592"/>
      <c r="BO27" s="643">
        <v>100</v>
      </c>
      <c r="BP27" s="643"/>
      <c r="BQ27" s="643"/>
      <c r="BR27" s="643"/>
      <c r="BS27" s="596">
        <v>2033496</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13613628</v>
      </c>
      <c r="CS27" s="609"/>
      <c r="CT27" s="609"/>
      <c r="CU27" s="609"/>
      <c r="CV27" s="609"/>
      <c r="CW27" s="609"/>
      <c r="CX27" s="609"/>
      <c r="CY27" s="610"/>
      <c r="CZ27" s="593">
        <v>18.7</v>
      </c>
      <c r="DA27" s="611"/>
      <c r="DB27" s="611"/>
      <c r="DC27" s="612"/>
      <c r="DD27" s="596">
        <v>4603852</v>
      </c>
      <c r="DE27" s="609"/>
      <c r="DF27" s="609"/>
      <c r="DG27" s="609"/>
      <c r="DH27" s="609"/>
      <c r="DI27" s="609"/>
      <c r="DJ27" s="609"/>
      <c r="DK27" s="610"/>
      <c r="DL27" s="596">
        <v>4602798</v>
      </c>
      <c r="DM27" s="609"/>
      <c r="DN27" s="609"/>
      <c r="DO27" s="609"/>
      <c r="DP27" s="609"/>
      <c r="DQ27" s="609"/>
      <c r="DR27" s="609"/>
      <c r="DS27" s="609"/>
      <c r="DT27" s="609"/>
      <c r="DU27" s="609"/>
      <c r="DV27" s="610"/>
      <c r="DW27" s="613">
        <v>11.4</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95935</v>
      </c>
      <c r="S28" s="591"/>
      <c r="T28" s="591"/>
      <c r="U28" s="591"/>
      <c r="V28" s="591"/>
      <c r="W28" s="591"/>
      <c r="X28" s="591"/>
      <c r="Y28" s="592"/>
      <c r="Z28" s="643">
        <v>0.1</v>
      </c>
      <c r="AA28" s="643"/>
      <c r="AB28" s="643"/>
      <c r="AC28" s="643"/>
      <c r="AD28" s="644">
        <v>18709</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9820035</v>
      </c>
      <c r="CS28" s="591"/>
      <c r="CT28" s="591"/>
      <c r="CU28" s="591"/>
      <c r="CV28" s="591"/>
      <c r="CW28" s="591"/>
      <c r="CX28" s="591"/>
      <c r="CY28" s="592"/>
      <c r="CZ28" s="593">
        <v>13.5</v>
      </c>
      <c r="DA28" s="611"/>
      <c r="DB28" s="611"/>
      <c r="DC28" s="612"/>
      <c r="DD28" s="596">
        <v>9606302</v>
      </c>
      <c r="DE28" s="591"/>
      <c r="DF28" s="591"/>
      <c r="DG28" s="591"/>
      <c r="DH28" s="591"/>
      <c r="DI28" s="591"/>
      <c r="DJ28" s="591"/>
      <c r="DK28" s="592"/>
      <c r="DL28" s="596">
        <v>9599186</v>
      </c>
      <c r="DM28" s="591"/>
      <c r="DN28" s="591"/>
      <c r="DO28" s="591"/>
      <c r="DP28" s="591"/>
      <c r="DQ28" s="591"/>
      <c r="DR28" s="591"/>
      <c r="DS28" s="591"/>
      <c r="DT28" s="591"/>
      <c r="DU28" s="591"/>
      <c r="DV28" s="592"/>
      <c r="DW28" s="613">
        <v>23.8</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63199</v>
      </c>
      <c r="S29" s="591"/>
      <c r="T29" s="591"/>
      <c r="U29" s="591"/>
      <c r="V29" s="591"/>
      <c r="W29" s="591"/>
      <c r="X29" s="591"/>
      <c r="Y29" s="592"/>
      <c r="Z29" s="643">
        <v>0.1</v>
      </c>
      <c r="AA29" s="643"/>
      <c r="AB29" s="643"/>
      <c r="AC29" s="643"/>
      <c r="AD29" s="644" t="s">
        <v>113</v>
      </c>
      <c r="AE29" s="644"/>
      <c r="AF29" s="644"/>
      <c r="AG29" s="644"/>
      <c r="AH29" s="644"/>
      <c r="AI29" s="644"/>
      <c r="AJ29" s="644"/>
      <c r="AK29" s="644"/>
      <c r="AL29" s="613" t="s">
        <v>113</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78"/>
      <c r="BI29" s="678"/>
      <c r="BJ29" s="678"/>
      <c r="BK29" s="678"/>
      <c r="BL29" s="678"/>
      <c r="BM29" s="678"/>
      <c r="BN29" s="678"/>
      <c r="BO29" s="678"/>
      <c r="BP29" s="678"/>
      <c r="BQ29" s="679"/>
      <c r="BR29" s="650" t="s">
        <v>289</v>
      </c>
      <c r="BS29" s="678"/>
      <c r="BT29" s="678"/>
      <c r="BU29" s="678"/>
      <c r="BV29" s="678"/>
      <c r="BW29" s="678"/>
      <c r="BX29" s="678"/>
      <c r="BY29" s="678"/>
      <c r="BZ29" s="678"/>
      <c r="CA29" s="678"/>
      <c r="CB29" s="679"/>
      <c r="CD29" s="660" t="s">
        <v>290</v>
      </c>
      <c r="CE29" s="661"/>
      <c r="CF29" s="627" t="s">
        <v>59</v>
      </c>
      <c r="CG29" s="624"/>
      <c r="CH29" s="624"/>
      <c r="CI29" s="624"/>
      <c r="CJ29" s="624"/>
      <c r="CK29" s="624"/>
      <c r="CL29" s="624"/>
      <c r="CM29" s="624"/>
      <c r="CN29" s="624"/>
      <c r="CO29" s="624"/>
      <c r="CP29" s="624"/>
      <c r="CQ29" s="625"/>
      <c r="CR29" s="590">
        <v>9818151</v>
      </c>
      <c r="CS29" s="609"/>
      <c r="CT29" s="609"/>
      <c r="CU29" s="609"/>
      <c r="CV29" s="609"/>
      <c r="CW29" s="609"/>
      <c r="CX29" s="609"/>
      <c r="CY29" s="610"/>
      <c r="CZ29" s="593">
        <v>13.5</v>
      </c>
      <c r="DA29" s="611"/>
      <c r="DB29" s="611"/>
      <c r="DC29" s="612"/>
      <c r="DD29" s="596">
        <v>9604418</v>
      </c>
      <c r="DE29" s="609"/>
      <c r="DF29" s="609"/>
      <c r="DG29" s="609"/>
      <c r="DH29" s="609"/>
      <c r="DI29" s="609"/>
      <c r="DJ29" s="609"/>
      <c r="DK29" s="610"/>
      <c r="DL29" s="596">
        <v>9597302</v>
      </c>
      <c r="DM29" s="609"/>
      <c r="DN29" s="609"/>
      <c r="DO29" s="609"/>
      <c r="DP29" s="609"/>
      <c r="DQ29" s="609"/>
      <c r="DR29" s="609"/>
      <c r="DS29" s="609"/>
      <c r="DT29" s="609"/>
      <c r="DU29" s="609"/>
      <c r="DV29" s="610"/>
      <c r="DW29" s="613">
        <v>23.8</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1768759</v>
      </c>
      <c r="S30" s="591"/>
      <c r="T30" s="591"/>
      <c r="U30" s="591"/>
      <c r="V30" s="591"/>
      <c r="W30" s="591"/>
      <c r="X30" s="591"/>
      <c r="Y30" s="592"/>
      <c r="Z30" s="643">
        <v>2.4</v>
      </c>
      <c r="AA30" s="643"/>
      <c r="AB30" s="643"/>
      <c r="AC30" s="643"/>
      <c r="AD30" s="644" t="s">
        <v>113</v>
      </c>
      <c r="AE30" s="644"/>
      <c r="AF30" s="644"/>
      <c r="AG30" s="644"/>
      <c r="AH30" s="644"/>
      <c r="AI30" s="644"/>
      <c r="AJ30" s="644"/>
      <c r="AK30" s="644"/>
      <c r="AL30" s="613" t="s">
        <v>113</v>
      </c>
      <c r="AM30" s="645"/>
      <c r="AN30" s="645"/>
      <c r="AO30" s="646"/>
      <c r="AP30" s="666" t="s">
        <v>292</v>
      </c>
      <c r="AQ30" s="667"/>
      <c r="AR30" s="667"/>
      <c r="AS30" s="667"/>
      <c r="AT30" s="672" t="s">
        <v>293</v>
      </c>
      <c r="AU30" s="184"/>
      <c r="AV30" s="184"/>
      <c r="AW30" s="184"/>
      <c r="AX30" s="675" t="s">
        <v>172</v>
      </c>
      <c r="AY30" s="676"/>
      <c r="AZ30" s="676"/>
      <c r="BA30" s="676"/>
      <c r="BB30" s="676"/>
      <c r="BC30" s="676"/>
      <c r="BD30" s="676"/>
      <c r="BE30" s="676"/>
      <c r="BF30" s="677"/>
      <c r="BG30" s="656">
        <v>98.8</v>
      </c>
      <c r="BH30" s="657"/>
      <c r="BI30" s="657"/>
      <c r="BJ30" s="657"/>
      <c r="BK30" s="657"/>
      <c r="BL30" s="657"/>
      <c r="BM30" s="658">
        <v>94.9</v>
      </c>
      <c r="BN30" s="657"/>
      <c r="BO30" s="657"/>
      <c r="BP30" s="657"/>
      <c r="BQ30" s="659"/>
      <c r="BR30" s="656">
        <v>98.7</v>
      </c>
      <c r="BS30" s="657"/>
      <c r="BT30" s="657"/>
      <c r="BU30" s="657"/>
      <c r="BV30" s="657"/>
      <c r="BW30" s="657"/>
      <c r="BX30" s="658">
        <v>94.6</v>
      </c>
      <c r="BY30" s="657"/>
      <c r="BZ30" s="657"/>
      <c r="CA30" s="657"/>
      <c r="CB30" s="659"/>
      <c r="CD30" s="662"/>
      <c r="CE30" s="663"/>
      <c r="CF30" s="627" t="s">
        <v>294</v>
      </c>
      <c r="CG30" s="624"/>
      <c r="CH30" s="624"/>
      <c r="CI30" s="624"/>
      <c r="CJ30" s="624"/>
      <c r="CK30" s="624"/>
      <c r="CL30" s="624"/>
      <c r="CM30" s="624"/>
      <c r="CN30" s="624"/>
      <c r="CO30" s="624"/>
      <c r="CP30" s="624"/>
      <c r="CQ30" s="625"/>
      <c r="CR30" s="590">
        <v>8840921</v>
      </c>
      <c r="CS30" s="591"/>
      <c r="CT30" s="591"/>
      <c r="CU30" s="591"/>
      <c r="CV30" s="591"/>
      <c r="CW30" s="591"/>
      <c r="CX30" s="591"/>
      <c r="CY30" s="592"/>
      <c r="CZ30" s="593">
        <v>12.2</v>
      </c>
      <c r="DA30" s="611"/>
      <c r="DB30" s="611"/>
      <c r="DC30" s="612"/>
      <c r="DD30" s="596">
        <v>8660378</v>
      </c>
      <c r="DE30" s="591"/>
      <c r="DF30" s="591"/>
      <c r="DG30" s="591"/>
      <c r="DH30" s="591"/>
      <c r="DI30" s="591"/>
      <c r="DJ30" s="591"/>
      <c r="DK30" s="592"/>
      <c r="DL30" s="596">
        <v>8653262</v>
      </c>
      <c r="DM30" s="591"/>
      <c r="DN30" s="591"/>
      <c r="DO30" s="591"/>
      <c r="DP30" s="591"/>
      <c r="DQ30" s="591"/>
      <c r="DR30" s="591"/>
      <c r="DS30" s="591"/>
      <c r="DT30" s="591"/>
      <c r="DU30" s="591"/>
      <c r="DV30" s="592"/>
      <c r="DW30" s="613">
        <v>21.5</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580974</v>
      </c>
      <c r="S31" s="591"/>
      <c r="T31" s="591"/>
      <c r="U31" s="591"/>
      <c r="V31" s="591"/>
      <c r="W31" s="591"/>
      <c r="X31" s="591"/>
      <c r="Y31" s="592"/>
      <c r="Z31" s="643">
        <v>0.8</v>
      </c>
      <c r="AA31" s="643"/>
      <c r="AB31" s="643"/>
      <c r="AC31" s="643"/>
      <c r="AD31" s="644" t="s">
        <v>113</v>
      </c>
      <c r="AE31" s="644"/>
      <c r="AF31" s="644"/>
      <c r="AG31" s="644"/>
      <c r="AH31" s="644"/>
      <c r="AI31" s="644"/>
      <c r="AJ31" s="644"/>
      <c r="AK31" s="644"/>
      <c r="AL31" s="613" t="s">
        <v>113</v>
      </c>
      <c r="AM31" s="645"/>
      <c r="AN31" s="645"/>
      <c r="AO31" s="646"/>
      <c r="AP31" s="668"/>
      <c r="AQ31" s="669"/>
      <c r="AR31" s="669"/>
      <c r="AS31" s="669"/>
      <c r="AT31" s="673"/>
      <c r="AU31" s="183" t="s">
        <v>296</v>
      </c>
      <c r="AV31" s="183"/>
      <c r="AW31" s="183"/>
      <c r="AX31" s="587" t="s">
        <v>297</v>
      </c>
      <c r="AY31" s="588"/>
      <c r="AZ31" s="588"/>
      <c r="BA31" s="588"/>
      <c r="BB31" s="588"/>
      <c r="BC31" s="588"/>
      <c r="BD31" s="588"/>
      <c r="BE31" s="588"/>
      <c r="BF31" s="589"/>
      <c r="BG31" s="654">
        <v>98.7</v>
      </c>
      <c r="BH31" s="609"/>
      <c r="BI31" s="609"/>
      <c r="BJ31" s="609"/>
      <c r="BK31" s="609"/>
      <c r="BL31" s="609"/>
      <c r="BM31" s="645">
        <v>94.8</v>
      </c>
      <c r="BN31" s="655"/>
      <c r="BO31" s="655"/>
      <c r="BP31" s="655"/>
      <c r="BQ31" s="619"/>
      <c r="BR31" s="654">
        <v>98.7</v>
      </c>
      <c r="BS31" s="609"/>
      <c r="BT31" s="609"/>
      <c r="BU31" s="609"/>
      <c r="BV31" s="609"/>
      <c r="BW31" s="609"/>
      <c r="BX31" s="645">
        <v>94.7</v>
      </c>
      <c r="BY31" s="655"/>
      <c r="BZ31" s="655"/>
      <c r="CA31" s="655"/>
      <c r="CB31" s="619"/>
      <c r="CD31" s="662"/>
      <c r="CE31" s="663"/>
      <c r="CF31" s="627" t="s">
        <v>298</v>
      </c>
      <c r="CG31" s="624"/>
      <c r="CH31" s="624"/>
      <c r="CI31" s="624"/>
      <c r="CJ31" s="624"/>
      <c r="CK31" s="624"/>
      <c r="CL31" s="624"/>
      <c r="CM31" s="624"/>
      <c r="CN31" s="624"/>
      <c r="CO31" s="624"/>
      <c r="CP31" s="624"/>
      <c r="CQ31" s="625"/>
      <c r="CR31" s="590">
        <v>977230</v>
      </c>
      <c r="CS31" s="609"/>
      <c r="CT31" s="609"/>
      <c r="CU31" s="609"/>
      <c r="CV31" s="609"/>
      <c r="CW31" s="609"/>
      <c r="CX31" s="609"/>
      <c r="CY31" s="610"/>
      <c r="CZ31" s="593">
        <v>1.3</v>
      </c>
      <c r="DA31" s="611"/>
      <c r="DB31" s="611"/>
      <c r="DC31" s="612"/>
      <c r="DD31" s="596">
        <v>944040</v>
      </c>
      <c r="DE31" s="609"/>
      <c r="DF31" s="609"/>
      <c r="DG31" s="609"/>
      <c r="DH31" s="609"/>
      <c r="DI31" s="609"/>
      <c r="DJ31" s="609"/>
      <c r="DK31" s="610"/>
      <c r="DL31" s="596">
        <v>944040</v>
      </c>
      <c r="DM31" s="609"/>
      <c r="DN31" s="609"/>
      <c r="DO31" s="609"/>
      <c r="DP31" s="609"/>
      <c r="DQ31" s="609"/>
      <c r="DR31" s="609"/>
      <c r="DS31" s="609"/>
      <c r="DT31" s="609"/>
      <c r="DU31" s="609"/>
      <c r="DV31" s="610"/>
      <c r="DW31" s="613">
        <v>2.2999999999999998</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4692581</v>
      </c>
      <c r="S32" s="591"/>
      <c r="T32" s="591"/>
      <c r="U32" s="591"/>
      <c r="V32" s="591"/>
      <c r="W32" s="591"/>
      <c r="X32" s="591"/>
      <c r="Y32" s="592"/>
      <c r="Z32" s="643">
        <v>6.4</v>
      </c>
      <c r="AA32" s="643"/>
      <c r="AB32" s="643"/>
      <c r="AC32" s="643"/>
      <c r="AD32" s="644">
        <v>3009</v>
      </c>
      <c r="AE32" s="644"/>
      <c r="AF32" s="644"/>
      <c r="AG32" s="644"/>
      <c r="AH32" s="644"/>
      <c r="AI32" s="644"/>
      <c r="AJ32" s="644"/>
      <c r="AK32" s="644"/>
      <c r="AL32" s="613">
        <v>0</v>
      </c>
      <c r="AM32" s="645"/>
      <c r="AN32" s="645"/>
      <c r="AO32" s="646"/>
      <c r="AP32" s="670"/>
      <c r="AQ32" s="671"/>
      <c r="AR32" s="671"/>
      <c r="AS32" s="671"/>
      <c r="AT32" s="674"/>
      <c r="AU32" s="185"/>
      <c r="AV32" s="185"/>
      <c r="AW32" s="185"/>
      <c r="AX32" s="571" t="s">
        <v>300</v>
      </c>
      <c r="AY32" s="572"/>
      <c r="AZ32" s="572"/>
      <c r="BA32" s="572"/>
      <c r="BB32" s="572"/>
      <c r="BC32" s="572"/>
      <c r="BD32" s="572"/>
      <c r="BE32" s="572"/>
      <c r="BF32" s="573"/>
      <c r="BG32" s="653">
        <v>98.8</v>
      </c>
      <c r="BH32" s="575"/>
      <c r="BI32" s="575"/>
      <c r="BJ32" s="575"/>
      <c r="BK32" s="575"/>
      <c r="BL32" s="575"/>
      <c r="BM32" s="638">
        <v>94.5</v>
      </c>
      <c r="BN32" s="575"/>
      <c r="BO32" s="575"/>
      <c r="BP32" s="575"/>
      <c r="BQ32" s="632"/>
      <c r="BR32" s="653">
        <v>98.6</v>
      </c>
      <c r="BS32" s="575"/>
      <c r="BT32" s="575"/>
      <c r="BU32" s="575"/>
      <c r="BV32" s="575"/>
      <c r="BW32" s="575"/>
      <c r="BX32" s="638">
        <v>94</v>
      </c>
      <c r="BY32" s="575"/>
      <c r="BZ32" s="575"/>
      <c r="CA32" s="575"/>
      <c r="CB32" s="632"/>
      <c r="CD32" s="664"/>
      <c r="CE32" s="665"/>
      <c r="CF32" s="627" t="s">
        <v>301</v>
      </c>
      <c r="CG32" s="624"/>
      <c r="CH32" s="624"/>
      <c r="CI32" s="624"/>
      <c r="CJ32" s="624"/>
      <c r="CK32" s="624"/>
      <c r="CL32" s="624"/>
      <c r="CM32" s="624"/>
      <c r="CN32" s="624"/>
      <c r="CO32" s="624"/>
      <c r="CP32" s="624"/>
      <c r="CQ32" s="625"/>
      <c r="CR32" s="590">
        <v>1884</v>
      </c>
      <c r="CS32" s="591"/>
      <c r="CT32" s="591"/>
      <c r="CU32" s="591"/>
      <c r="CV32" s="591"/>
      <c r="CW32" s="591"/>
      <c r="CX32" s="591"/>
      <c r="CY32" s="592"/>
      <c r="CZ32" s="593">
        <v>0</v>
      </c>
      <c r="DA32" s="611"/>
      <c r="DB32" s="611"/>
      <c r="DC32" s="612"/>
      <c r="DD32" s="596">
        <v>1884</v>
      </c>
      <c r="DE32" s="591"/>
      <c r="DF32" s="591"/>
      <c r="DG32" s="591"/>
      <c r="DH32" s="591"/>
      <c r="DI32" s="591"/>
      <c r="DJ32" s="591"/>
      <c r="DK32" s="592"/>
      <c r="DL32" s="596">
        <v>1884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9912700</v>
      </c>
      <c r="S33" s="591"/>
      <c r="T33" s="591"/>
      <c r="U33" s="591"/>
      <c r="V33" s="591"/>
      <c r="W33" s="591"/>
      <c r="X33" s="591"/>
      <c r="Y33" s="592"/>
      <c r="Z33" s="643">
        <v>13.5</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26926170</v>
      </c>
      <c r="CS33" s="609"/>
      <c r="CT33" s="609"/>
      <c r="CU33" s="609"/>
      <c r="CV33" s="609"/>
      <c r="CW33" s="609"/>
      <c r="CX33" s="609"/>
      <c r="CY33" s="610"/>
      <c r="CZ33" s="593">
        <v>37.1</v>
      </c>
      <c r="DA33" s="611"/>
      <c r="DB33" s="611"/>
      <c r="DC33" s="612"/>
      <c r="DD33" s="596">
        <v>18697803</v>
      </c>
      <c r="DE33" s="609"/>
      <c r="DF33" s="609"/>
      <c r="DG33" s="609"/>
      <c r="DH33" s="609"/>
      <c r="DI33" s="609"/>
      <c r="DJ33" s="609"/>
      <c r="DK33" s="610"/>
      <c r="DL33" s="596">
        <v>13122318</v>
      </c>
      <c r="DM33" s="609"/>
      <c r="DN33" s="609"/>
      <c r="DO33" s="609"/>
      <c r="DP33" s="609"/>
      <c r="DQ33" s="609"/>
      <c r="DR33" s="609"/>
      <c r="DS33" s="609"/>
      <c r="DT33" s="609"/>
      <c r="DU33" s="609"/>
      <c r="DV33" s="610"/>
      <c r="DW33" s="613">
        <v>32.6</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8694469</v>
      </c>
      <c r="CS34" s="591"/>
      <c r="CT34" s="591"/>
      <c r="CU34" s="591"/>
      <c r="CV34" s="591"/>
      <c r="CW34" s="591"/>
      <c r="CX34" s="591"/>
      <c r="CY34" s="592"/>
      <c r="CZ34" s="593">
        <v>12</v>
      </c>
      <c r="DA34" s="611"/>
      <c r="DB34" s="611"/>
      <c r="DC34" s="612"/>
      <c r="DD34" s="596">
        <v>6442939</v>
      </c>
      <c r="DE34" s="591"/>
      <c r="DF34" s="591"/>
      <c r="DG34" s="591"/>
      <c r="DH34" s="591"/>
      <c r="DI34" s="591"/>
      <c r="DJ34" s="591"/>
      <c r="DK34" s="592"/>
      <c r="DL34" s="596">
        <v>6058057</v>
      </c>
      <c r="DM34" s="591"/>
      <c r="DN34" s="591"/>
      <c r="DO34" s="591"/>
      <c r="DP34" s="591"/>
      <c r="DQ34" s="591"/>
      <c r="DR34" s="591"/>
      <c r="DS34" s="591"/>
      <c r="DT34" s="591"/>
      <c r="DU34" s="591"/>
      <c r="DV34" s="592"/>
      <c r="DW34" s="613">
        <v>15</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2567800</v>
      </c>
      <c r="S35" s="591"/>
      <c r="T35" s="591"/>
      <c r="U35" s="591"/>
      <c r="V35" s="591"/>
      <c r="W35" s="591"/>
      <c r="X35" s="591"/>
      <c r="Y35" s="592"/>
      <c r="Z35" s="643">
        <v>3.5</v>
      </c>
      <c r="AA35" s="643"/>
      <c r="AB35" s="643"/>
      <c r="AC35" s="643"/>
      <c r="AD35" s="644" t="s">
        <v>113</v>
      </c>
      <c r="AE35" s="644"/>
      <c r="AF35" s="644"/>
      <c r="AG35" s="644"/>
      <c r="AH35" s="644"/>
      <c r="AI35" s="644"/>
      <c r="AJ35" s="644"/>
      <c r="AK35" s="644"/>
      <c r="AL35" s="613" t="s">
        <v>113</v>
      </c>
      <c r="AM35" s="645"/>
      <c r="AN35" s="645"/>
      <c r="AO35" s="646"/>
      <c r="AP35" s="188"/>
      <c r="AQ35" s="647" t="s">
        <v>309</v>
      </c>
      <c r="AR35" s="648"/>
      <c r="AS35" s="648"/>
      <c r="AT35" s="648"/>
      <c r="AU35" s="648"/>
      <c r="AV35" s="648"/>
      <c r="AW35" s="648"/>
      <c r="AX35" s="648"/>
      <c r="AY35" s="649"/>
      <c r="AZ35" s="640">
        <v>9882754</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493505</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764998</v>
      </c>
      <c r="CS35" s="609"/>
      <c r="CT35" s="609"/>
      <c r="CU35" s="609"/>
      <c r="CV35" s="609"/>
      <c r="CW35" s="609"/>
      <c r="CX35" s="609"/>
      <c r="CY35" s="610"/>
      <c r="CZ35" s="593">
        <v>1.1000000000000001</v>
      </c>
      <c r="DA35" s="611"/>
      <c r="DB35" s="611"/>
      <c r="DC35" s="612"/>
      <c r="DD35" s="596">
        <v>677917</v>
      </c>
      <c r="DE35" s="609"/>
      <c r="DF35" s="609"/>
      <c r="DG35" s="609"/>
      <c r="DH35" s="609"/>
      <c r="DI35" s="609"/>
      <c r="DJ35" s="609"/>
      <c r="DK35" s="610"/>
      <c r="DL35" s="596">
        <v>404265</v>
      </c>
      <c r="DM35" s="609"/>
      <c r="DN35" s="609"/>
      <c r="DO35" s="609"/>
      <c r="DP35" s="609"/>
      <c r="DQ35" s="609"/>
      <c r="DR35" s="609"/>
      <c r="DS35" s="609"/>
      <c r="DT35" s="609"/>
      <c r="DU35" s="609"/>
      <c r="DV35" s="610"/>
      <c r="DW35" s="613">
        <v>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73246064</v>
      </c>
      <c r="S36" s="631"/>
      <c r="T36" s="631"/>
      <c r="U36" s="631"/>
      <c r="V36" s="631"/>
      <c r="W36" s="631"/>
      <c r="X36" s="631"/>
      <c r="Y36" s="634"/>
      <c r="Z36" s="635">
        <v>100</v>
      </c>
      <c r="AA36" s="635"/>
      <c r="AB36" s="635"/>
      <c r="AC36" s="635"/>
      <c r="AD36" s="636">
        <v>37699132</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1904590</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176946</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6261644</v>
      </c>
      <c r="CS36" s="591"/>
      <c r="CT36" s="591"/>
      <c r="CU36" s="591"/>
      <c r="CV36" s="591"/>
      <c r="CW36" s="591"/>
      <c r="CX36" s="591"/>
      <c r="CY36" s="592"/>
      <c r="CZ36" s="593">
        <v>8.6</v>
      </c>
      <c r="DA36" s="611"/>
      <c r="DB36" s="611"/>
      <c r="DC36" s="612"/>
      <c r="DD36" s="596">
        <v>5262945</v>
      </c>
      <c r="DE36" s="591"/>
      <c r="DF36" s="591"/>
      <c r="DG36" s="591"/>
      <c r="DH36" s="591"/>
      <c r="DI36" s="591"/>
      <c r="DJ36" s="591"/>
      <c r="DK36" s="592"/>
      <c r="DL36" s="596">
        <v>1706860</v>
      </c>
      <c r="DM36" s="591"/>
      <c r="DN36" s="591"/>
      <c r="DO36" s="591"/>
      <c r="DP36" s="591"/>
      <c r="DQ36" s="591"/>
      <c r="DR36" s="591"/>
      <c r="DS36" s="591"/>
      <c r="DT36" s="591"/>
      <c r="DU36" s="591"/>
      <c r="DV36" s="592"/>
      <c r="DW36" s="613">
        <v>4.2</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1367784</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22956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274763</v>
      </c>
      <c r="CS37" s="609"/>
      <c r="CT37" s="609"/>
      <c r="CU37" s="609"/>
      <c r="CV37" s="609"/>
      <c r="CW37" s="609"/>
      <c r="CX37" s="609"/>
      <c r="CY37" s="610"/>
      <c r="CZ37" s="593">
        <v>0.4</v>
      </c>
      <c r="DA37" s="611"/>
      <c r="DB37" s="611"/>
      <c r="DC37" s="612"/>
      <c r="DD37" s="596">
        <v>251538</v>
      </c>
      <c r="DE37" s="609"/>
      <c r="DF37" s="609"/>
      <c r="DG37" s="609"/>
      <c r="DH37" s="609"/>
      <c r="DI37" s="609"/>
      <c r="DJ37" s="609"/>
      <c r="DK37" s="610"/>
      <c r="DL37" s="596">
        <v>67922</v>
      </c>
      <c r="DM37" s="609"/>
      <c r="DN37" s="609"/>
      <c r="DO37" s="609"/>
      <c r="DP37" s="609"/>
      <c r="DQ37" s="609"/>
      <c r="DR37" s="609"/>
      <c r="DS37" s="609"/>
      <c r="DT37" s="609"/>
      <c r="DU37" s="609"/>
      <c r="DV37" s="610"/>
      <c r="DW37" s="613">
        <v>0.2</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v>335505</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36508</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6537891</v>
      </c>
      <c r="CS38" s="591"/>
      <c r="CT38" s="591"/>
      <c r="CU38" s="591"/>
      <c r="CV38" s="591"/>
      <c r="CW38" s="591"/>
      <c r="CX38" s="591"/>
      <c r="CY38" s="592"/>
      <c r="CZ38" s="593">
        <v>9</v>
      </c>
      <c r="DA38" s="611"/>
      <c r="DB38" s="611"/>
      <c r="DC38" s="612"/>
      <c r="DD38" s="596">
        <v>5565033</v>
      </c>
      <c r="DE38" s="591"/>
      <c r="DF38" s="591"/>
      <c r="DG38" s="591"/>
      <c r="DH38" s="591"/>
      <c r="DI38" s="591"/>
      <c r="DJ38" s="591"/>
      <c r="DK38" s="592"/>
      <c r="DL38" s="596">
        <v>4944603</v>
      </c>
      <c r="DM38" s="591"/>
      <c r="DN38" s="591"/>
      <c r="DO38" s="591"/>
      <c r="DP38" s="591"/>
      <c r="DQ38" s="591"/>
      <c r="DR38" s="591"/>
      <c r="DS38" s="591"/>
      <c r="DT38" s="591"/>
      <c r="DU38" s="591"/>
      <c r="DV38" s="592"/>
      <c r="DW38" s="613">
        <v>12.3</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v>36937</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95</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65008</v>
      </c>
      <c r="CS39" s="609"/>
      <c r="CT39" s="609"/>
      <c r="CU39" s="609"/>
      <c r="CV39" s="609"/>
      <c r="CW39" s="609"/>
      <c r="CX39" s="609"/>
      <c r="CY39" s="610"/>
      <c r="CZ39" s="593">
        <v>0.1</v>
      </c>
      <c r="DA39" s="611"/>
      <c r="DB39" s="611"/>
      <c r="DC39" s="612"/>
      <c r="DD39" s="596">
        <v>610</v>
      </c>
      <c r="DE39" s="609"/>
      <c r="DF39" s="609"/>
      <c r="DG39" s="609"/>
      <c r="DH39" s="609"/>
      <c r="DI39" s="609"/>
      <c r="DJ39" s="609"/>
      <c r="DK39" s="610"/>
      <c r="DL39" s="596" t="s">
        <v>326</v>
      </c>
      <c r="DM39" s="609"/>
      <c r="DN39" s="609"/>
      <c r="DO39" s="609"/>
      <c r="DP39" s="609"/>
      <c r="DQ39" s="609"/>
      <c r="DR39" s="609"/>
      <c r="DS39" s="609"/>
      <c r="DT39" s="609"/>
      <c r="DU39" s="609"/>
      <c r="DV39" s="610"/>
      <c r="DW39" s="613" t="s">
        <v>326</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1313977</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94</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4602160</v>
      </c>
      <c r="CS40" s="591"/>
      <c r="CT40" s="591"/>
      <c r="CU40" s="591"/>
      <c r="CV40" s="591"/>
      <c r="CW40" s="591"/>
      <c r="CX40" s="591"/>
      <c r="CY40" s="592"/>
      <c r="CZ40" s="593">
        <v>6.3</v>
      </c>
      <c r="DA40" s="611"/>
      <c r="DB40" s="611"/>
      <c r="DC40" s="612"/>
      <c r="DD40" s="596">
        <v>748359</v>
      </c>
      <c r="DE40" s="591"/>
      <c r="DF40" s="591"/>
      <c r="DG40" s="591"/>
      <c r="DH40" s="591"/>
      <c r="DI40" s="591"/>
      <c r="DJ40" s="591"/>
      <c r="DK40" s="592"/>
      <c r="DL40" s="596">
        <v>8533</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4923961</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329</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333</v>
      </c>
      <c r="CS41" s="609"/>
      <c r="CT41" s="609"/>
      <c r="CU41" s="609"/>
      <c r="CV41" s="609"/>
      <c r="CW41" s="609"/>
      <c r="CX41" s="609"/>
      <c r="CY41" s="610"/>
      <c r="CZ41" s="593" t="s">
        <v>333</v>
      </c>
      <c r="DA41" s="611"/>
      <c r="DB41" s="611"/>
      <c r="DC41" s="612"/>
      <c r="DD41" s="596" t="s">
        <v>333</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12118226</v>
      </c>
      <c r="CS42" s="591"/>
      <c r="CT42" s="591"/>
      <c r="CU42" s="591"/>
      <c r="CV42" s="591"/>
      <c r="CW42" s="591"/>
      <c r="CX42" s="591"/>
      <c r="CY42" s="592"/>
      <c r="CZ42" s="593">
        <v>16.7</v>
      </c>
      <c r="DA42" s="594"/>
      <c r="DB42" s="594"/>
      <c r="DC42" s="595"/>
      <c r="DD42" s="596">
        <v>1648193</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175649</v>
      </c>
      <c r="CS43" s="609"/>
      <c r="CT43" s="609"/>
      <c r="CU43" s="609"/>
      <c r="CV43" s="609"/>
      <c r="CW43" s="609"/>
      <c r="CX43" s="609"/>
      <c r="CY43" s="610"/>
      <c r="CZ43" s="593">
        <v>0.2</v>
      </c>
      <c r="DA43" s="611"/>
      <c r="DB43" s="611"/>
      <c r="DC43" s="612"/>
      <c r="DD43" s="596">
        <v>175649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12107912</v>
      </c>
      <c r="CS44" s="591"/>
      <c r="CT44" s="591"/>
      <c r="CU44" s="591"/>
      <c r="CV44" s="591"/>
      <c r="CW44" s="591"/>
      <c r="CX44" s="591"/>
      <c r="CY44" s="592"/>
      <c r="CZ44" s="593">
        <v>16.7</v>
      </c>
      <c r="DA44" s="594"/>
      <c r="DB44" s="594"/>
      <c r="DC44" s="595"/>
      <c r="DD44" s="596">
        <v>1645699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5803407</v>
      </c>
      <c r="CS45" s="609"/>
      <c r="CT45" s="609"/>
      <c r="CU45" s="609"/>
      <c r="CV45" s="609"/>
      <c r="CW45" s="609"/>
      <c r="CX45" s="609"/>
      <c r="CY45" s="610"/>
      <c r="CZ45" s="593">
        <v>8</v>
      </c>
      <c r="DA45" s="611"/>
      <c r="DB45" s="611"/>
      <c r="DC45" s="612"/>
      <c r="DD45" s="596">
        <v>396270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6076777</v>
      </c>
      <c r="CS46" s="591"/>
      <c r="CT46" s="591"/>
      <c r="CU46" s="591"/>
      <c r="CV46" s="591"/>
      <c r="CW46" s="591"/>
      <c r="CX46" s="591"/>
      <c r="CY46" s="592"/>
      <c r="CZ46" s="593">
        <v>8.4</v>
      </c>
      <c r="DA46" s="594"/>
      <c r="DB46" s="594"/>
      <c r="DC46" s="595"/>
      <c r="DD46" s="596">
        <v>1178306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10314</v>
      </c>
      <c r="CS47" s="609"/>
      <c r="CT47" s="609"/>
      <c r="CU47" s="609"/>
      <c r="CV47" s="609"/>
      <c r="CW47" s="609"/>
      <c r="CX47" s="609"/>
      <c r="CY47" s="610"/>
      <c r="CZ47" s="593">
        <v>0</v>
      </c>
      <c r="DA47" s="611"/>
      <c r="DB47" s="611"/>
      <c r="DC47" s="612"/>
      <c r="DD47" s="596">
        <v>2494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72626178</v>
      </c>
      <c r="CS49" s="575"/>
      <c r="CT49" s="575"/>
      <c r="CU49" s="575"/>
      <c r="CV49" s="575"/>
      <c r="CW49" s="575"/>
      <c r="CX49" s="575"/>
      <c r="CY49" s="576"/>
      <c r="CZ49" s="577">
        <v>100</v>
      </c>
      <c r="DA49" s="578"/>
      <c r="DB49" s="578"/>
      <c r="DC49" s="579"/>
      <c r="DD49" s="580">
        <v>43444433</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73245</v>
      </c>
      <c r="R7" s="1104"/>
      <c r="S7" s="1104"/>
      <c r="T7" s="1104"/>
      <c r="U7" s="1104"/>
      <c r="V7" s="1104">
        <v>72625</v>
      </c>
      <c r="W7" s="1104"/>
      <c r="X7" s="1104"/>
      <c r="Y7" s="1104"/>
      <c r="Z7" s="1104"/>
      <c r="AA7" s="1104">
        <v>620</v>
      </c>
      <c r="AB7" s="1104"/>
      <c r="AC7" s="1104"/>
      <c r="AD7" s="1104"/>
      <c r="AE7" s="1105"/>
      <c r="AF7" s="1106">
        <v>409</v>
      </c>
      <c r="AG7" s="1107"/>
      <c r="AH7" s="1107"/>
      <c r="AI7" s="1107"/>
      <c r="AJ7" s="1108"/>
      <c r="AK7" s="1090">
        <v>1768</v>
      </c>
      <c r="AL7" s="1091"/>
      <c r="AM7" s="1091"/>
      <c r="AN7" s="1091"/>
      <c r="AO7" s="1091"/>
      <c r="AP7" s="1091">
        <v>112793</v>
      </c>
      <c r="AQ7" s="1091"/>
      <c r="AR7" s="1091"/>
      <c r="AS7" s="1091"/>
      <c r="AT7" s="1091"/>
      <c r="AU7" s="1092" t="s">
        <v>548</v>
      </c>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t="s">
        <v>561</v>
      </c>
      <c r="BS7" s="1094" t="s">
        <v>562</v>
      </c>
      <c r="BT7" s="1095"/>
      <c r="BU7" s="1095"/>
      <c r="BV7" s="1095"/>
      <c r="BW7" s="1095"/>
      <c r="BX7" s="1095"/>
      <c r="BY7" s="1095"/>
      <c r="BZ7" s="1095"/>
      <c r="CA7" s="1095"/>
      <c r="CB7" s="1095"/>
      <c r="CC7" s="1095"/>
      <c r="CD7" s="1095"/>
      <c r="CE7" s="1095"/>
      <c r="CF7" s="1095"/>
      <c r="CG7" s="1096"/>
      <c r="CH7" s="1087">
        <v>0</v>
      </c>
      <c r="CI7" s="1088"/>
      <c r="CJ7" s="1088"/>
      <c r="CK7" s="1088"/>
      <c r="CL7" s="1089"/>
      <c r="CM7" s="1087">
        <v>7</v>
      </c>
      <c r="CN7" s="1088"/>
      <c r="CO7" s="1088"/>
      <c r="CP7" s="1088"/>
      <c r="CQ7" s="1089"/>
      <c r="CR7" s="1087">
        <v>5</v>
      </c>
      <c r="CS7" s="1088"/>
      <c r="CT7" s="1088"/>
      <c r="CU7" s="1088"/>
      <c r="CV7" s="1089"/>
      <c r="CW7" s="1087" t="s">
        <v>549</v>
      </c>
      <c r="CX7" s="1088"/>
      <c r="CY7" s="1088"/>
      <c r="CZ7" s="1088"/>
      <c r="DA7" s="1089"/>
      <c r="DB7" s="1087" t="s">
        <v>549</v>
      </c>
      <c r="DC7" s="1088"/>
      <c r="DD7" s="1088"/>
      <c r="DE7" s="1088"/>
      <c r="DF7" s="1089"/>
      <c r="DG7" s="1087">
        <v>467</v>
      </c>
      <c r="DH7" s="1088"/>
      <c r="DI7" s="1088"/>
      <c r="DJ7" s="1088"/>
      <c r="DK7" s="1089"/>
      <c r="DL7" s="1087" t="s">
        <v>549</v>
      </c>
      <c r="DM7" s="1088"/>
      <c r="DN7" s="1088"/>
      <c r="DO7" s="1088"/>
      <c r="DP7" s="1089"/>
      <c r="DQ7" s="1087" t="s">
        <v>549</v>
      </c>
      <c r="DR7" s="1088"/>
      <c r="DS7" s="1088"/>
      <c r="DT7" s="1088"/>
      <c r="DU7" s="1089"/>
      <c r="DV7" s="1114"/>
      <c r="DW7" s="1115"/>
      <c r="DX7" s="1115"/>
      <c r="DY7" s="1115"/>
      <c r="DZ7" s="1116"/>
      <c r="EA7" s="207"/>
    </row>
    <row r="8" spans="1:131" s="208" customFormat="1" ht="26.25" customHeight="1" x14ac:dyDescent="0.15">
      <c r="A8" s="214">
        <v>2</v>
      </c>
      <c r="B8" s="1030" t="s">
        <v>368</v>
      </c>
      <c r="C8" s="1031"/>
      <c r="D8" s="1031"/>
      <c r="E8" s="1031"/>
      <c r="F8" s="1031"/>
      <c r="G8" s="1031"/>
      <c r="H8" s="1031"/>
      <c r="I8" s="1031"/>
      <c r="J8" s="1031"/>
      <c r="K8" s="1031"/>
      <c r="L8" s="1031"/>
      <c r="M8" s="1031"/>
      <c r="N8" s="1031"/>
      <c r="O8" s="1031"/>
      <c r="P8" s="1032"/>
      <c r="Q8" s="1042">
        <v>1</v>
      </c>
      <c r="R8" s="1043"/>
      <c r="S8" s="1043"/>
      <c r="T8" s="1043"/>
      <c r="U8" s="1043"/>
      <c r="V8" s="1043">
        <v>1</v>
      </c>
      <c r="W8" s="1043"/>
      <c r="X8" s="1043"/>
      <c r="Y8" s="1043"/>
      <c r="Z8" s="1043"/>
      <c r="AA8" s="1043">
        <v>0</v>
      </c>
      <c r="AB8" s="1043"/>
      <c r="AC8" s="1043"/>
      <c r="AD8" s="1043"/>
      <c r="AE8" s="1044"/>
      <c r="AF8" s="1036">
        <v>0</v>
      </c>
      <c r="AG8" s="1037"/>
      <c r="AH8" s="1037"/>
      <c r="AI8" s="1037"/>
      <c r="AJ8" s="1038"/>
      <c r="AK8" s="1085">
        <v>1</v>
      </c>
      <c r="AL8" s="1086"/>
      <c r="AM8" s="1086"/>
      <c r="AN8" s="1086"/>
      <c r="AO8" s="1086"/>
      <c r="AP8" s="1086" t="s">
        <v>549</v>
      </c>
      <c r="AQ8" s="1086"/>
      <c r="AR8" s="1086"/>
      <c r="AS8" s="1086"/>
      <c r="AT8" s="1086"/>
      <c r="AU8" s="1083" t="s">
        <v>550</v>
      </c>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563</v>
      </c>
      <c r="BT8" s="1014"/>
      <c r="BU8" s="1014"/>
      <c r="BV8" s="1014"/>
      <c r="BW8" s="1014"/>
      <c r="BX8" s="1014"/>
      <c r="BY8" s="1014"/>
      <c r="BZ8" s="1014"/>
      <c r="CA8" s="1014"/>
      <c r="CB8" s="1014"/>
      <c r="CC8" s="1014"/>
      <c r="CD8" s="1014"/>
      <c r="CE8" s="1014"/>
      <c r="CF8" s="1014"/>
      <c r="CG8" s="1015"/>
      <c r="CH8" s="988" t="s">
        <v>549</v>
      </c>
      <c r="CI8" s="989"/>
      <c r="CJ8" s="989"/>
      <c r="CK8" s="989"/>
      <c r="CL8" s="990"/>
      <c r="CM8" s="988">
        <v>32</v>
      </c>
      <c r="CN8" s="989"/>
      <c r="CO8" s="989"/>
      <c r="CP8" s="989"/>
      <c r="CQ8" s="990"/>
      <c r="CR8" s="988">
        <v>30</v>
      </c>
      <c r="CS8" s="989"/>
      <c r="CT8" s="989"/>
      <c r="CU8" s="989"/>
      <c r="CV8" s="990"/>
      <c r="CW8" s="988">
        <v>110</v>
      </c>
      <c r="CX8" s="989"/>
      <c r="CY8" s="989"/>
      <c r="CZ8" s="989"/>
      <c r="DA8" s="990"/>
      <c r="DB8" s="988" t="s">
        <v>549</v>
      </c>
      <c r="DC8" s="989"/>
      <c r="DD8" s="989"/>
      <c r="DE8" s="989"/>
      <c r="DF8" s="990"/>
      <c r="DG8" s="988" t="s">
        <v>549</v>
      </c>
      <c r="DH8" s="989"/>
      <c r="DI8" s="989"/>
      <c r="DJ8" s="989"/>
      <c r="DK8" s="990"/>
      <c r="DL8" s="988" t="s">
        <v>549</v>
      </c>
      <c r="DM8" s="989"/>
      <c r="DN8" s="989"/>
      <c r="DO8" s="989"/>
      <c r="DP8" s="990"/>
      <c r="DQ8" s="988" t="s">
        <v>549</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564</v>
      </c>
      <c r="BT9" s="1014"/>
      <c r="BU9" s="1014"/>
      <c r="BV9" s="1014"/>
      <c r="BW9" s="1014"/>
      <c r="BX9" s="1014"/>
      <c r="BY9" s="1014"/>
      <c r="BZ9" s="1014"/>
      <c r="CA9" s="1014"/>
      <c r="CB9" s="1014"/>
      <c r="CC9" s="1014"/>
      <c r="CD9" s="1014"/>
      <c r="CE9" s="1014"/>
      <c r="CF9" s="1014"/>
      <c r="CG9" s="1015"/>
      <c r="CH9" s="988">
        <v>-1</v>
      </c>
      <c r="CI9" s="989"/>
      <c r="CJ9" s="989"/>
      <c r="CK9" s="989"/>
      <c r="CL9" s="990"/>
      <c r="CM9" s="988">
        <v>105</v>
      </c>
      <c r="CN9" s="989"/>
      <c r="CO9" s="989"/>
      <c r="CP9" s="989"/>
      <c r="CQ9" s="990"/>
      <c r="CR9" s="988">
        <v>104</v>
      </c>
      <c r="CS9" s="989"/>
      <c r="CT9" s="989"/>
      <c r="CU9" s="989"/>
      <c r="CV9" s="990"/>
      <c r="CW9" s="988">
        <v>3</v>
      </c>
      <c r="CX9" s="989"/>
      <c r="CY9" s="989"/>
      <c r="CZ9" s="989"/>
      <c r="DA9" s="990"/>
      <c r="DB9" s="988" t="s">
        <v>549</v>
      </c>
      <c r="DC9" s="989"/>
      <c r="DD9" s="989"/>
      <c r="DE9" s="989"/>
      <c r="DF9" s="990"/>
      <c r="DG9" s="988" t="s">
        <v>549</v>
      </c>
      <c r="DH9" s="989"/>
      <c r="DI9" s="989"/>
      <c r="DJ9" s="989"/>
      <c r="DK9" s="990"/>
      <c r="DL9" s="988" t="s">
        <v>549</v>
      </c>
      <c r="DM9" s="989"/>
      <c r="DN9" s="989"/>
      <c r="DO9" s="989"/>
      <c r="DP9" s="990"/>
      <c r="DQ9" s="988" t="s">
        <v>549</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565</v>
      </c>
      <c r="BT10" s="1014"/>
      <c r="BU10" s="1014"/>
      <c r="BV10" s="1014"/>
      <c r="BW10" s="1014"/>
      <c r="BX10" s="1014"/>
      <c r="BY10" s="1014"/>
      <c r="BZ10" s="1014"/>
      <c r="CA10" s="1014"/>
      <c r="CB10" s="1014"/>
      <c r="CC10" s="1014"/>
      <c r="CD10" s="1014"/>
      <c r="CE10" s="1014"/>
      <c r="CF10" s="1014"/>
      <c r="CG10" s="1015"/>
      <c r="CH10" s="988">
        <v>2</v>
      </c>
      <c r="CI10" s="989"/>
      <c r="CJ10" s="989"/>
      <c r="CK10" s="989"/>
      <c r="CL10" s="990"/>
      <c r="CM10" s="988">
        <v>61</v>
      </c>
      <c r="CN10" s="989"/>
      <c r="CO10" s="989"/>
      <c r="CP10" s="989"/>
      <c r="CQ10" s="990"/>
      <c r="CR10" s="988">
        <v>20</v>
      </c>
      <c r="CS10" s="989"/>
      <c r="CT10" s="989"/>
      <c r="CU10" s="989"/>
      <c r="CV10" s="990"/>
      <c r="CW10" s="988">
        <v>15</v>
      </c>
      <c r="CX10" s="989"/>
      <c r="CY10" s="989"/>
      <c r="CZ10" s="989"/>
      <c r="DA10" s="990"/>
      <c r="DB10" s="988" t="s">
        <v>549</v>
      </c>
      <c r="DC10" s="989"/>
      <c r="DD10" s="989"/>
      <c r="DE10" s="989"/>
      <c r="DF10" s="990"/>
      <c r="DG10" s="988" t="s">
        <v>549</v>
      </c>
      <c r="DH10" s="989"/>
      <c r="DI10" s="989"/>
      <c r="DJ10" s="989"/>
      <c r="DK10" s="990"/>
      <c r="DL10" s="988" t="s">
        <v>549</v>
      </c>
      <c r="DM10" s="989"/>
      <c r="DN10" s="989"/>
      <c r="DO10" s="989"/>
      <c r="DP10" s="990"/>
      <c r="DQ10" s="988" t="s">
        <v>549</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566</v>
      </c>
      <c r="BT11" s="1014"/>
      <c r="BU11" s="1014"/>
      <c r="BV11" s="1014"/>
      <c r="BW11" s="1014"/>
      <c r="BX11" s="1014"/>
      <c r="BY11" s="1014"/>
      <c r="BZ11" s="1014"/>
      <c r="CA11" s="1014"/>
      <c r="CB11" s="1014"/>
      <c r="CC11" s="1014"/>
      <c r="CD11" s="1014"/>
      <c r="CE11" s="1014"/>
      <c r="CF11" s="1014"/>
      <c r="CG11" s="1015"/>
      <c r="CH11" s="988">
        <v>0</v>
      </c>
      <c r="CI11" s="989"/>
      <c r="CJ11" s="989"/>
      <c r="CK11" s="989"/>
      <c r="CL11" s="990"/>
      <c r="CM11" s="988">
        <v>198</v>
      </c>
      <c r="CN11" s="989"/>
      <c r="CO11" s="989"/>
      <c r="CP11" s="989"/>
      <c r="CQ11" s="990"/>
      <c r="CR11" s="988">
        <v>15</v>
      </c>
      <c r="CS11" s="989"/>
      <c r="CT11" s="989"/>
      <c r="CU11" s="989"/>
      <c r="CV11" s="990"/>
      <c r="CW11" s="988">
        <v>31</v>
      </c>
      <c r="CX11" s="989"/>
      <c r="CY11" s="989"/>
      <c r="CZ11" s="989"/>
      <c r="DA11" s="990"/>
      <c r="DB11" s="988" t="s">
        <v>549</v>
      </c>
      <c r="DC11" s="989"/>
      <c r="DD11" s="989"/>
      <c r="DE11" s="989"/>
      <c r="DF11" s="990"/>
      <c r="DG11" s="988" t="s">
        <v>549</v>
      </c>
      <c r="DH11" s="989"/>
      <c r="DI11" s="989"/>
      <c r="DJ11" s="989"/>
      <c r="DK11" s="990"/>
      <c r="DL11" s="988" t="s">
        <v>549</v>
      </c>
      <c r="DM11" s="989"/>
      <c r="DN11" s="989"/>
      <c r="DO11" s="989"/>
      <c r="DP11" s="990"/>
      <c r="DQ11" s="988" t="s">
        <v>549</v>
      </c>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567</v>
      </c>
      <c r="BT12" s="1014"/>
      <c r="BU12" s="1014"/>
      <c r="BV12" s="1014"/>
      <c r="BW12" s="1014"/>
      <c r="BX12" s="1014"/>
      <c r="BY12" s="1014"/>
      <c r="BZ12" s="1014"/>
      <c r="CA12" s="1014"/>
      <c r="CB12" s="1014"/>
      <c r="CC12" s="1014"/>
      <c r="CD12" s="1014"/>
      <c r="CE12" s="1014"/>
      <c r="CF12" s="1014"/>
      <c r="CG12" s="1015"/>
      <c r="CH12" s="988">
        <v>1</v>
      </c>
      <c r="CI12" s="989"/>
      <c r="CJ12" s="989"/>
      <c r="CK12" s="989"/>
      <c r="CL12" s="990"/>
      <c r="CM12" s="988">
        <v>25</v>
      </c>
      <c r="CN12" s="989"/>
      <c r="CO12" s="989"/>
      <c r="CP12" s="989"/>
      <c r="CQ12" s="990"/>
      <c r="CR12" s="988">
        <v>6</v>
      </c>
      <c r="CS12" s="989"/>
      <c r="CT12" s="989"/>
      <c r="CU12" s="989"/>
      <c r="CV12" s="990"/>
      <c r="CW12" s="988" t="s">
        <v>549</v>
      </c>
      <c r="CX12" s="989"/>
      <c r="CY12" s="989"/>
      <c r="CZ12" s="989"/>
      <c r="DA12" s="990"/>
      <c r="DB12" s="988" t="s">
        <v>549</v>
      </c>
      <c r="DC12" s="989"/>
      <c r="DD12" s="989"/>
      <c r="DE12" s="989"/>
      <c r="DF12" s="990"/>
      <c r="DG12" s="988" t="s">
        <v>549</v>
      </c>
      <c r="DH12" s="989"/>
      <c r="DI12" s="989"/>
      <c r="DJ12" s="989"/>
      <c r="DK12" s="990"/>
      <c r="DL12" s="988" t="s">
        <v>549</v>
      </c>
      <c r="DM12" s="989"/>
      <c r="DN12" s="989"/>
      <c r="DO12" s="989"/>
      <c r="DP12" s="990"/>
      <c r="DQ12" s="988" t="s">
        <v>549</v>
      </c>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t="s">
        <v>568</v>
      </c>
      <c r="BT13" s="1014"/>
      <c r="BU13" s="1014"/>
      <c r="BV13" s="1014"/>
      <c r="BW13" s="1014"/>
      <c r="BX13" s="1014"/>
      <c r="BY13" s="1014"/>
      <c r="BZ13" s="1014"/>
      <c r="CA13" s="1014"/>
      <c r="CB13" s="1014"/>
      <c r="CC13" s="1014"/>
      <c r="CD13" s="1014"/>
      <c r="CE13" s="1014"/>
      <c r="CF13" s="1014"/>
      <c r="CG13" s="1015"/>
      <c r="CH13" s="988">
        <v>0</v>
      </c>
      <c r="CI13" s="989"/>
      <c r="CJ13" s="989"/>
      <c r="CK13" s="989"/>
      <c r="CL13" s="990"/>
      <c r="CM13" s="988">
        <v>218</v>
      </c>
      <c r="CN13" s="989"/>
      <c r="CO13" s="989"/>
      <c r="CP13" s="989"/>
      <c r="CQ13" s="990"/>
      <c r="CR13" s="988">
        <v>70</v>
      </c>
      <c r="CS13" s="989"/>
      <c r="CT13" s="989"/>
      <c r="CU13" s="989"/>
      <c r="CV13" s="990"/>
      <c r="CW13" s="988">
        <v>73</v>
      </c>
      <c r="CX13" s="989"/>
      <c r="CY13" s="989"/>
      <c r="CZ13" s="989"/>
      <c r="DA13" s="990"/>
      <c r="DB13" s="988" t="s">
        <v>549</v>
      </c>
      <c r="DC13" s="989"/>
      <c r="DD13" s="989"/>
      <c r="DE13" s="989"/>
      <c r="DF13" s="990"/>
      <c r="DG13" s="988" t="s">
        <v>549</v>
      </c>
      <c r="DH13" s="989"/>
      <c r="DI13" s="989"/>
      <c r="DJ13" s="989"/>
      <c r="DK13" s="990"/>
      <c r="DL13" s="988" t="s">
        <v>549</v>
      </c>
      <c r="DM13" s="989"/>
      <c r="DN13" s="989"/>
      <c r="DO13" s="989"/>
      <c r="DP13" s="990"/>
      <c r="DQ13" s="988" t="s">
        <v>549</v>
      </c>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t="s">
        <v>569</v>
      </c>
      <c r="BT14" s="1014"/>
      <c r="BU14" s="1014"/>
      <c r="BV14" s="1014"/>
      <c r="BW14" s="1014"/>
      <c r="BX14" s="1014"/>
      <c r="BY14" s="1014"/>
      <c r="BZ14" s="1014"/>
      <c r="CA14" s="1014"/>
      <c r="CB14" s="1014"/>
      <c r="CC14" s="1014"/>
      <c r="CD14" s="1014"/>
      <c r="CE14" s="1014"/>
      <c r="CF14" s="1014"/>
      <c r="CG14" s="1015"/>
      <c r="CH14" s="988">
        <v>-81</v>
      </c>
      <c r="CI14" s="989"/>
      <c r="CJ14" s="989"/>
      <c r="CK14" s="989"/>
      <c r="CL14" s="990"/>
      <c r="CM14" s="988">
        <v>462</v>
      </c>
      <c r="CN14" s="989"/>
      <c r="CO14" s="989"/>
      <c r="CP14" s="989"/>
      <c r="CQ14" s="990"/>
      <c r="CR14" s="988">
        <v>150</v>
      </c>
      <c r="CS14" s="989"/>
      <c r="CT14" s="989"/>
      <c r="CU14" s="989"/>
      <c r="CV14" s="990"/>
      <c r="CW14" s="988" t="s">
        <v>549</v>
      </c>
      <c r="CX14" s="989"/>
      <c r="CY14" s="989"/>
      <c r="CZ14" s="989"/>
      <c r="DA14" s="990"/>
      <c r="DB14" s="988">
        <v>53</v>
      </c>
      <c r="DC14" s="989"/>
      <c r="DD14" s="989"/>
      <c r="DE14" s="989"/>
      <c r="DF14" s="990"/>
      <c r="DG14" s="988" t="s">
        <v>549</v>
      </c>
      <c r="DH14" s="989"/>
      <c r="DI14" s="989"/>
      <c r="DJ14" s="989"/>
      <c r="DK14" s="990"/>
      <c r="DL14" s="988" t="s">
        <v>549</v>
      </c>
      <c r="DM14" s="989"/>
      <c r="DN14" s="989"/>
      <c r="DO14" s="989"/>
      <c r="DP14" s="990"/>
      <c r="DQ14" s="988" t="s">
        <v>549</v>
      </c>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t="s">
        <v>570</v>
      </c>
      <c r="BT15" s="1014"/>
      <c r="BU15" s="1014"/>
      <c r="BV15" s="1014"/>
      <c r="BW15" s="1014"/>
      <c r="BX15" s="1014"/>
      <c r="BY15" s="1014"/>
      <c r="BZ15" s="1014"/>
      <c r="CA15" s="1014"/>
      <c r="CB15" s="1014"/>
      <c r="CC15" s="1014"/>
      <c r="CD15" s="1014"/>
      <c r="CE15" s="1014"/>
      <c r="CF15" s="1014"/>
      <c r="CG15" s="1015"/>
      <c r="CH15" s="988">
        <v>1</v>
      </c>
      <c r="CI15" s="989"/>
      <c r="CJ15" s="989"/>
      <c r="CK15" s="989"/>
      <c r="CL15" s="990"/>
      <c r="CM15" s="988">
        <v>919</v>
      </c>
      <c r="CN15" s="989"/>
      <c r="CO15" s="989"/>
      <c r="CP15" s="989"/>
      <c r="CQ15" s="990"/>
      <c r="CR15" s="988">
        <v>5</v>
      </c>
      <c r="CS15" s="989"/>
      <c r="CT15" s="989"/>
      <c r="CU15" s="989"/>
      <c r="CV15" s="990"/>
      <c r="CW15" s="988">
        <v>52</v>
      </c>
      <c r="CX15" s="989"/>
      <c r="CY15" s="989"/>
      <c r="CZ15" s="989"/>
      <c r="DA15" s="990"/>
      <c r="DB15" s="988" t="s">
        <v>549</v>
      </c>
      <c r="DC15" s="989"/>
      <c r="DD15" s="989"/>
      <c r="DE15" s="989"/>
      <c r="DF15" s="990"/>
      <c r="DG15" s="988" t="s">
        <v>549</v>
      </c>
      <c r="DH15" s="989"/>
      <c r="DI15" s="989"/>
      <c r="DJ15" s="989"/>
      <c r="DK15" s="990"/>
      <c r="DL15" s="988" t="s">
        <v>549</v>
      </c>
      <c r="DM15" s="989"/>
      <c r="DN15" s="989"/>
      <c r="DO15" s="989"/>
      <c r="DP15" s="990"/>
      <c r="DQ15" s="988" t="s">
        <v>549</v>
      </c>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t="s">
        <v>571</v>
      </c>
      <c r="BT16" s="1014"/>
      <c r="BU16" s="1014"/>
      <c r="BV16" s="1014"/>
      <c r="BW16" s="1014"/>
      <c r="BX16" s="1014"/>
      <c r="BY16" s="1014"/>
      <c r="BZ16" s="1014"/>
      <c r="CA16" s="1014"/>
      <c r="CB16" s="1014"/>
      <c r="CC16" s="1014"/>
      <c r="CD16" s="1014"/>
      <c r="CE16" s="1014"/>
      <c r="CF16" s="1014"/>
      <c r="CG16" s="1015"/>
      <c r="CH16" s="988">
        <v>7</v>
      </c>
      <c r="CI16" s="989"/>
      <c r="CJ16" s="989"/>
      <c r="CK16" s="989"/>
      <c r="CL16" s="990"/>
      <c r="CM16" s="988">
        <v>88</v>
      </c>
      <c r="CN16" s="989"/>
      <c r="CO16" s="989"/>
      <c r="CP16" s="989"/>
      <c r="CQ16" s="990"/>
      <c r="CR16" s="988">
        <v>6</v>
      </c>
      <c r="CS16" s="989"/>
      <c r="CT16" s="989"/>
      <c r="CU16" s="989"/>
      <c r="CV16" s="990"/>
      <c r="CW16" s="988" t="s">
        <v>549</v>
      </c>
      <c r="CX16" s="989"/>
      <c r="CY16" s="989"/>
      <c r="CZ16" s="989"/>
      <c r="DA16" s="990"/>
      <c r="DB16" s="988">
        <v>20</v>
      </c>
      <c r="DC16" s="989"/>
      <c r="DD16" s="989"/>
      <c r="DE16" s="989"/>
      <c r="DF16" s="990"/>
      <c r="DG16" s="988" t="s">
        <v>549</v>
      </c>
      <c r="DH16" s="989"/>
      <c r="DI16" s="989"/>
      <c r="DJ16" s="989"/>
      <c r="DK16" s="990"/>
      <c r="DL16" s="988" t="s">
        <v>549</v>
      </c>
      <c r="DM16" s="989"/>
      <c r="DN16" s="989"/>
      <c r="DO16" s="989"/>
      <c r="DP16" s="990"/>
      <c r="DQ16" s="988" t="s">
        <v>549</v>
      </c>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t="s">
        <v>561</v>
      </c>
      <c r="BS17" s="1013" t="s">
        <v>572</v>
      </c>
      <c r="BT17" s="1014"/>
      <c r="BU17" s="1014"/>
      <c r="BV17" s="1014"/>
      <c r="BW17" s="1014"/>
      <c r="BX17" s="1014"/>
      <c r="BY17" s="1014"/>
      <c r="BZ17" s="1014"/>
      <c r="CA17" s="1014"/>
      <c r="CB17" s="1014"/>
      <c r="CC17" s="1014"/>
      <c r="CD17" s="1014"/>
      <c r="CE17" s="1014"/>
      <c r="CF17" s="1014"/>
      <c r="CG17" s="1015"/>
      <c r="CH17" s="988">
        <v>13</v>
      </c>
      <c r="CI17" s="989"/>
      <c r="CJ17" s="989"/>
      <c r="CK17" s="989"/>
      <c r="CL17" s="990"/>
      <c r="CM17" s="988">
        <v>74</v>
      </c>
      <c r="CN17" s="989"/>
      <c r="CO17" s="989"/>
      <c r="CP17" s="989"/>
      <c r="CQ17" s="990"/>
      <c r="CR17" s="988">
        <v>60</v>
      </c>
      <c r="CS17" s="989"/>
      <c r="CT17" s="989"/>
      <c r="CU17" s="989"/>
      <c r="CV17" s="990"/>
      <c r="CW17" s="988">
        <v>5</v>
      </c>
      <c r="CX17" s="989"/>
      <c r="CY17" s="989"/>
      <c r="CZ17" s="989"/>
      <c r="DA17" s="990"/>
      <c r="DB17" s="988" t="s">
        <v>549</v>
      </c>
      <c r="DC17" s="989"/>
      <c r="DD17" s="989"/>
      <c r="DE17" s="989"/>
      <c r="DF17" s="990"/>
      <c r="DG17" s="988" t="s">
        <v>549</v>
      </c>
      <c r="DH17" s="989"/>
      <c r="DI17" s="989"/>
      <c r="DJ17" s="989"/>
      <c r="DK17" s="990"/>
      <c r="DL17" s="988" t="s">
        <v>549</v>
      </c>
      <c r="DM17" s="989"/>
      <c r="DN17" s="989"/>
      <c r="DO17" s="989"/>
      <c r="DP17" s="990"/>
      <c r="DQ17" s="988" t="s">
        <v>549</v>
      </c>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t="s">
        <v>573</v>
      </c>
      <c r="BT18" s="1014"/>
      <c r="BU18" s="1014"/>
      <c r="BV18" s="1014"/>
      <c r="BW18" s="1014"/>
      <c r="BX18" s="1014"/>
      <c r="BY18" s="1014"/>
      <c r="BZ18" s="1014"/>
      <c r="CA18" s="1014"/>
      <c r="CB18" s="1014"/>
      <c r="CC18" s="1014"/>
      <c r="CD18" s="1014"/>
      <c r="CE18" s="1014"/>
      <c r="CF18" s="1014"/>
      <c r="CG18" s="1015"/>
      <c r="CH18" s="988">
        <v>80</v>
      </c>
      <c r="CI18" s="989"/>
      <c r="CJ18" s="989"/>
      <c r="CK18" s="989"/>
      <c r="CL18" s="990"/>
      <c r="CM18" s="988">
        <v>891</v>
      </c>
      <c r="CN18" s="989"/>
      <c r="CO18" s="989"/>
      <c r="CP18" s="989"/>
      <c r="CQ18" s="990"/>
      <c r="CR18" s="988">
        <v>51</v>
      </c>
      <c r="CS18" s="989"/>
      <c r="CT18" s="989"/>
      <c r="CU18" s="989"/>
      <c r="CV18" s="990"/>
      <c r="CW18" s="988">
        <v>148</v>
      </c>
      <c r="CX18" s="989"/>
      <c r="CY18" s="989"/>
      <c r="CZ18" s="989"/>
      <c r="DA18" s="990"/>
      <c r="DB18" s="988" t="s">
        <v>549</v>
      </c>
      <c r="DC18" s="989"/>
      <c r="DD18" s="989"/>
      <c r="DE18" s="989"/>
      <c r="DF18" s="990"/>
      <c r="DG18" s="988" t="s">
        <v>549</v>
      </c>
      <c r="DH18" s="989"/>
      <c r="DI18" s="989"/>
      <c r="DJ18" s="989"/>
      <c r="DK18" s="990"/>
      <c r="DL18" s="988" t="s">
        <v>549</v>
      </c>
      <c r="DM18" s="989"/>
      <c r="DN18" s="989"/>
      <c r="DO18" s="989"/>
      <c r="DP18" s="990"/>
      <c r="DQ18" s="988" t="s">
        <v>549</v>
      </c>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t="s">
        <v>574</v>
      </c>
      <c r="BT19" s="1014"/>
      <c r="BU19" s="1014"/>
      <c r="BV19" s="1014"/>
      <c r="BW19" s="1014"/>
      <c r="BX19" s="1014"/>
      <c r="BY19" s="1014"/>
      <c r="BZ19" s="1014"/>
      <c r="CA19" s="1014"/>
      <c r="CB19" s="1014"/>
      <c r="CC19" s="1014"/>
      <c r="CD19" s="1014"/>
      <c r="CE19" s="1014"/>
      <c r="CF19" s="1014"/>
      <c r="CG19" s="1015"/>
      <c r="CH19" s="988">
        <v>0</v>
      </c>
      <c r="CI19" s="989"/>
      <c r="CJ19" s="989"/>
      <c r="CK19" s="989"/>
      <c r="CL19" s="990"/>
      <c r="CM19" s="988">
        <v>859</v>
      </c>
      <c r="CN19" s="989"/>
      <c r="CO19" s="989"/>
      <c r="CP19" s="989"/>
      <c r="CQ19" s="990"/>
      <c r="CR19" s="988">
        <v>24</v>
      </c>
      <c r="CS19" s="989"/>
      <c r="CT19" s="989"/>
      <c r="CU19" s="989"/>
      <c r="CV19" s="990"/>
      <c r="CW19" s="988">
        <v>2</v>
      </c>
      <c r="CX19" s="989"/>
      <c r="CY19" s="989"/>
      <c r="CZ19" s="989"/>
      <c r="DA19" s="990"/>
      <c r="DB19" s="988" t="s">
        <v>549</v>
      </c>
      <c r="DC19" s="989"/>
      <c r="DD19" s="989"/>
      <c r="DE19" s="989"/>
      <c r="DF19" s="990"/>
      <c r="DG19" s="988" t="s">
        <v>549</v>
      </c>
      <c r="DH19" s="989"/>
      <c r="DI19" s="989"/>
      <c r="DJ19" s="989"/>
      <c r="DK19" s="990"/>
      <c r="DL19" s="988" t="s">
        <v>549</v>
      </c>
      <c r="DM19" s="989"/>
      <c r="DN19" s="989"/>
      <c r="DO19" s="989"/>
      <c r="DP19" s="990"/>
      <c r="DQ19" s="988" t="s">
        <v>549</v>
      </c>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t="s">
        <v>575</v>
      </c>
      <c r="BT20" s="1014"/>
      <c r="BU20" s="1014"/>
      <c r="BV20" s="1014"/>
      <c r="BW20" s="1014"/>
      <c r="BX20" s="1014"/>
      <c r="BY20" s="1014"/>
      <c r="BZ20" s="1014"/>
      <c r="CA20" s="1014"/>
      <c r="CB20" s="1014"/>
      <c r="CC20" s="1014"/>
      <c r="CD20" s="1014"/>
      <c r="CE20" s="1014"/>
      <c r="CF20" s="1014"/>
      <c r="CG20" s="1015"/>
      <c r="CH20" s="988">
        <v>-27</v>
      </c>
      <c r="CI20" s="989"/>
      <c r="CJ20" s="989"/>
      <c r="CK20" s="989"/>
      <c r="CL20" s="990"/>
      <c r="CM20" s="988">
        <v>1727</v>
      </c>
      <c r="CN20" s="989"/>
      <c r="CO20" s="989"/>
      <c r="CP20" s="989"/>
      <c r="CQ20" s="990"/>
      <c r="CR20" s="988">
        <v>10</v>
      </c>
      <c r="CS20" s="989"/>
      <c r="CT20" s="989"/>
      <c r="CU20" s="989"/>
      <c r="CV20" s="990"/>
      <c r="CW20" s="988">
        <v>9</v>
      </c>
      <c r="CX20" s="989"/>
      <c r="CY20" s="989"/>
      <c r="CZ20" s="989"/>
      <c r="DA20" s="990"/>
      <c r="DB20" s="988" t="s">
        <v>549</v>
      </c>
      <c r="DC20" s="989"/>
      <c r="DD20" s="989"/>
      <c r="DE20" s="989"/>
      <c r="DF20" s="990"/>
      <c r="DG20" s="988" t="s">
        <v>549</v>
      </c>
      <c r="DH20" s="989"/>
      <c r="DI20" s="989"/>
      <c r="DJ20" s="989"/>
      <c r="DK20" s="990"/>
      <c r="DL20" s="988" t="s">
        <v>549</v>
      </c>
      <c r="DM20" s="989"/>
      <c r="DN20" s="989"/>
      <c r="DO20" s="989"/>
      <c r="DP20" s="990"/>
      <c r="DQ20" s="988" t="s">
        <v>549</v>
      </c>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t="s">
        <v>576</v>
      </c>
      <c r="BT21" s="1014"/>
      <c r="BU21" s="1014"/>
      <c r="BV21" s="1014"/>
      <c r="BW21" s="1014"/>
      <c r="BX21" s="1014"/>
      <c r="BY21" s="1014"/>
      <c r="BZ21" s="1014"/>
      <c r="CA21" s="1014"/>
      <c r="CB21" s="1014"/>
      <c r="CC21" s="1014"/>
      <c r="CD21" s="1014"/>
      <c r="CE21" s="1014"/>
      <c r="CF21" s="1014"/>
      <c r="CG21" s="1015"/>
      <c r="CH21" s="988">
        <v>1</v>
      </c>
      <c r="CI21" s="989"/>
      <c r="CJ21" s="989"/>
      <c r="CK21" s="989"/>
      <c r="CL21" s="990"/>
      <c r="CM21" s="988">
        <v>114</v>
      </c>
      <c r="CN21" s="989"/>
      <c r="CO21" s="989"/>
      <c r="CP21" s="989"/>
      <c r="CQ21" s="990"/>
      <c r="CR21" s="988">
        <v>5</v>
      </c>
      <c r="CS21" s="989"/>
      <c r="CT21" s="989"/>
      <c r="CU21" s="989"/>
      <c r="CV21" s="990"/>
      <c r="CW21" s="988">
        <v>2</v>
      </c>
      <c r="CX21" s="989"/>
      <c r="CY21" s="989"/>
      <c r="CZ21" s="989"/>
      <c r="DA21" s="990"/>
      <c r="DB21" s="988" t="s">
        <v>549</v>
      </c>
      <c r="DC21" s="989"/>
      <c r="DD21" s="989"/>
      <c r="DE21" s="989"/>
      <c r="DF21" s="990"/>
      <c r="DG21" s="988" t="s">
        <v>549</v>
      </c>
      <c r="DH21" s="989"/>
      <c r="DI21" s="989"/>
      <c r="DJ21" s="989"/>
      <c r="DK21" s="990"/>
      <c r="DL21" s="988" t="s">
        <v>549</v>
      </c>
      <c r="DM21" s="989"/>
      <c r="DN21" s="989"/>
      <c r="DO21" s="989"/>
      <c r="DP21" s="990"/>
      <c r="DQ21" s="988" t="s">
        <v>549</v>
      </c>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73246</v>
      </c>
      <c r="R23" s="1068"/>
      <c r="S23" s="1068"/>
      <c r="T23" s="1068"/>
      <c r="U23" s="1068"/>
      <c r="V23" s="1068">
        <v>72626</v>
      </c>
      <c r="W23" s="1068"/>
      <c r="X23" s="1068"/>
      <c r="Y23" s="1068"/>
      <c r="Z23" s="1068"/>
      <c r="AA23" s="1068">
        <v>620</v>
      </c>
      <c r="AB23" s="1068"/>
      <c r="AC23" s="1068"/>
      <c r="AD23" s="1068"/>
      <c r="AE23" s="1069"/>
      <c r="AF23" s="1070">
        <v>410</v>
      </c>
      <c r="AG23" s="1068"/>
      <c r="AH23" s="1068"/>
      <c r="AI23" s="1068"/>
      <c r="AJ23" s="1071"/>
      <c r="AK23" s="1072"/>
      <c r="AL23" s="1073"/>
      <c r="AM23" s="1073"/>
      <c r="AN23" s="1073"/>
      <c r="AO23" s="1073"/>
      <c r="AP23" s="1068">
        <v>112793</v>
      </c>
      <c r="AQ23" s="1068"/>
      <c r="AR23" s="1068"/>
      <c r="AS23" s="1068"/>
      <c r="AT23" s="1068"/>
      <c r="AU23" s="1074"/>
      <c r="AV23" s="1074"/>
      <c r="AW23" s="1074"/>
      <c r="AX23" s="1074"/>
      <c r="AY23" s="1075"/>
      <c r="AZ23" s="1064" t="s">
        <v>113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19863</v>
      </c>
      <c r="R28" s="1053"/>
      <c r="S28" s="1053"/>
      <c r="T28" s="1053"/>
      <c r="U28" s="1053"/>
      <c r="V28" s="1053">
        <v>19369</v>
      </c>
      <c r="W28" s="1053"/>
      <c r="X28" s="1053"/>
      <c r="Y28" s="1053"/>
      <c r="Z28" s="1053"/>
      <c r="AA28" s="1053">
        <v>494</v>
      </c>
      <c r="AB28" s="1053"/>
      <c r="AC28" s="1053"/>
      <c r="AD28" s="1053"/>
      <c r="AE28" s="1054"/>
      <c r="AF28" s="1055">
        <v>494</v>
      </c>
      <c r="AG28" s="1053"/>
      <c r="AH28" s="1053"/>
      <c r="AI28" s="1053"/>
      <c r="AJ28" s="1056"/>
      <c r="AK28" s="1057">
        <v>1314</v>
      </c>
      <c r="AL28" s="1045"/>
      <c r="AM28" s="1045"/>
      <c r="AN28" s="1045"/>
      <c r="AO28" s="1045"/>
      <c r="AP28" s="1045" t="s">
        <v>549</v>
      </c>
      <c r="AQ28" s="1045"/>
      <c r="AR28" s="1045"/>
      <c r="AS28" s="1045"/>
      <c r="AT28" s="1045"/>
      <c r="AU28" s="1045" t="s">
        <v>549</v>
      </c>
      <c r="AV28" s="1045"/>
      <c r="AW28" s="1045"/>
      <c r="AX28" s="1045"/>
      <c r="AY28" s="1045"/>
      <c r="AZ28" s="1046" t="s">
        <v>549</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383</v>
      </c>
      <c r="C29" s="1031"/>
      <c r="D29" s="1031"/>
      <c r="E29" s="1031"/>
      <c r="F29" s="1031"/>
      <c r="G29" s="1031"/>
      <c r="H29" s="1031"/>
      <c r="I29" s="1031"/>
      <c r="J29" s="1031"/>
      <c r="K29" s="1031"/>
      <c r="L29" s="1031"/>
      <c r="M29" s="1031"/>
      <c r="N29" s="1031"/>
      <c r="O29" s="1031"/>
      <c r="P29" s="1032"/>
      <c r="Q29" s="1042">
        <v>599</v>
      </c>
      <c r="R29" s="1043"/>
      <c r="S29" s="1043"/>
      <c r="T29" s="1043"/>
      <c r="U29" s="1043"/>
      <c r="V29" s="1043">
        <v>599</v>
      </c>
      <c r="W29" s="1043"/>
      <c r="X29" s="1043"/>
      <c r="Y29" s="1043"/>
      <c r="Z29" s="1043"/>
      <c r="AA29" s="1043" t="s">
        <v>549</v>
      </c>
      <c r="AB29" s="1043"/>
      <c r="AC29" s="1043"/>
      <c r="AD29" s="1043"/>
      <c r="AE29" s="1044"/>
      <c r="AF29" s="1036" t="s">
        <v>113</v>
      </c>
      <c r="AG29" s="1037"/>
      <c r="AH29" s="1037"/>
      <c r="AI29" s="1037"/>
      <c r="AJ29" s="1038"/>
      <c r="AK29" s="979">
        <v>336</v>
      </c>
      <c r="AL29" s="970"/>
      <c r="AM29" s="970"/>
      <c r="AN29" s="970"/>
      <c r="AO29" s="970"/>
      <c r="AP29" s="970">
        <v>1275</v>
      </c>
      <c r="AQ29" s="970"/>
      <c r="AR29" s="970"/>
      <c r="AS29" s="970"/>
      <c r="AT29" s="970"/>
      <c r="AU29" s="970">
        <v>573</v>
      </c>
      <c r="AV29" s="970"/>
      <c r="AW29" s="970"/>
      <c r="AX29" s="970"/>
      <c r="AY29" s="970"/>
      <c r="AZ29" s="1041" t="s">
        <v>549</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384</v>
      </c>
      <c r="C30" s="1031"/>
      <c r="D30" s="1031"/>
      <c r="E30" s="1031"/>
      <c r="F30" s="1031"/>
      <c r="G30" s="1031"/>
      <c r="H30" s="1031"/>
      <c r="I30" s="1031"/>
      <c r="J30" s="1031"/>
      <c r="K30" s="1031"/>
      <c r="L30" s="1031"/>
      <c r="M30" s="1031"/>
      <c r="N30" s="1031"/>
      <c r="O30" s="1031"/>
      <c r="P30" s="1032"/>
      <c r="Q30" s="1042">
        <v>16983</v>
      </c>
      <c r="R30" s="1043"/>
      <c r="S30" s="1043"/>
      <c r="T30" s="1043"/>
      <c r="U30" s="1043"/>
      <c r="V30" s="1043">
        <v>16826</v>
      </c>
      <c r="W30" s="1043"/>
      <c r="X30" s="1043"/>
      <c r="Y30" s="1043"/>
      <c r="Z30" s="1043"/>
      <c r="AA30" s="1043">
        <v>157</v>
      </c>
      <c r="AB30" s="1043"/>
      <c r="AC30" s="1043"/>
      <c r="AD30" s="1043"/>
      <c r="AE30" s="1044"/>
      <c r="AF30" s="1036">
        <v>157</v>
      </c>
      <c r="AG30" s="1037"/>
      <c r="AH30" s="1037"/>
      <c r="AI30" s="1037"/>
      <c r="AJ30" s="1038"/>
      <c r="AK30" s="979">
        <v>2403</v>
      </c>
      <c r="AL30" s="970"/>
      <c r="AM30" s="970"/>
      <c r="AN30" s="970"/>
      <c r="AO30" s="970"/>
      <c r="AP30" s="970" t="s">
        <v>549</v>
      </c>
      <c r="AQ30" s="970"/>
      <c r="AR30" s="970"/>
      <c r="AS30" s="970"/>
      <c r="AT30" s="970"/>
      <c r="AU30" s="970" t="s">
        <v>549</v>
      </c>
      <c r="AV30" s="970"/>
      <c r="AW30" s="970"/>
      <c r="AX30" s="970"/>
      <c r="AY30" s="970"/>
      <c r="AZ30" s="1041" t="s">
        <v>549</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385</v>
      </c>
      <c r="C31" s="1031"/>
      <c r="D31" s="1031"/>
      <c r="E31" s="1031"/>
      <c r="F31" s="1031"/>
      <c r="G31" s="1031"/>
      <c r="H31" s="1031"/>
      <c r="I31" s="1031"/>
      <c r="J31" s="1031"/>
      <c r="K31" s="1031"/>
      <c r="L31" s="1031"/>
      <c r="M31" s="1031"/>
      <c r="N31" s="1031"/>
      <c r="O31" s="1031"/>
      <c r="P31" s="1032"/>
      <c r="Q31" s="1042">
        <v>2204</v>
      </c>
      <c r="R31" s="1043"/>
      <c r="S31" s="1043"/>
      <c r="T31" s="1043"/>
      <c r="U31" s="1043"/>
      <c r="V31" s="1043">
        <v>2201</v>
      </c>
      <c r="W31" s="1043"/>
      <c r="X31" s="1043"/>
      <c r="Y31" s="1043"/>
      <c r="Z31" s="1043"/>
      <c r="AA31" s="1043">
        <v>3</v>
      </c>
      <c r="AB31" s="1043"/>
      <c r="AC31" s="1043"/>
      <c r="AD31" s="1043"/>
      <c r="AE31" s="1044"/>
      <c r="AF31" s="1036">
        <v>3</v>
      </c>
      <c r="AG31" s="1037"/>
      <c r="AH31" s="1037"/>
      <c r="AI31" s="1037"/>
      <c r="AJ31" s="1038"/>
      <c r="AK31" s="979">
        <v>485</v>
      </c>
      <c r="AL31" s="970"/>
      <c r="AM31" s="970"/>
      <c r="AN31" s="970"/>
      <c r="AO31" s="970"/>
      <c r="AP31" s="970" t="s">
        <v>549</v>
      </c>
      <c r="AQ31" s="970"/>
      <c r="AR31" s="970"/>
      <c r="AS31" s="970"/>
      <c r="AT31" s="970"/>
      <c r="AU31" s="970" t="s">
        <v>549</v>
      </c>
      <c r="AV31" s="970"/>
      <c r="AW31" s="970"/>
      <c r="AX31" s="970"/>
      <c r="AY31" s="970"/>
      <c r="AZ31" s="1041" t="s">
        <v>549</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9244</v>
      </c>
      <c r="R32" s="1043"/>
      <c r="S32" s="1043"/>
      <c r="T32" s="1043"/>
      <c r="U32" s="1043"/>
      <c r="V32" s="1043">
        <v>9371</v>
      </c>
      <c r="W32" s="1043"/>
      <c r="X32" s="1043"/>
      <c r="Y32" s="1043"/>
      <c r="Z32" s="1043"/>
      <c r="AA32" s="1043">
        <v>-127</v>
      </c>
      <c r="AB32" s="1043"/>
      <c r="AC32" s="1043"/>
      <c r="AD32" s="1043"/>
      <c r="AE32" s="1044"/>
      <c r="AF32" s="1036">
        <v>1991</v>
      </c>
      <c r="AG32" s="1037"/>
      <c r="AH32" s="1037"/>
      <c r="AI32" s="1037"/>
      <c r="AJ32" s="1038"/>
      <c r="AK32" s="979">
        <v>1353</v>
      </c>
      <c r="AL32" s="970"/>
      <c r="AM32" s="970"/>
      <c r="AN32" s="970"/>
      <c r="AO32" s="970"/>
      <c r="AP32" s="970">
        <v>11161</v>
      </c>
      <c r="AQ32" s="970"/>
      <c r="AR32" s="970"/>
      <c r="AS32" s="970"/>
      <c r="AT32" s="970"/>
      <c r="AU32" s="970">
        <v>7162</v>
      </c>
      <c r="AV32" s="970"/>
      <c r="AW32" s="970"/>
      <c r="AX32" s="970"/>
      <c r="AY32" s="970"/>
      <c r="AZ32" s="1041" t="s">
        <v>549</v>
      </c>
      <c r="BA32" s="1041"/>
      <c r="BB32" s="1041"/>
      <c r="BC32" s="1041"/>
      <c r="BD32" s="1041"/>
      <c r="BE32" s="1025" t="s">
        <v>387</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388</v>
      </c>
      <c r="C33" s="1031"/>
      <c r="D33" s="1031"/>
      <c r="E33" s="1031"/>
      <c r="F33" s="1031"/>
      <c r="G33" s="1031"/>
      <c r="H33" s="1031"/>
      <c r="I33" s="1031"/>
      <c r="J33" s="1031"/>
      <c r="K33" s="1031"/>
      <c r="L33" s="1031"/>
      <c r="M33" s="1031"/>
      <c r="N33" s="1031"/>
      <c r="O33" s="1031"/>
      <c r="P33" s="1032"/>
      <c r="Q33" s="1042">
        <v>3445</v>
      </c>
      <c r="R33" s="1043"/>
      <c r="S33" s="1043"/>
      <c r="T33" s="1043"/>
      <c r="U33" s="1043"/>
      <c r="V33" s="1043">
        <v>2648</v>
      </c>
      <c r="W33" s="1043"/>
      <c r="X33" s="1043"/>
      <c r="Y33" s="1043"/>
      <c r="Z33" s="1043"/>
      <c r="AA33" s="1043">
        <v>797</v>
      </c>
      <c r="AB33" s="1043"/>
      <c r="AC33" s="1043"/>
      <c r="AD33" s="1043"/>
      <c r="AE33" s="1044"/>
      <c r="AF33" s="1036">
        <v>1690</v>
      </c>
      <c r="AG33" s="1037"/>
      <c r="AH33" s="1037"/>
      <c r="AI33" s="1037"/>
      <c r="AJ33" s="1038"/>
      <c r="AK33" s="979">
        <v>11</v>
      </c>
      <c r="AL33" s="970"/>
      <c r="AM33" s="970"/>
      <c r="AN33" s="970"/>
      <c r="AO33" s="970"/>
      <c r="AP33" s="970">
        <v>6807</v>
      </c>
      <c r="AQ33" s="970"/>
      <c r="AR33" s="970"/>
      <c r="AS33" s="970"/>
      <c r="AT33" s="970"/>
      <c r="AU33" s="970">
        <v>48</v>
      </c>
      <c r="AV33" s="970"/>
      <c r="AW33" s="970"/>
      <c r="AX33" s="970"/>
      <c r="AY33" s="970"/>
      <c r="AZ33" s="1041" t="s">
        <v>549</v>
      </c>
      <c r="BA33" s="1041"/>
      <c r="BB33" s="1041"/>
      <c r="BC33" s="1041"/>
      <c r="BD33" s="1041"/>
      <c r="BE33" s="1025" t="s">
        <v>387</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389</v>
      </c>
      <c r="C34" s="1031"/>
      <c r="D34" s="1031"/>
      <c r="E34" s="1031"/>
      <c r="F34" s="1031"/>
      <c r="G34" s="1031"/>
      <c r="H34" s="1031"/>
      <c r="I34" s="1031"/>
      <c r="J34" s="1031"/>
      <c r="K34" s="1031"/>
      <c r="L34" s="1031"/>
      <c r="M34" s="1031"/>
      <c r="N34" s="1031"/>
      <c r="O34" s="1031"/>
      <c r="P34" s="1032"/>
      <c r="Q34" s="1042">
        <v>177</v>
      </c>
      <c r="R34" s="1043"/>
      <c r="S34" s="1043"/>
      <c r="T34" s="1043"/>
      <c r="U34" s="1043"/>
      <c r="V34" s="1043">
        <v>182</v>
      </c>
      <c r="W34" s="1043"/>
      <c r="X34" s="1043"/>
      <c r="Y34" s="1043"/>
      <c r="Z34" s="1043"/>
      <c r="AA34" s="1043">
        <v>-5</v>
      </c>
      <c r="AB34" s="1043"/>
      <c r="AC34" s="1043"/>
      <c r="AD34" s="1043"/>
      <c r="AE34" s="1044"/>
      <c r="AF34" s="1036">
        <v>118</v>
      </c>
      <c r="AG34" s="1037"/>
      <c r="AH34" s="1037"/>
      <c r="AI34" s="1037"/>
      <c r="AJ34" s="1038"/>
      <c r="AK34" s="979">
        <v>37</v>
      </c>
      <c r="AL34" s="970"/>
      <c r="AM34" s="970"/>
      <c r="AN34" s="970"/>
      <c r="AO34" s="970"/>
      <c r="AP34" s="970">
        <v>1078</v>
      </c>
      <c r="AQ34" s="970"/>
      <c r="AR34" s="970"/>
      <c r="AS34" s="970"/>
      <c r="AT34" s="970"/>
      <c r="AU34" s="970">
        <v>589</v>
      </c>
      <c r="AV34" s="970"/>
      <c r="AW34" s="970"/>
      <c r="AX34" s="970"/>
      <c r="AY34" s="970"/>
      <c r="AZ34" s="1041" t="s">
        <v>549</v>
      </c>
      <c r="BA34" s="1041"/>
      <c r="BB34" s="1041"/>
      <c r="BC34" s="1041"/>
      <c r="BD34" s="1041"/>
      <c r="BE34" s="1025" t="s">
        <v>387</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390</v>
      </c>
      <c r="C35" s="1031"/>
      <c r="D35" s="1031"/>
      <c r="E35" s="1031"/>
      <c r="F35" s="1031"/>
      <c r="G35" s="1031"/>
      <c r="H35" s="1031"/>
      <c r="I35" s="1031"/>
      <c r="J35" s="1031"/>
      <c r="K35" s="1031"/>
      <c r="L35" s="1031"/>
      <c r="M35" s="1031"/>
      <c r="N35" s="1031"/>
      <c r="O35" s="1031"/>
      <c r="P35" s="1032"/>
      <c r="Q35" s="1042">
        <v>33</v>
      </c>
      <c r="R35" s="1043"/>
      <c r="S35" s="1043"/>
      <c r="T35" s="1043"/>
      <c r="U35" s="1043"/>
      <c r="V35" s="1043">
        <v>29</v>
      </c>
      <c r="W35" s="1043"/>
      <c r="X35" s="1043"/>
      <c r="Y35" s="1043"/>
      <c r="Z35" s="1043"/>
      <c r="AA35" s="1043">
        <v>4</v>
      </c>
      <c r="AB35" s="1043"/>
      <c r="AC35" s="1043"/>
      <c r="AD35" s="1043"/>
      <c r="AE35" s="1044"/>
      <c r="AF35" s="1036">
        <v>412</v>
      </c>
      <c r="AG35" s="1037"/>
      <c r="AH35" s="1037"/>
      <c r="AI35" s="1037"/>
      <c r="AJ35" s="1038"/>
      <c r="AK35" s="979" t="s">
        <v>549</v>
      </c>
      <c r="AL35" s="970"/>
      <c r="AM35" s="970"/>
      <c r="AN35" s="970"/>
      <c r="AO35" s="970"/>
      <c r="AP35" s="970" t="s">
        <v>549</v>
      </c>
      <c r="AQ35" s="970"/>
      <c r="AR35" s="970"/>
      <c r="AS35" s="970"/>
      <c r="AT35" s="970"/>
      <c r="AU35" s="970" t="s">
        <v>549</v>
      </c>
      <c r="AV35" s="970"/>
      <c r="AW35" s="970"/>
      <c r="AX35" s="970"/>
      <c r="AY35" s="970"/>
      <c r="AZ35" s="1041" t="s">
        <v>549</v>
      </c>
      <c r="BA35" s="1041"/>
      <c r="BB35" s="1041"/>
      <c r="BC35" s="1041"/>
      <c r="BD35" s="1041"/>
      <c r="BE35" s="1025" t="s">
        <v>387</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391</v>
      </c>
      <c r="C36" s="1031"/>
      <c r="D36" s="1031"/>
      <c r="E36" s="1031"/>
      <c r="F36" s="1031"/>
      <c r="G36" s="1031"/>
      <c r="H36" s="1031"/>
      <c r="I36" s="1031"/>
      <c r="J36" s="1031"/>
      <c r="K36" s="1031"/>
      <c r="L36" s="1031"/>
      <c r="M36" s="1031"/>
      <c r="N36" s="1031"/>
      <c r="O36" s="1031"/>
      <c r="P36" s="1032"/>
      <c r="Q36" s="1042">
        <v>5980</v>
      </c>
      <c r="R36" s="1043"/>
      <c r="S36" s="1043"/>
      <c r="T36" s="1043"/>
      <c r="U36" s="1043"/>
      <c r="V36" s="1043">
        <v>5568</v>
      </c>
      <c r="W36" s="1043"/>
      <c r="X36" s="1043"/>
      <c r="Y36" s="1043"/>
      <c r="Z36" s="1043"/>
      <c r="AA36" s="1043">
        <v>412</v>
      </c>
      <c r="AB36" s="1043"/>
      <c r="AC36" s="1043"/>
      <c r="AD36" s="1043"/>
      <c r="AE36" s="1044"/>
      <c r="AF36" s="1036">
        <v>732</v>
      </c>
      <c r="AG36" s="1037"/>
      <c r="AH36" s="1037"/>
      <c r="AI36" s="1037"/>
      <c r="AJ36" s="1038"/>
      <c r="AK36" s="979">
        <v>1905</v>
      </c>
      <c r="AL36" s="970"/>
      <c r="AM36" s="970"/>
      <c r="AN36" s="970"/>
      <c r="AO36" s="970"/>
      <c r="AP36" s="970">
        <v>53432</v>
      </c>
      <c r="AQ36" s="970"/>
      <c r="AR36" s="970"/>
      <c r="AS36" s="970"/>
      <c r="AT36" s="970"/>
      <c r="AU36" s="970">
        <v>21052</v>
      </c>
      <c r="AV36" s="970"/>
      <c r="AW36" s="970"/>
      <c r="AX36" s="970"/>
      <c r="AY36" s="970"/>
      <c r="AZ36" s="1041" t="s">
        <v>549</v>
      </c>
      <c r="BA36" s="1041"/>
      <c r="BB36" s="1041"/>
      <c r="BC36" s="1041"/>
      <c r="BD36" s="1041"/>
      <c r="BE36" s="1025" t="s">
        <v>387</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392</v>
      </c>
      <c r="C37" s="1031"/>
      <c r="D37" s="1031"/>
      <c r="E37" s="1031"/>
      <c r="F37" s="1031"/>
      <c r="G37" s="1031"/>
      <c r="H37" s="1031"/>
      <c r="I37" s="1031"/>
      <c r="J37" s="1031"/>
      <c r="K37" s="1031"/>
      <c r="L37" s="1031"/>
      <c r="M37" s="1031"/>
      <c r="N37" s="1031"/>
      <c r="O37" s="1031"/>
      <c r="P37" s="1032"/>
      <c r="Q37" s="1042">
        <v>39</v>
      </c>
      <c r="R37" s="1043"/>
      <c r="S37" s="1043"/>
      <c r="T37" s="1043"/>
      <c r="U37" s="1043"/>
      <c r="V37" s="1043">
        <v>39</v>
      </c>
      <c r="W37" s="1043"/>
      <c r="X37" s="1043"/>
      <c r="Y37" s="1043"/>
      <c r="Z37" s="1043"/>
      <c r="AA37" s="1043" t="s">
        <v>549</v>
      </c>
      <c r="AB37" s="1043"/>
      <c r="AC37" s="1043"/>
      <c r="AD37" s="1043"/>
      <c r="AE37" s="1044"/>
      <c r="AF37" s="1036">
        <v>58</v>
      </c>
      <c r="AG37" s="1037"/>
      <c r="AH37" s="1037"/>
      <c r="AI37" s="1037"/>
      <c r="AJ37" s="1038"/>
      <c r="AK37" s="979">
        <v>26</v>
      </c>
      <c r="AL37" s="970"/>
      <c r="AM37" s="970"/>
      <c r="AN37" s="970"/>
      <c r="AO37" s="970"/>
      <c r="AP37" s="970">
        <v>728</v>
      </c>
      <c r="AQ37" s="970"/>
      <c r="AR37" s="970"/>
      <c r="AS37" s="970"/>
      <c r="AT37" s="970"/>
      <c r="AU37" s="970" t="s">
        <v>549</v>
      </c>
      <c r="AV37" s="970"/>
      <c r="AW37" s="970"/>
      <c r="AX37" s="970"/>
      <c r="AY37" s="970"/>
      <c r="AZ37" s="1041" t="s">
        <v>549</v>
      </c>
      <c r="BA37" s="1041"/>
      <c r="BB37" s="1041"/>
      <c r="BC37" s="1041"/>
      <c r="BD37" s="1041"/>
      <c r="BE37" s="1025" t="s">
        <v>393</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5653</v>
      </c>
      <c r="AG63" s="958"/>
      <c r="AH63" s="958"/>
      <c r="AI63" s="958"/>
      <c r="AJ63" s="1023"/>
      <c r="AK63" s="1024"/>
      <c r="AL63" s="962"/>
      <c r="AM63" s="962"/>
      <c r="AN63" s="962"/>
      <c r="AO63" s="962"/>
      <c r="AP63" s="958">
        <f>SUM(AP28:AT62)</f>
        <v>74481</v>
      </c>
      <c r="AQ63" s="958"/>
      <c r="AR63" s="958"/>
      <c r="AS63" s="958"/>
      <c r="AT63" s="958"/>
      <c r="AU63" s="958">
        <f>SUM(AU28:AY62)</f>
        <v>29424</v>
      </c>
      <c r="AV63" s="958"/>
      <c r="AW63" s="958"/>
      <c r="AX63" s="958"/>
      <c r="AY63" s="958"/>
      <c r="AZ63" s="1018"/>
      <c r="BA63" s="1018"/>
      <c r="BB63" s="1018"/>
      <c r="BC63" s="1018"/>
      <c r="BD63" s="1018"/>
      <c r="BE63" s="959"/>
      <c r="BF63" s="959"/>
      <c r="BG63" s="959"/>
      <c r="BH63" s="959"/>
      <c r="BI63" s="960"/>
      <c r="BJ63" s="1019" t="s">
        <v>113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397</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398</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551</v>
      </c>
      <c r="C68" s="985"/>
      <c r="D68" s="985"/>
      <c r="E68" s="985"/>
      <c r="F68" s="985"/>
      <c r="G68" s="985"/>
      <c r="H68" s="985"/>
      <c r="I68" s="985"/>
      <c r="J68" s="985"/>
      <c r="K68" s="985"/>
      <c r="L68" s="985"/>
      <c r="M68" s="985"/>
      <c r="N68" s="985"/>
      <c r="O68" s="985"/>
      <c r="P68" s="986"/>
      <c r="Q68" s="987">
        <v>232</v>
      </c>
      <c r="R68" s="981"/>
      <c r="S68" s="981"/>
      <c r="T68" s="981"/>
      <c r="U68" s="981"/>
      <c r="V68" s="981">
        <v>226</v>
      </c>
      <c r="W68" s="981"/>
      <c r="X68" s="981"/>
      <c r="Y68" s="981"/>
      <c r="Z68" s="981"/>
      <c r="AA68" s="981">
        <v>6</v>
      </c>
      <c r="AB68" s="981"/>
      <c r="AC68" s="981"/>
      <c r="AD68" s="981"/>
      <c r="AE68" s="981"/>
      <c r="AF68" s="981">
        <v>6</v>
      </c>
      <c r="AG68" s="981"/>
      <c r="AH68" s="981"/>
      <c r="AI68" s="981"/>
      <c r="AJ68" s="981"/>
      <c r="AK68" s="981" t="s">
        <v>549</v>
      </c>
      <c r="AL68" s="981"/>
      <c r="AM68" s="981"/>
      <c r="AN68" s="981"/>
      <c r="AO68" s="981"/>
      <c r="AP68" s="981" t="s">
        <v>549</v>
      </c>
      <c r="AQ68" s="981"/>
      <c r="AR68" s="981"/>
      <c r="AS68" s="981"/>
      <c r="AT68" s="981"/>
      <c r="AU68" s="981" t="s">
        <v>549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552</v>
      </c>
      <c r="C69" s="974"/>
      <c r="D69" s="974"/>
      <c r="E69" s="974"/>
      <c r="F69" s="974"/>
      <c r="G69" s="974"/>
      <c r="H69" s="974"/>
      <c r="I69" s="974"/>
      <c r="J69" s="974"/>
      <c r="K69" s="974"/>
      <c r="L69" s="974"/>
      <c r="M69" s="974"/>
      <c r="N69" s="974"/>
      <c r="O69" s="974"/>
      <c r="P69" s="975"/>
      <c r="Q69" s="976">
        <v>1</v>
      </c>
      <c r="R69" s="970"/>
      <c r="S69" s="970"/>
      <c r="T69" s="970"/>
      <c r="U69" s="970"/>
      <c r="V69" s="970">
        <v>0</v>
      </c>
      <c r="W69" s="970"/>
      <c r="X69" s="970"/>
      <c r="Y69" s="970"/>
      <c r="Z69" s="970"/>
      <c r="AA69" s="970">
        <v>1</v>
      </c>
      <c r="AB69" s="970"/>
      <c r="AC69" s="970"/>
      <c r="AD69" s="970"/>
      <c r="AE69" s="970"/>
      <c r="AF69" s="970">
        <v>1</v>
      </c>
      <c r="AG69" s="970"/>
      <c r="AH69" s="970"/>
      <c r="AI69" s="970"/>
      <c r="AJ69" s="970"/>
      <c r="AK69" s="970" t="s">
        <v>549</v>
      </c>
      <c r="AL69" s="970"/>
      <c r="AM69" s="970"/>
      <c r="AN69" s="970"/>
      <c r="AO69" s="970"/>
      <c r="AP69" s="970" t="s">
        <v>549</v>
      </c>
      <c r="AQ69" s="970"/>
      <c r="AR69" s="970"/>
      <c r="AS69" s="970"/>
      <c r="AT69" s="970"/>
      <c r="AU69" s="970" t="s">
        <v>549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553</v>
      </c>
      <c r="C70" s="974"/>
      <c r="D70" s="974"/>
      <c r="E70" s="974"/>
      <c r="F70" s="974"/>
      <c r="G70" s="974"/>
      <c r="H70" s="974"/>
      <c r="I70" s="974"/>
      <c r="J70" s="974"/>
      <c r="K70" s="974"/>
      <c r="L70" s="974"/>
      <c r="M70" s="974"/>
      <c r="N70" s="974"/>
      <c r="O70" s="974"/>
      <c r="P70" s="975"/>
      <c r="Q70" s="976">
        <v>0</v>
      </c>
      <c r="R70" s="970"/>
      <c r="S70" s="970"/>
      <c r="T70" s="970"/>
      <c r="U70" s="970"/>
      <c r="V70" s="970">
        <v>0</v>
      </c>
      <c r="W70" s="970"/>
      <c r="X70" s="970"/>
      <c r="Y70" s="970"/>
      <c r="Z70" s="970"/>
      <c r="AA70" s="970">
        <v>0</v>
      </c>
      <c r="AB70" s="970"/>
      <c r="AC70" s="970"/>
      <c r="AD70" s="970"/>
      <c r="AE70" s="970"/>
      <c r="AF70" s="970" t="s">
        <v>549</v>
      </c>
      <c r="AG70" s="970"/>
      <c r="AH70" s="970"/>
      <c r="AI70" s="970"/>
      <c r="AJ70" s="970"/>
      <c r="AK70" s="970" t="s">
        <v>549</v>
      </c>
      <c r="AL70" s="970"/>
      <c r="AM70" s="970"/>
      <c r="AN70" s="970"/>
      <c r="AO70" s="970"/>
      <c r="AP70" s="970" t="s">
        <v>549</v>
      </c>
      <c r="AQ70" s="970"/>
      <c r="AR70" s="970"/>
      <c r="AS70" s="970"/>
      <c r="AT70" s="970"/>
      <c r="AU70" s="970" t="s">
        <v>549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554</v>
      </c>
      <c r="C71" s="974"/>
      <c r="D71" s="974"/>
      <c r="E71" s="974"/>
      <c r="F71" s="974"/>
      <c r="G71" s="974"/>
      <c r="H71" s="974"/>
      <c r="I71" s="974"/>
      <c r="J71" s="974"/>
      <c r="K71" s="974"/>
      <c r="L71" s="974"/>
      <c r="M71" s="974"/>
      <c r="N71" s="974"/>
      <c r="O71" s="974"/>
      <c r="P71" s="975"/>
      <c r="Q71" s="976">
        <v>8796</v>
      </c>
      <c r="R71" s="970"/>
      <c r="S71" s="970"/>
      <c r="T71" s="970"/>
      <c r="U71" s="970"/>
      <c r="V71" s="970">
        <v>7320</v>
      </c>
      <c r="W71" s="970"/>
      <c r="X71" s="970"/>
      <c r="Y71" s="970"/>
      <c r="Z71" s="970"/>
      <c r="AA71" s="970">
        <v>1475</v>
      </c>
      <c r="AB71" s="970"/>
      <c r="AC71" s="970"/>
      <c r="AD71" s="970"/>
      <c r="AE71" s="970"/>
      <c r="AF71" s="970">
        <v>1475</v>
      </c>
      <c r="AG71" s="970"/>
      <c r="AH71" s="970"/>
      <c r="AI71" s="970"/>
      <c r="AJ71" s="970"/>
      <c r="AK71" s="970">
        <v>1461</v>
      </c>
      <c r="AL71" s="970"/>
      <c r="AM71" s="970"/>
      <c r="AN71" s="970"/>
      <c r="AO71" s="970"/>
      <c r="AP71" s="970" t="s">
        <v>549</v>
      </c>
      <c r="AQ71" s="970"/>
      <c r="AR71" s="970"/>
      <c r="AS71" s="970"/>
      <c r="AT71" s="970"/>
      <c r="AU71" s="970" t="s">
        <v>549</v>
      </c>
      <c r="AV71" s="970"/>
      <c r="AW71" s="970"/>
      <c r="AX71" s="970"/>
      <c r="AY71" s="970"/>
      <c r="AZ71" s="971" t="s">
        <v>555</v>
      </c>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556</v>
      </c>
      <c r="C72" s="974"/>
      <c r="D72" s="974"/>
      <c r="E72" s="974"/>
      <c r="F72" s="974"/>
      <c r="G72" s="974"/>
      <c r="H72" s="974"/>
      <c r="I72" s="974"/>
      <c r="J72" s="974"/>
      <c r="K72" s="974"/>
      <c r="L72" s="974"/>
      <c r="M72" s="974"/>
      <c r="N72" s="974"/>
      <c r="O72" s="974"/>
      <c r="P72" s="975"/>
      <c r="Q72" s="976">
        <v>935</v>
      </c>
      <c r="R72" s="970"/>
      <c r="S72" s="970"/>
      <c r="T72" s="970"/>
      <c r="U72" s="970"/>
      <c r="V72" s="970">
        <v>874</v>
      </c>
      <c r="W72" s="970"/>
      <c r="X72" s="970"/>
      <c r="Y72" s="970"/>
      <c r="Z72" s="970"/>
      <c r="AA72" s="970">
        <v>60</v>
      </c>
      <c r="AB72" s="970"/>
      <c r="AC72" s="970"/>
      <c r="AD72" s="970"/>
      <c r="AE72" s="970"/>
      <c r="AF72" s="970">
        <v>56</v>
      </c>
      <c r="AG72" s="970"/>
      <c r="AH72" s="970"/>
      <c r="AI72" s="970"/>
      <c r="AJ72" s="970"/>
      <c r="AK72" s="970" t="s">
        <v>549</v>
      </c>
      <c r="AL72" s="970"/>
      <c r="AM72" s="970"/>
      <c r="AN72" s="970"/>
      <c r="AO72" s="970"/>
      <c r="AP72" s="970">
        <v>2714</v>
      </c>
      <c r="AQ72" s="970"/>
      <c r="AR72" s="970"/>
      <c r="AS72" s="970"/>
      <c r="AT72" s="970"/>
      <c r="AU72" s="970">
        <v>1981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557</v>
      </c>
      <c r="C73" s="974"/>
      <c r="D73" s="974"/>
      <c r="E73" s="974"/>
      <c r="F73" s="974"/>
      <c r="G73" s="974"/>
      <c r="H73" s="974"/>
      <c r="I73" s="974"/>
      <c r="J73" s="974"/>
      <c r="K73" s="974"/>
      <c r="L73" s="974"/>
      <c r="M73" s="974"/>
      <c r="N73" s="974"/>
      <c r="O73" s="974"/>
      <c r="P73" s="975"/>
      <c r="Q73" s="976">
        <v>182</v>
      </c>
      <c r="R73" s="970"/>
      <c r="S73" s="970"/>
      <c r="T73" s="970"/>
      <c r="U73" s="970"/>
      <c r="V73" s="970">
        <v>148</v>
      </c>
      <c r="W73" s="970"/>
      <c r="X73" s="970"/>
      <c r="Y73" s="970"/>
      <c r="Z73" s="970"/>
      <c r="AA73" s="970">
        <v>34</v>
      </c>
      <c r="AB73" s="970"/>
      <c r="AC73" s="970"/>
      <c r="AD73" s="970"/>
      <c r="AE73" s="970"/>
      <c r="AF73" s="970">
        <v>34</v>
      </c>
      <c r="AG73" s="970"/>
      <c r="AH73" s="970"/>
      <c r="AI73" s="970"/>
      <c r="AJ73" s="970"/>
      <c r="AK73" s="970">
        <v>19</v>
      </c>
      <c r="AL73" s="970"/>
      <c r="AM73" s="970"/>
      <c r="AN73" s="970"/>
      <c r="AO73" s="970"/>
      <c r="AP73" s="970" t="s">
        <v>549</v>
      </c>
      <c r="AQ73" s="970"/>
      <c r="AR73" s="970"/>
      <c r="AS73" s="970"/>
      <c r="AT73" s="970"/>
      <c r="AU73" s="970" t="s">
        <v>549</v>
      </c>
      <c r="AV73" s="970"/>
      <c r="AW73" s="970"/>
      <c r="AX73" s="970"/>
      <c r="AY73" s="970"/>
      <c r="AZ73" s="971" t="s">
        <v>558</v>
      </c>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559</v>
      </c>
      <c r="C74" s="974"/>
      <c r="D74" s="974"/>
      <c r="E74" s="974"/>
      <c r="F74" s="974"/>
      <c r="G74" s="974"/>
      <c r="H74" s="974"/>
      <c r="I74" s="974"/>
      <c r="J74" s="974"/>
      <c r="K74" s="974"/>
      <c r="L74" s="974"/>
      <c r="M74" s="974"/>
      <c r="N74" s="974"/>
      <c r="O74" s="974"/>
      <c r="P74" s="975"/>
      <c r="Q74" s="976">
        <v>141</v>
      </c>
      <c r="R74" s="970"/>
      <c r="S74" s="970"/>
      <c r="T74" s="970"/>
      <c r="U74" s="970"/>
      <c r="V74" s="970">
        <v>138</v>
      </c>
      <c r="W74" s="970"/>
      <c r="X74" s="970"/>
      <c r="Y74" s="970"/>
      <c r="Z74" s="970"/>
      <c r="AA74" s="970">
        <v>3</v>
      </c>
      <c r="AB74" s="970"/>
      <c r="AC74" s="970"/>
      <c r="AD74" s="970"/>
      <c r="AE74" s="970"/>
      <c r="AF74" s="970">
        <v>3</v>
      </c>
      <c r="AG74" s="970"/>
      <c r="AH74" s="970"/>
      <c r="AI74" s="970"/>
      <c r="AJ74" s="970"/>
      <c r="AK74" s="970" t="s">
        <v>549</v>
      </c>
      <c r="AL74" s="970"/>
      <c r="AM74" s="970"/>
      <c r="AN74" s="970"/>
      <c r="AO74" s="970"/>
      <c r="AP74" s="970" t="s">
        <v>549</v>
      </c>
      <c r="AQ74" s="970"/>
      <c r="AR74" s="970"/>
      <c r="AS74" s="970"/>
      <c r="AT74" s="970"/>
      <c r="AU74" s="970" t="s">
        <v>549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560</v>
      </c>
      <c r="C75" s="974"/>
      <c r="D75" s="974"/>
      <c r="E75" s="974"/>
      <c r="F75" s="974"/>
      <c r="G75" s="974"/>
      <c r="H75" s="974"/>
      <c r="I75" s="974"/>
      <c r="J75" s="974"/>
      <c r="K75" s="974"/>
      <c r="L75" s="974"/>
      <c r="M75" s="974"/>
      <c r="N75" s="974"/>
      <c r="O75" s="974"/>
      <c r="P75" s="975"/>
      <c r="Q75" s="977">
        <v>146048</v>
      </c>
      <c r="R75" s="978"/>
      <c r="S75" s="978"/>
      <c r="T75" s="978"/>
      <c r="U75" s="979"/>
      <c r="V75" s="980">
        <v>144307</v>
      </c>
      <c r="W75" s="978"/>
      <c r="X75" s="978"/>
      <c r="Y75" s="978"/>
      <c r="Z75" s="979"/>
      <c r="AA75" s="980">
        <v>1742</v>
      </c>
      <c r="AB75" s="978"/>
      <c r="AC75" s="978"/>
      <c r="AD75" s="978"/>
      <c r="AE75" s="979"/>
      <c r="AF75" s="980">
        <v>1742</v>
      </c>
      <c r="AG75" s="978"/>
      <c r="AH75" s="978"/>
      <c r="AI75" s="978"/>
      <c r="AJ75" s="979"/>
      <c r="AK75" s="980" t="s">
        <v>549</v>
      </c>
      <c r="AL75" s="978"/>
      <c r="AM75" s="978"/>
      <c r="AN75" s="978"/>
      <c r="AO75" s="979"/>
      <c r="AP75" s="980" t="s">
        <v>549</v>
      </c>
      <c r="AQ75" s="978"/>
      <c r="AR75" s="978"/>
      <c r="AS75" s="978"/>
      <c r="AT75" s="979"/>
      <c r="AU75" s="980" t="s">
        <v>549</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SUM(AF68:AJ75)</f>
        <v>3317</v>
      </c>
      <c r="AG88" s="958"/>
      <c r="AH88" s="958"/>
      <c r="AI88" s="958"/>
      <c r="AJ88" s="958"/>
      <c r="AK88" s="962"/>
      <c r="AL88" s="962"/>
      <c r="AM88" s="962"/>
      <c r="AN88" s="962"/>
      <c r="AO88" s="962"/>
      <c r="AP88" s="958">
        <f>SUM(AP68:AT75)</f>
        <v>2714</v>
      </c>
      <c r="AQ88" s="958"/>
      <c r="AR88" s="958"/>
      <c r="AS88" s="958"/>
      <c r="AT88" s="958"/>
      <c r="AU88" s="958">
        <f>SUM(AU68:AY75)</f>
        <v>1981</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561</v>
      </c>
      <c r="CS102" s="950"/>
      <c r="CT102" s="950"/>
      <c r="CU102" s="950"/>
      <c r="CV102" s="951"/>
      <c r="CW102" s="949">
        <f t="shared" ref="CW102" si="0">SUM(CW7:DA88)</f>
        <v>450</v>
      </c>
      <c r="CX102" s="950"/>
      <c r="CY102" s="950"/>
      <c r="CZ102" s="950"/>
      <c r="DA102" s="951"/>
      <c r="DB102" s="949">
        <f t="shared" ref="DB102" si="1">SUM(DB7:DF88)</f>
        <v>73</v>
      </c>
      <c r="DC102" s="950"/>
      <c r="DD102" s="950"/>
      <c r="DE102" s="950"/>
      <c r="DF102" s="951"/>
      <c r="DG102" s="949">
        <f t="shared" ref="DG102" si="2">SUM(DG7:DK88)</f>
        <v>467</v>
      </c>
      <c r="DH102" s="950"/>
      <c r="DI102" s="950"/>
      <c r="DJ102" s="950"/>
      <c r="DK102" s="951"/>
      <c r="DL102" s="949">
        <f t="shared" ref="DL102" si="3">SUM(DL7:DP88)</f>
        <v>0</v>
      </c>
      <c r="DM102" s="950"/>
      <c r="DN102" s="950"/>
      <c r="DO102" s="950"/>
      <c r="DP102" s="951"/>
      <c r="DQ102" s="949">
        <f t="shared" ref="DQ102" si="4">SUM(DQ7:DU88)</f>
        <v>0</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408</v>
      </c>
      <c r="AB109" s="893"/>
      <c r="AC109" s="893"/>
      <c r="AD109" s="893"/>
      <c r="AE109" s="894"/>
      <c r="AF109" s="895" t="s">
        <v>289</v>
      </c>
      <c r="AG109" s="893"/>
      <c r="AH109" s="893"/>
      <c r="AI109" s="893"/>
      <c r="AJ109" s="894"/>
      <c r="AK109" s="895" t="s">
        <v>288</v>
      </c>
      <c r="AL109" s="893"/>
      <c r="AM109" s="893"/>
      <c r="AN109" s="893"/>
      <c r="AO109" s="894"/>
      <c r="AP109" s="895" t="s">
        <v>409</v>
      </c>
      <c r="AQ109" s="893"/>
      <c r="AR109" s="893"/>
      <c r="AS109" s="893"/>
      <c r="AT109" s="924"/>
      <c r="AU109" s="89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408</v>
      </c>
      <c r="BR109" s="893"/>
      <c r="BS109" s="893"/>
      <c r="BT109" s="893"/>
      <c r="BU109" s="894"/>
      <c r="BV109" s="895" t="s">
        <v>289</v>
      </c>
      <c r="BW109" s="893"/>
      <c r="BX109" s="893"/>
      <c r="BY109" s="893"/>
      <c r="BZ109" s="894"/>
      <c r="CA109" s="895" t="s">
        <v>288</v>
      </c>
      <c r="CB109" s="893"/>
      <c r="CC109" s="893"/>
      <c r="CD109" s="893"/>
      <c r="CE109" s="894"/>
      <c r="CF109" s="931" t="s">
        <v>409</v>
      </c>
      <c r="CG109" s="931"/>
      <c r="CH109" s="931"/>
      <c r="CI109" s="931"/>
      <c r="CJ109" s="931"/>
      <c r="CK109" s="895"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408</v>
      </c>
      <c r="DH109" s="893"/>
      <c r="DI109" s="893"/>
      <c r="DJ109" s="893"/>
      <c r="DK109" s="894"/>
      <c r="DL109" s="895" t="s">
        <v>289</v>
      </c>
      <c r="DM109" s="893"/>
      <c r="DN109" s="893"/>
      <c r="DO109" s="893"/>
      <c r="DP109" s="894"/>
      <c r="DQ109" s="895" t="s">
        <v>288</v>
      </c>
      <c r="DR109" s="893"/>
      <c r="DS109" s="893"/>
      <c r="DT109" s="893"/>
      <c r="DU109" s="894"/>
      <c r="DV109" s="895" t="s">
        <v>409</v>
      </c>
      <c r="DW109" s="893"/>
      <c r="DX109" s="893"/>
      <c r="DY109" s="893"/>
      <c r="DZ109" s="924"/>
    </row>
    <row r="110" spans="1:131" s="199" customFormat="1" ht="26.25" customHeight="1" x14ac:dyDescent="0.15">
      <c r="A110" s="795" t="s">
        <v>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9459906</v>
      </c>
      <c r="AB110" s="886"/>
      <c r="AC110" s="886"/>
      <c r="AD110" s="886"/>
      <c r="AE110" s="887"/>
      <c r="AF110" s="888">
        <v>9528359</v>
      </c>
      <c r="AG110" s="886"/>
      <c r="AH110" s="886"/>
      <c r="AI110" s="886"/>
      <c r="AJ110" s="887"/>
      <c r="AK110" s="888">
        <v>9819618</v>
      </c>
      <c r="AL110" s="886"/>
      <c r="AM110" s="886"/>
      <c r="AN110" s="886"/>
      <c r="AO110" s="887"/>
      <c r="AP110" s="889">
        <v>31.5</v>
      </c>
      <c r="AQ110" s="890"/>
      <c r="AR110" s="890"/>
      <c r="AS110" s="890"/>
      <c r="AT110" s="891"/>
      <c r="AU110" s="925" t="s">
        <v>62</v>
      </c>
      <c r="AV110" s="926"/>
      <c r="AW110" s="926"/>
      <c r="AX110" s="926"/>
      <c r="AY110" s="926"/>
      <c r="AZ110" s="851" t="s">
        <v>412</v>
      </c>
      <c r="BA110" s="796"/>
      <c r="BB110" s="796"/>
      <c r="BC110" s="796"/>
      <c r="BD110" s="796"/>
      <c r="BE110" s="796"/>
      <c r="BF110" s="796"/>
      <c r="BG110" s="796"/>
      <c r="BH110" s="796"/>
      <c r="BI110" s="796"/>
      <c r="BJ110" s="796"/>
      <c r="BK110" s="796"/>
      <c r="BL110" s="796"/>
      <c r="BM110" s="796"/>
      <c r="BN110" s="796"/>
      <c r="BO110" s="796"/>
      <c r="BP110" s="797"/>
      <c r="BQ110" s="852">
        <v>111378290</v>
      </c>
      <c r="BR110" s="833"/>
      <c r="BS110" s="833"/>
      <c r="BT110" s="833"/>
      <c r="BU110" s="833"/>
      <c r="BV110" s="833">
        <v>111729334</v>
      </c>
      <c r="BW110" s="833"/>
      <c r="BX110" s="833"/>
      <c r="BY110" s="833"/>
      <c r="BZ110" s="833"/>
      <c r="CA110" s="833">
        <v>112793072</v>
      </c>
      <c r="CB110" s="833"/>
      <c r="CC110" s="833"/>
      <c r="CD110" s="833"/>
      <c r="CE110" s="833"/>
      <c r="CF110" s="857">
        <v>361.6</v>
      </c>
      <c r="CG110" s="858"/>
      <c r="CH110" s="858"/>
      <c r="CI110" s="858"/>
      <c r="CJ110" s="858"/>
      <c r="CK110" s="921" t="s">
        <v>413</v>
      </c>
      <c r="CL110" s="807"/>
      <c r="CM110" s="882"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415</v>
      </c>
      <c r="DH110" s="833"/>
      <c r="DI110" s="833"/>
      <c r="DJ110" s="833"/>
      <c r="DK110" s="833"/>
      <c r="DL110" s="833" t="s">
        <v>415</v>
      </c>
      <c r="DM110" s="833"/>
      <c r="DN110" s="833"/>
      <c r="DO110" s="833"/>
      <c r="DP110" s="833"/>
      <c r="DQ110" s="833" t="s">
        <v>415</v>
      </c>
      <c r="DR110" s="833"/>
      <c r="DS110" s="833"/>
      <c r="DT110" s="833"/>
      <c r="DU110" s="833"/>
      <c r="DV110" s="834" t="s">
        <v>415</v>
      </c>
      <c r="DW110" s="834"/>
      <c r="DX110" s="834"/>
      <c r="DY110" s="834"/>
      <c r="DZ110" s="835"/>
    </row>
    <row r="111" spans="1:131" s="199" customFormat="1" ht="26.25" customHeight="1" x14ac:dyDescent="0.15">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415</v>
      </c>
      <c r="AB111" s="914"/>
      <c r="AC111" s="914"/>
      <c r="AD111" s="914"/>
      <c r="AE111" s="915"/>
      <c r="AF111" s="916" t="s">
        <v>415</v>
      </c>
      <c r="AG111" s="914"/>
      <c r="AH111" s="914"/>
      <c r="AI111" s="914"/>
      <c r="AJ111" s="915"/>
      <c r="AK111" s="916" t="s">
        <v>415</v>
      </c>
      <c r="AL111" s="914"/>
      <c r="AM111" s="914"/>
      <c r="AN111" s="914"/>
      <c r="AO111" s="915"/>
      <c r="AP111" s="917" t="s">
        <v>415</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v>1813627</v>
      </c>
      <c r="BR111" s="805"/>
      <c r="BS111" s="805"/>
      <c r="BT111" s="805"/>
      <c r="BU111" s="805"/>
      <c r="BV111" s="805">
        <v>2014228</v>
      </c>
      <c r="BW111" s="805"/>
      <c r="BX111" s="805"/>
      <c r="BY111" s="805"/>
      <c r="BZ111" s="805"/>
      <c r="CA111" s="805">
        <v>1216159</v>
      </c>
      <c r="CB111" s="805"/>
      <c r="CC111" s="805"/>
      <c r="CD111" s="805"/>
      <c r="CE111" s="805"/>
      <c r="CF111" s="866">
        <v>3.9</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29834353</v>
      </c>
      <c r="BR112" s="805"/>
      <c r="BS112" s="805"/>
      <c r="BT112" s="805"/>
      <c r="BU112" s="805"/>
      <c r="BV112" s="805">
        <v>30562275</v>
      </c>
      <c r="BW112" s="805"/>
      <c r="BX112" s="805"/>
      <c r="BY112" s="805"/>
      <c r="BZ112" s="805"/>
      <c r="CA112" s="805">
        <v>29423759</v>
      </c>
      <c r="CB112" s="805"/>
      <c r="CC112" s="805"/>
      <c r="CD112" s="805"/>
      <c r="CE112" s="805"/>
      <c r="CF112" s="866">
        <v>94.3</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543</v>
      </c>
      <c r="DH112" s="805"/>
      <c r="DI112" s="805"/>
      <c r="DJ112" s="805"/>
      <c r="DK112" s="805"/>
      <c r="DL112" s="805">
        <v>158</v>
      </c>
      <c r="DM112" s="805"/>
      <c r="DN112" s="805"/>
      <c r="DO112" s="805"/>
      <c r="DP112" s="805"/>
      <c r="DQ112" s="805">
        <v>8</v>
      </c>
      <c r="DR112" s="805"/>
      <c r="DS112" s="805"/>
      <c r="DT112" s="805"/>
      <c r="DU112" s="805"/>
      <c r="DV112" s="782">
        <v>0</v>
      </c>
      <c r="DW112" s="782"/>
      <c r="DX112" s="782"/>
      <c r="DY112" s="782"/>
      <c r="DZ112" s="783"/>
    </row>
    <row r="113" spans="1:130" s="199" customFormat="1" ht="26.25" customHeight="1" x14ac:dyDescent="0.15">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1901222</v>
      </c>
      <c r="AB113" s="914"/>
      <c r="AC113" s="914"/>
      <c r="AD113" s="914"/>
      <c r="AE113" s="915"/>
      <c r="AF113" s="916">
        <v>2220079</v>
      </c>
      <c r="AG113" s="914"/>
      <c r="AH113" s="914"/>
      <c r="AI113" s="914"/>
      <c r="AJ113" s="915"/>
      <c r="AK113" s="916">
        <v>2143022</v>
      </c>
      <c r="AL113" s="914"/>
      <c r="AM113" s="914"/>
      <c r="AN113" s="914"/>
      <c r="AO113" s="915"/>
      <c r="AP113" s="917">
        <v>6.9</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2183691</v>
      </c>
      <c r="BR113" s="805"/>
      <c r="BS113" s="805"/>
      <c r="BT113" s="805"/>
      <c r="BU113" s="805"/>
      <c r="BV113" s="805">
        <v>2098904</v>
      </c>
      <c r="BW113" s="805"/>
      <c r="BX113" s="805"/>
      <c r="BY113" s="805"/>
      <c r="BZ113" s="805"/>
      <c r="CA113" s="805">
        <v>1980667</v>
      </c>
      <c r="CB113" s="805"/>
      <c r="CC113" s="805"/>
      <c r="CD113" s="805"/>
      <c r="CE113" s="805"/>
      <c r="CF113" s="866">
        <v>6.4</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113</v>
      </c>
      <c r="DH113" s="768"/>
      <c r="DI113" s="768"/>
      <c r="DJ113" s="768"/>
      <c r="DK113" s="769"/>
      <c r="DL113" s="770" t="s">
        <v>113</v>
      </c>
      <c r="DM113" s="768"/>
      <c r="DN113" s="768"/>
      <c r="DO113" s="768"/>
      <c r="DP113" s="769"/>
      <c r="DQ113" s="770" t="s">
        <v>113</v>
      </c>
      <c r="DR113" s="768"/>
      <c r="DS113" s="768"/>
      <c r="DT113" s="768"/>
      <c r="DU113" s="769"/>
      <c r="DV113" s="815" t="s">
        <v>113</v>
      </c>
      <c r="DW113" s="816"/>
      <c r="DX113" s="816"/>
      <c r="DY113" s="816"/>
      <c r="DZ113" s="817"/>
    </row>
    <row r="114" spans="1:130" s="199" customFormat="1" ht="26.25" customHeight="1" x14ac:dyDescent="0.15">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76410</v>
      </c>
      <c r="AB114" s="768"/>
      <c r="AC114" s="768"/>
      <c r="AD114" s="768"/>
      <c r="AE114" s="769"/>
      <c r="AF114" s="770">
        <v>109757</v>
      </c>
      <c r="AG114" s="768"/>
      <c r="AH114" s="768"/>
      <c r="AI114" s="768"/>
      <c r="AJ114" s="769"/>
      <c r="AK114" s="770">
        <v>118772</v>
      </c>
      <c r="AL114" s="768"/>
      <c r="AM114" s="768"/>
      <c r="AN114" s="768"/>
      <c r="AO114" s="769"/>
      <c r="AP114" s="815">
        <v>0.4</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13306483</v>
      </c>
      <c r="BR114" s="805"/>
      <c r="BS114" s="805"/>
      <c r="BT114" s="805"/>
      <c r="BU114" s="805"/>
      <c r="BV114" s="805">
        <v>12246879</v>
      </c>
      <c r="BW114" s="805"/>
      <c r="BX114" s="805"/>
      <c r="BY114" s="805"/>
      <c r="BZ114" s="805"/>
      <c r="CA114" s="805">
        <v>11561973</v>
      </c>
      <c r="CB114" s="805"/>
      <c r="CC114" s="805"/>
      <c r="CD114" s="805"/>
      <c r="CE114" s="805"/>
      <c r="CF114" s="866">
        <v>37.1</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384193</v>
      </c>
      <c r="AB115" s="914"/>
      <c r="AC115" s="914"/>
      <c r="AD115" s="914"/>
      <c r="AE115" s="915"/>
      <c r="AF115" s="916">
        <v>384521</v>
      </c>
      <c r="AG115" s="914"/>
      <c r="AH115" s="914"/>
      <c r="AI115" s="914"/>
      <c r="AJ115" s="915"/>
      <c r="AK115" s="916">
        <v>181012</v>
      </c>
      <c r="AL115" s="914"/>
      <c r="AM115" s="914"/>
      <c r="AN115" s="914"/>
      <c r="AO115" s="915"/>
      <c r="AP115" s="917">
        <v>0.6</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v>56000</v>
      </c>
      <c r="CB115" s="805"/>
      <c r="CC115" s="805"/>
      <c r="CD115" s="805"/>
      <c r="CE115" s="805"/>
      <c r="CF115" s="866">
        <v>0.2</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826088</v>
      </c>
      <c r="DH115" s="768"/>
      <c r="DI115" s="768"/>
      <c r="DJ115" s="768"/>
      <c r="DK115" s="769"/>
      <c r="DL115" s="770">
        <v>1113913</v>
      </c>
      <c r="DM115" s="768"/>
      <c r="DN115" s="768"/>
      <c r="DO115" s="768"/>
      <c r="DP115" s="769"/>
      <c r="DQ115" s="770">
        <v>466623</v>
      </c>
      <c r="DR115" s="768"/>
      <c r="DS115" s="768"/>
      <c r="DT115" s="768"/>
      <c r="DU115" s="769"/>
      <c r="DV115" s="815">
        <v>1.5</v>
      </c>
      <c r="DW115" s="816"/>
      <c r="DX115" s="816"/>
      <c r="DY115" s="816"/>
      <c r="DZ115" s="817"/>
    </row>
    <row r="116" spans="1:130" s="199" customFormat="1" ht="26.25" customHeight="1" x14ac:dyDescent="0.15">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7759</v>
      </c>
      <c r="AB116" s="768"/>
      <c r="AC116" s="768"/>
      <c r="AD116" s="768"/>
      <c r="AE116" s="769"/>
      <c r="AF116" s="770">
        <v>2284</v>
      </c>
      <c r="AG116" s="768"/>
      <c r="AH116" s="768"/>
      <c r="AI116" s="768"/>
      <c r="AJ116" s="769"/>
      <c r="AK116" s="770">
        <v>608</v>
      </c>
      <c r="AL116" s="768"/>
      <c r="AM116" s="768"/>
      <c r="AN116" s="768"/>
      <c r="AO116" s="769"/>
      <c r="AP116" s="815">
        <v>0</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817665</v>
      </c>
      <c r="DH116" s="768"/>
      <c r="DI116" s="768"/>
      <c r="DJ116" s="768"/>
      <c r="DK116" s="769"/>
      <c r="DL116" s="770">
        <v>690259</v>
      </c>
      <c r="DM116" s="768"/>
      <c r="DN116" s="768"/>
      <c r="DO116" s="768"/>
      <c r="DP116" s="769"/>
      <c r="DQ116" s="770">
        <v>564815</v>
      </c>
      <c r="DR116" s="768"/>
      <c r="DS116" s="768"/>
      <c r="DT116" s="768"/>
      <c r="DU116" s="769"/>
      <c r="DV116" s="815">
        <v>1.8</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11829490</v>
      </c>
      <c r="AB117" s="900"/>
      <c r="AC117" s="900"/>
      <c r="AD117" s="900"/>
      <c r="AE117" s="901"/>
      <c r="AF117" s="902">
        <v>12245000</v>
      </c>
      <c r="AG117" s="900"/>
      <c r="AH117" s="900"/>
      <c r="AI117" s="900"/>
      <c r="AJ117" s="901"/>
      <c r="AK117" s="902">
        <v>12263032</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415</v>
      </c>
      <c r="BR117" s="805"/>
      <c r="BS117" s="805"/>
      <c r="BT117" s="805"/>
      <c r="BU117" s="805"/>
      <c r="BV117" s="805" t="s">
        <v>415</v>
      </c>
      <c r="BW117" s="805"/>
      <c r="BX117" s="805"/>
      <c r="BY117" s="805"/>
      <c r="BZ117" s="805"/>
      <c r="CA117" s="805" t="s">
        <v>415</v>
      </c>
      <c r="CB117" s="805"/>
      <c r="CC117" s="805"/>
      <c r="CD117" s="805"/>
      <c r="CE117" s="805"/>
      <c r="CF117" s="866" t="s">
        <v>415</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415</v>
      </c>
      <c r="DH117" s="768"/>
      <c r="DI117" s="768"/>
      <c r="DJ117" s="768"/>
      <c r="DK117" s="769"/>
      <c r="DL117" s="770" t="s">
        <v>415</v>
      </c>
      <c r="DM117" s="768"/>
      <c r="DN117" s="768"/>
      <c r="DO117" s="768"/>
      <c r="DP117" s="769"/>
      <c r="DQ117" s="770" t="s">
        <v>415</v>
      </c>
      <c r="DR117" s="768"/>
      <c r="DS117" s="768"/>
      <c r="DT117" s="768"/>
      <c r="DU117" s="769"/>
      <c r="DV117" s="815" t="s">
        <v>415</v>
      </c>
      <c r="DW117" s="816"/>
      <c r="DX117" s="816"/>
      <c r="DY117" s="816"/>
      <c r="DZ117" s="817"/>
    </row>
    <row r="118" spans="1:130" s="199" customFormat="1" ht="26.25" customHeight="1" x14ac:dyDescent="0.15">
      <c r="A118" s="89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408</v>
      </c>
      <c r="AB118" s="893"/>
      <c r="AC118" s="893"/>
      <c r="AD118" s="893"/>
      <c r="AE118" s="894"/>
      <c r="AF118" s="895" t="s">
        <v>289</v>
      </c>
      <c r="AG118" s="893"/>
      <c r="AH118" s="893"/>
      <c r="AI118" s="893"/>
      <c r="AJ118" s="894"/>
      <c r="AK118" s="895" t="s">
        <v>288</v>
      </c>
      <c r="AL118" s="893"/>
      <c r="AM118" s="893"/>
      <c r="AN118" s="893"/>
      <c r="AO118" s="894"/>
      <c r="AP118" s="896" t="s">
        <v>409</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413</v>
      </c>
      <c r="B119" s="807"/>
      <c r="C119" s="882"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440</v>
      </c>
      <c r="BP119" s="869"/>
      <c r="BQ119" s="873">
        <v>158516444</v>
      </c>
      <c r="BR119" s="836"/>
      <c r="BS119" s="836"/>
      <c r="BT119" s="836"/>
      <c r="BU119" s="836"/>
      <c r="BV119" s="836">
        <v>158651620</v>
      </c>
      <c r="BW119" s="836"/>
      <c r="BX119" s="836"/>
      <c r="BY119" s="836"/>
      <c r="BZ119" s="836"/>
      <c r="CA119" s="836">
        <v>157031630</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169331</v>
      </c>
      <c r="DH119" s="751"/>
      <c r="DI119" s="751"/>
      <c r="DJ119" s="751"/>
      <c r="DK119" s="752"/>
      <c r="DL119" s="753">
        <v>209898</v>
      </c>
      <c r="DM119" s="751"/>
      <c r="DN119" s="751"/>
      <c r="DO119" s="751"/>
      <c r="DP119" s="752"/>
      <c r="DQ119" s="753">
        <v>180857</v>
      </c>
      <c r="DR119" s="751"/>
      <c r="DS119" s="751"/>
      <c r="DT119" s="751"/>
      <c r="DU119" s="752"/>
      <c r="DV119" s="839">
        <v>0.6</v>
      </c>
      <c r="DW119" s="840"/>
      <c r="DX119" s="840"/>
      <c r="DY119" s="840"/>
      <c r="DZ119" s="841"/>
    </row>
    <row r="120" spans="1:130" s="199" customFormat="1" ht="26.25" customHeight="1" x14ac:dyDescent="0.15">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415</v>
      </c>
      <c r="AB120" s="768"/>
      <c r="AC120" s="768"/>
      <c r="AD120" s="768"/>
      <c r="AE120" s="769"/>
      <c r="AF120" s="770" t="s">
        <v>415</v>
      </c>
      <c r="AG120" s="768"/>
      <c r="AH120" s="768"/>
      <c r="AI120" s="768"/>
      <c r="AJ120" s="769"/>
      <c r="AK120" s="770" t="s">
        <v>415</v>
      </c>
      <c r="AL120" s="768"/>
      <c r="AM120" s="768"/>
      <c r="AN120" s="768"/>
      <c r="AO120" s="769"/>
      <c r="AP120" s="815" t="s">
        <v>415</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5025862</v>
      </c>
      <c r="BR120" s="833"/>
      <c r="BS120" s="833"/>
      <c r="BT120" s="833"/>
      <c r="BU120" s="833"/>
      <c r="BV120" s="833">
        <v>5416348</v>
      </c>
      <c r="BW120" s="833"/>
      <c r="BX120" s="833"/>
      <c r="BY120" s="833"/>
      <c r="BZ120" s="833"/>
      <c r="CA120" s="833">
        <v>4897019</v>
      </c>
      <c r="CB120" s="833"/>
      <c r="CC120" s="833"/>
      <c r="CD120" s="833"/>
      <c r="CE120" s="833"/>
      <c r="CF120" s="857">
        <v>15.7</v>
      </c>
      <c r="CG120" s="858"/>
      <c r="CH120" s="858"/>
      <c r="CI120" s="858"/>
      <c r="CJ120" s="858"/>
      <c r="CK120" s="859" t="s">
        <v>444</v>
      </c>
      <c r="CL120" s="843"/>
      <c r="CM120" s="843"/>
      <c r="CN120" s="843"/>
      <c r="CO120" s="844"/>
      <c r="CP120" s="863" t="s">
        <v>445</v>
      </c>
      <c r="CQ120" s="864"/>
      <c r="CR120" s="864"/>
      <c r="CS120" s="864"/>
      <c r="CT120" s="864"/>
      <c r="CU120" s="864"/>
      <c r="CV120" s="864"/>
      <c r="CW120" s="864"/>
      <c r="CX120" s="864"/>
      <c r="CY120" s="864"/>
      <c r="CZ120" s="864"/>
      <c r="DA120" s="864"/>
      <c r="DB120" s="864"/>
      <c r="DC120" s="864"/>
      <c r="DD120" s="864"/>
      <c r="DE120" s="864"/>
      <c r="DF120" s="865"/>
      <c r="DG120" s="852">
        <v>20090861</v>
      </c>
      <c r="DH120" s="833"/>
      <c r="DI120" s="833"/>
      <c r="DJ120" s="833"/>
      <c r="DK120" s="833"/>
      <c r="DL120" s="833">
        <v>21468567</v>
      </c>
      <c r="DM120" s="833"/>
      <c r="DN120" s="833"/>
      <c r="DO120" s="833"/>
      <c r="DP120" s="833"/>
      <c r="DQ120" s="833">
        <v>21052219</v>
      </c>
      <c r="DR120" s="833"/>
      <c r="DS120" s="833"/>
      <c r="DT120" s="833"/>
      <c r="DU120" s="833"/>
      <c r="DV120" s="834">
        <v>67.5</v>
      </c>
      <c r="DW120" s="834"/>
      <c r="DX120" s="834"/>
      <c r="DY120" s="834"/>
      <c r="DZ120" s="835"/>
    </row>
    <row r="121" spans="1:130" s="199" customFormat="1" ht="26.25" customHeight="1" x14ac:dyDescent="0.15">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415</v>
      </c>
      <c r="AB121" s="768"/>
      <c r="AC121" s="768"/>
      <c r="AD121" s="768"/>
      <c r="AE121" s="769"/>
      <c r="AF121" s="770" t="s">
        <v>415</v>
      </c>
      <c r="AG121" s="768"/>
      <c r="AH121" s="768"/>
      <c r="AI121" s="768"/>
      <c r="AJ121" s="769"/>
      <c r="AK121" s="770" t="s">
        <v>415</v>
      </c>
      <c r="AL121" s="768"/>
      <c r="AM121" s="768"/>
      <c r="AN121" s="768"/>
      <c r="AO121" s="769"/>
      <c r="AP121" s="815" t="s">
        <v>415</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2302321</v>
      </c>
      <c r="BR121" s="805"/>
      <c r="BS121" s="805"/>
      <c r="BT121" s="805"/>
      <c r="BU121" s="805"/>
      <c r="BV121" s="805">
        <v>2159853</v>
      </c>
      <c r="BW121" s="805"/>
      <c r="BX121" s="805"/>
      <c r="BY121" s="805"/>
      <c r="BZ121" s="805"/>
      <c r="CA121" s="805">
        <v>2182216</v>
      </c>
      <c r="CB121" s="805"/>
      <c r="CC121" s="805"/>
      <c r="CD121" s="805"/>
      <c r="CE121" s="805"/>
      <c r="CF121" s="866">
        <v>7</v>
      </c>
      <c r="CG121" s="867"/>
      <c r="CH121" s="867"/>
      <c r="CI121" s="867"/>
      <c r="CJ121" s="867"/>
      <c r="CK121" s="860"/>
      <c r="CL121" s="846"/>
      <c r="CM121" s="846"/>
      <c r="CN121" s="846"/>
      <c r="CO121" s="847"/>
      <c r="CP121" s="826" t="s">
        <v>448</v>
      </c>
      <c r="CQ121" s="827"/>
      <c r="CR121" s="827"/>
      <c r="CS121" s="827"/>
      <c r="CT121" s="827"/>
      <c r="CU121" s="827"/>
      <c r="CV121" s="827"/>
      <c r="CW121" s="827"/>
      <c r="CX121" s="827"/>
      <c r="CY121" s="827"/>
      <c r="CZ121" s="827"/>
      <c r="DA121" s="827"/>
      <c r="DB121" s="827"/>
      <c r="DC121" s="827"/>
      <c r="DD121" s="827"/>
      <c r="DE121" s="827"/>
      <c r="DF121" s="828"/>
      <c r="DG121" s="804">
        <v>8231338</v>
      </c>
      <c r="DH121" s="805"/>
      <c r="DI121" s="805"/>
      <c r="DJ121" s="805"/>
      <c r="DK121" s="805"/>
      <c r="DL121" s="805">
        <v>7717273</v>
      </c>
      <c r="DM121" s="805"/>
      <c r="DN121" s="805"/>
      <c r="DO121" s="805"/>
      <c r="DP121" s="805"/>
      <c r="DQ121" s="805">
        <v>7162101</v>
      </c>
      <c r="DR121" s="805"/>
      <c r="DS121" s="805"/>
      <c r="DT121" s="805"/>
      <c r="DU121" s="805"/>
      <c r="DV121" s="782">
        <v>23</v>
      </c>
      <c r="DW121" s="782"/>
      <c r="DX121" s="782"/>
      <c r="DY121" s="782"/>
      <c r="DZ121" s="783"/>
    </row>
    <row r="122" spans="1:130" s="199" customFormat="1" ht="26.25" customHeight="1" x14ac:dyDescent="0.15">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415</v>
      </c>
      <c r="AB122" s="768"/>
      <c r="AC122" s="768"/>
      <c r="AD122" s="768"/>
      <c r="AE122" s="769"/>
      <c r="AF122" s="770" t="s">
        <v>415</v>
      </c>
      <c r="AG122" s="768"/>
      <c r="AH122" s="768"/>
      <c r="AI122" s="768"/>
      <c r="AJ122" s="769"/>
      <c r="AK122" s="770" t="s">
        <v>415</v>
      </c>
      <c r="AL122" s="768"/>
      <c r="AM122" s="768"/>
      <c r="AN122" s="768"/>
      <c r="AO122" s="769"/>
      <c r="AP122" s="815" t="s">
        <v>415</v>
      </c>
      <c r="AQ122" s="816"/>
      <c r="AR122" s="816"/>
      <c r="AS122" s="816"/>
      <c r="AT122" s="817"/>
      <c r="AU122" s="877"/>
      <c r="AV122" s="878"/>
      <c r="AW122" s="878"/>
      <c r="AX122" s="878"/>
      <c r="AY122" s="879"/>
      <c r="AZ122" s="870" t="s">
        <v>449</v>
      </c>
      <c r="BA122" s="871"/>
      <c r="BB122" s="871"/>
      <c r="BC122" s="871"/>
      <c r="BD122" s="871"/>
      <c r="BE122" s="871"/>
      <c r="BF122" s="871"/>
      <c r="BG122" s="871"/>
      <c r="BH122" s="871"/>
      <c r="BI122" s="871"/>
      <c r="BJ122" s="871"/>
      <c r="BK122" s="871"/>
      <c r="BL122" s="871"/>
      <c r="BM122" s="871"/>
      <c r="BN122" s="871"/>
      <c r="BO122" s="871"/>
      <c r="BP122" s="872"/>
      <c r="BQ122" s="873">
        <v>96934337</v>
      </c>
      <c r="BR122" s="836"/>
      <c r="BS122" s="836"/>
      <c r="BT122" s="836"/>
      <c r="BU122" s="836"/>
      <c r="BV122" s="836">
        <v>96761622</v>
      </c>
      <c r="BW122" s="836"/>
      <c r="BX122" s="836"/>
      <c r="BY122" s="836"/>
      <c r="BZ122" s="836"/>
      <c r="CA122" s="836">
        <v>94052398</v>
      </c>
      <c r="CB122" s="836"/>
      <c r="CC122" s="836"/>
      <c r="CD122" s="836"/>
      <c r="CE122" s="836"/>
      <c r="CF122" s="837">
        <v>301.5</v>
      </c>
      <c r="CG122" s="838"/>
      <c r="CH122" s="838"/>
      <c r="CI122" s="838"/>
      <c r="CJ122" s="838"/>
      <c r="CK122" s="860"/>
      <c r="CL122" s="846"/>
      <c r="CM122" s="846"/>
      <c r="CN122" s="846"/>
      <c r="CO122" s="847"/>
      <c r="CP122" s="826" t="s">
        <v>450</v>
      </c>
      <c r="CQ122" s="827"/>
      <c r="CR122" s="827"/>
      <c r="CS122" s="827"/>
      <c r="CT122" s="827"/>
      <c r="CU122" s="827"/>
      <c r="CV122" s="827"/>
      <c r="CW122" s="827"/>
      <c r="CX122" s="827"/>
      <c r="CY122" s="827"/>
      <c r="CZ122" s="827"/>
      <c r="DA122" s="827"/>
      <c r="DB122" s="827"/>
      <c r="DC122" s="827"/>
      <c r="DD122" s="827"/>
      <c r="DE122" s="827"/>
      <c r="DF122" s="828"/>
      <c r="DG122" s="804">
        <v>628979</v>
      </c>
      <c r="DH122" s="805"/>
      <c r="DI122" s="805"/>
      <c r="DJ122" s="805"/>
      <c r="DK122" s="805"/>
      <c r="DL122" s="805">
        <v>610902</v>
      </c>
      <c r="DM122" s="805"/>
      <c r="DN122" s="805"/>
      <c r="DO122" s="805"/>
      <c r="DP122" s="805"/>
      <c r="DQ122" s="805">
        <v>589280</v>
      </c>
      <c r="DR122" s="805"/>
      <c r="DS122" s="805"/>
      <c r="DT122" s="805"/>
      <c r="DU122" s="805"/>
      <c r="DV122" s="782">
        <v>1.9</v>
      </c>
      <c r="DW122" s="782"/>
      <c r="DX122" s="782"/>
      <c r="DY122" s="782"/>
      <c r="DZ122" s="783"/>
    </row>
    <row r="123" spans="1:130" s="199" customFormat="1" ht="26.25" customHeight="1" x14ac:dyDescent="0.15">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137865</v>
      </c>
      <c r="AB123" s="768"/>
      <c r="AC123" s="768"/>
      <c r="AD123" s="768"/>
      <c r="AE123" s="769"/>
      <c r="AF123" s="770">
        <v>128482</v>
      </c>
      <c r="AG123" s="768"/>
      <c r="AH123" s="768"/>
      <c r="AI123" s="768"/>
      <c r="AJ123" s="769"/>
      <c r="AK123" s="770">
        <v>122751</v>
      </c>
      <c r="AL123" s="768"/>
      <c r="AM123" s="768"/>
      <c r="AN123" s="768"/>
      <c r="AO123" s="769"/>
      <c r="AP123" s="815">
        <v>0.4</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451</v>
      </c>
      <c r="BP123" s="869"/>
      <c r="BQ123" s="823">
        <v>104262520</v>
      </c>
      <c r="BR123" s="824"/>
      <c r="BS123" s="824"/>
      <c r="BT123" s="824"/>
      <c r="BU123" s="824"/>
      <c r="BV123" s="824">
        <v>104337823</v>
      </c>
      <c r="BW123" s="824"/>
      <c r="BX123" s="824"/>
      <c r="BY123" s="824"/>
      <c r="BZ123" s="824"/>
      <c r="CA123" s="824">
        <v>101131633</v>
      </c>
      <c r="CB123" s="824"/>
      <c r="CC123" s="824"/>
      <c r="CD123" s="824"/>
      <c r="CE123" s="824"/>
      <c r="CF123" s="734"/>
      <c r="CG123" s="735"/>
      <c r="CH123" s="735"/>
      <c r="CI123" s="735"/>
      <c r="CJ123" s="825"/>
      <c r="CK123" s="860"/>
      <c r="CL123" s="846"/>
      <c r="CM123" s="846"/>
      <c r="CN123" s="846"/>
      <c r="CO123" s="847"/>
      <c r="CP123" s="826" t="s">
        <v>452</v>
      </c>
      <c r="CQ123" s="827"/>
      <c r="CR123" s="827"/>
      <c r="CS123" s="827"/>
      <c r="CT123" s="827"/>
      <c r="CU123" s="827"/>
      <c r="CV123" s="827"/>
      <c r="CW123" s="827"/>
      <c r="CX123" s="827"/>
      <c r="CY123" s="827"/>
      <c r="CZ123" s="827"/>
      <c r="DA123" s="827"/>
      <c r="DB123" s="827"/>
      <c r="DC123" s="827"/>
      <c r="DD123" s="827"/>
      <c r="DE123" s="827"/>
      <c r="DF123" s="828"/>
      <c r="DG123" s="767">
        <v>806037</v>
      </c>
      <c r="DH123" s="768"/>
      <c r="DI123" s="768"/>
      <c r="DJ123" s="768"/>
      <c r="DK123" s="769"/>
      <c r="DL123" s="770">
        <v>674143</v>
      </c>
      <c r="DM123" s="768"/>
      <c r="DN123" s="768"/>
      <c r="DO123" s="768"/>
      <c r="DP123" s="769"/>
      <c r="DQ123" s="770">
        <v>572510</v>
      </c>
      <c r="DR123" s="768"/>
      <c r="DS123" s="768"/>
      <c r="DT123" s="768"/>
      <c r="DU123" s="769"/>
      <c r="DV123" s="815">
        <v>1.8</v>
      </c>
      <c r="DW123" s="816"/>
      <c r="DX123" s="816"/>
      <c r="DY123" s="816"/>
      <c r="DZ123" s="817"/>
    </row>
    <row r="124" spans="1:130" s="199" customFormat="1" ht="26.25" customHeight="1" thickBot="1" x14ac:dyDescent="0.2">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415</v>
      </c>
      <c r="AB124" s="768"/>
      <c r="AC124" s="768"/>
      <c r="AD124" s="768"/>
      <c r="AE124" s="769"/>
      <c r="AF124" s="770" t="s">
        <v>415</v>
      </c>
      <c r="AG124" s="768"/>
      <c r="AH124" s="768"/>
      <c r="AI124" s="768"/>
      <c r="AJ124" s="769"/>
      <c r="AK124" s="770" t="s">
        <v>415</v>
      </c>
      <c r="AL124" s="768"/>
      <c r="AM124" s="768"/>
      <c r="AN124" s="768"/>
      <c r="AO124" s="769"/>
      <c r="AP124" s="815" t="s">
        <v>415</v>
      </c>
      <c r="AQ124" s="816"/>
      <c r="AR124" s="816"/>
      <c r="AS124" s="816"/>
      <c r="AT124" s="817"/>
      <c r="AU124" s="818" t="s">
        <v>453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175.1</v>
      </c>
      <c r="BR124" s="822"/>
      <c r="BS124" s="822"/>
      <c r="BT124" s="822"/>
      <c r="BU124" s="822"/>
      <c r="BV124" s="822">
        <v>171.3</v>
      </c>
      <c r="BW124" s="822"/>
      <c r="BX124" s="822"/>
      <c r="BY124" s="822"/>
      <c r="BZ124" s="822"/>
      <c r="CA124" s="822">
        <v>179.2</v>
      </c>
      <c r="CB124" s="822"/>
      <c r="CC124" s="822"/>
      <c r="CD124" s="822"/>
      <c r="CE124" s="822"/>
      <c r="CF124" s="712"/>
      <c r="CG124" s="713"/>
      <c r="CH124" s="713"/>
      <c r="CI124" s="713"/>
      <c r="CJ124" s="853"/>
      <c r="CK124" s="861"/>
      <c r="CL124" s="861"/>
      <c r="CM124" s="861"/>
      <c r="CN124" s="861"/>
      <c r="CO124" s="862"/>
      <c r="CP124" s="826" t="s">
        <v>454</v>
      </c>
      <c r="CQ124" s="827"/>
      <c r="CR124" s="827"/>
      <c r="CS124" s="827"/>
      <c r="CT124" s="827"/>
      <c r="CU124" s="827"/>
      <c r="CV124" s="827"/>
      <c r="CW124" s="827"/>
      <c r="CX124" s="827"/>
      <c r="CY124" s="827"/>
      <c r="CZ124" s="827"/>
      <c r="DA124" s="827"/>
      <c r="DB124" s="827"/>
      <c r="DC124" s="827"/>
      <c r="DD124" s="827"/>
      <c r="DE124" s="827"/>
      <c r="DF124" s="828"/>
      <c r="DG124" s="750">
        <v>77138</v>
      </c>
      <c r="DH124" s="751"/>
      <c r="DI124" s="751"/>
      <c r="DJ124" s="751"/>
      <c r="DK124" s="752"/>
      <c r="DL124" s="753">
        <v>91390</v>
      </c>
      <c r="DM124" s="751"/>
      <c r="DN124" s="751"/>
      <c r="DO124" s="751"/>
      <c r="DP124" s="752"/>
      <c r="DQ124" s="753">
        <v>47649</v>
      </c>
      <c r="DR124" s="751"/>
      <c r="DS124" s="751"/>
      <c r="DT124" s="751"/>
      <c r="DU124" s="752"/>
      <c r="DV124" s="839">
        <v>0.2</v>
      </c>
      <c r="DW124" s="840"/>
      <c r="DX124" s="840"/>
      <c r="DY124" s="840"/>
      <c r="DZ124" s="841"/>
    </row>
    <row r="125" spans="1:130" s="199" customFormat="1" ht="26.25" customHeight="1" x14ac:dyDescent="0.15">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455</v>
      </c>
      <c r="CL125" s="843"/>
      <c r="CM125" s="843"/>
      <c r="CN125" s="843"/>
      <c r="CO125" s="844"/>
      <c r="CP125" s="851" t="s">
        <v>456</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219132</v>
      </c>
      <c r="AB126" s="768"/>
      <c r="AC126" s="768"/>
      <c r="AD126" s="768"/>
      <c r="AE126" s="769"/>
      <c r="AF126" s="770">
        <v>238100</v>
      </c>
      <c r="AG126" s="768"/>
      <c r="AH126" s="768"/>
      <c r="AI126" s="768"/>
      <c r="AJ126" s="769"/>
      <c r="AK126" s="770">
        <v>39795</v>
      </c>
      <c r="AL126" s="768"/>
      <c r="AM126" s="768"/>
      <c r="AN126" s="768"/>
      <c r="AO126" s="769"/>
      <c r="AP126" s="815">
        <v>0.1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457</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458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27196</v>
      </c>
      <c r="AB127" s="768"/>
      <c r="AC127" s="768"/>
      <c r="AD127" s="768"/>
      <c r="AE127" s="769"/>
      <c r="AF127" s="770">
        <v>17939</v>
      </c>
      <c r="AG127" s="768"/>
      <c r="AH127" s="768"/>
      <c r="AI127" s="768"/>
      <c r="AJ127" s="769"/>
      <c r="AK127" s="770">
        <v>18466</v>
      </c>
      <c r="AL127" s="768"/>
      <c r="AM127" s="768"/>
      <c r="AN127" s="768"/>
      <c r="AO127" s="769"/>
      <c r="AP127" s="815">
        <v>0.1</v>
      </c>
      <c r="AQ127" s="816"/>
      <c r="AR127" s="816"/>
      <c r="AS127" s="816"/>
      <c r="AT127" s="817"/>
      <c r="AU127" s="235"/>
      <c r="AV127" s="235"/>
      <c r="AW127" s="235"/>
      <c r="AX127" s="832" t="s">
        <v>459</v>
      </c>
      <c r="AY127" s="800"/>
      <c r="AZ127" s="800"/>
      <c r="BA127" s="800"/>
      <c r="BB127" s="800"/>
      <c r="BC127" s="800"/>
      <c r="BD127" s="800"/>
      <c r="BE127" s="801"/>
      <c r="BF127" s="799" t="s">
        <v>460</v>
      </c>
      <c r="BG127" s="800"/>
      <c r="BH127" s="800"/>
      <c r="BI127" s="800"/>
      <c r="BJ127" s="800"/>
      <c r="BK127" s="800"/>
      <c r="BL127" s="801"/>
      <c r="BM127" s="799" t="s">
        <v>461</v>
      </c>
      <c r="BN127" s="800"/>
      <c r="BO127" s="800"/>
      <c r="BP127" s="800"/>
      <c r="BQ127" s="800"/>
      <c r="BR127" s="800"/>
      <c r="BS127" s="801"/>
      <c r="BT127" s="799" t="s">
        <v>462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463</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464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465</v>
      </c>
      <c r="X128" s="786"/>
      <c r="Y128" s="786"/>
      <c r="Z128" s="787"/>
      <c r="AA128" s="788">
        <v>226922</v>
      </c>
      <c r="AB128" s="789"/>
      <c r="AC128" s="789"/>
      <c r="AD128" s="789"/>
      <c r="AE128" s="790"/>
      <c r="AF128" s="791">
        <v>222028</v>
      </c>
      <c r="AG128" s="789"/>
      <c r="AH128" s="789"/>
      <c r="AI128" s="789"/>
      <c r="AJ128" s="790"/>
      <c r="AK128" s="791">
        <v>213733</v>
      </c>
      <c r="AL128" s="789"/>
      <c r="AM128" s="789"/>
      <c r="AN128" s="789"/>
      <c r="AO128" s="790"/>
      <c r="AP128" s="792"/>
      <c r="AQ128" s="793"/>
      <c r="AR128" s="793"/>
      <c r="AS128" s="793"/>
      <c r="AT128" s="794"/>
      <c r="AU128" s="235"/>
      <c r="AV128" s="235"/>
      <c r="AW128" s="235"/>
      <c r="AX128" s="795" t="s">
        <v>466</v>
      </c>
      <c r="AY128" s="796"/>
      <c r="AZ128" s="796"/>
      <c r="BA128" s="796"/>
      <c r="BB128" s="796"/>
      <c r="BC128" s="796"/>
      <c r="BD128" s="796"/>
      <c r="BE128" s="797"/>
      <c r="BF128" s="774" t="s">
        <v>113</v>
      </c>
      <c r="BG128" s="775"/>
      <c r="BH128" s="775"/>
      <c r="BI128" s="775"/>
      <c r="BJ128" s="775"/>
      <c r="BK128" s="775"/>
      <c r="BL128" s="798"/>
      <c r="BM128" s="774">
        <v>11.5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467</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v>56000</v>
      </c>
      <c r="DR128" s="779"/>
      <c r="DS128" s="779"/>
      <c r="DT128" s="779"/>
      <c r="DU128" s="779"/>
      <c r="DV128" s="780">
        <v>0.2</v>
      </c>
      <c r="DW128" s="780"/>
      <c r="DX128" s="780"/>
      <c r="DY128" s="780"/>
      <c r="DZ128" s="781"/>
    </row>
    <row r="129" spans="1:131" s="199" customFormat="1" ht="26.25" customHeight="1" x14ac:dyDescent="0.15">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468</v>
      </c>
      <c r="X129" s="765"/>
      <c r="Y129" s="765"/>
      <c r="Z129" s="766"/>
      <c r="AA129" s="767">
        <v>37957099</v>
      </c>
      <c r="AB129" s="768"/>
      <c r="AC129" s="768"/>
      <c r="AD129" s="768"/>
      <c r="AE129" s="769"/>
      <c r="AF129" s="770">
        <v>38515336</v>
      </c>
      <c r="AG129" s="768"/>
      <c r="AH129" s="768"/>
      <c r="AI129" s="768"/>
      <c r="AJ129" s="769"/>
      <c r="AK129" s="770">
        <v>38294101</v>
      </c>
      <c r="AL129" s="768"/>
      <c r="AM129" s="768"/>
      <c r="AN129" s="768"/>
      <c r="AO129" s="769"/>
      <c r="AP129" s="771"/>
      <c r="AQ129" s="772"/>
      <c r="AR129" s="772"/>
      <c r="AS129" s="772"/>
      <c r="AT129" s="773"/>
      <c r="AU129" s="237"/>
      <c r="AV129" s="237"/>
      <c r="AW129" s="237"/>
      <c r="AX129" s="737" t="s">
        <v>469</v>
      </c>
      <c r="AY129" s="738"/>
      <c r="AZ129" s="738"/>
      <c r="BA129" s="738"/>
      <c r="BB129" s="738"/>
      <c r="BC129" s="738"/>
      <c r="BD129" s="738"/>
      <c r="BE129" s="739"/>
      <c r="BF129" s="757" t="s">
        <v>415</v>
      </c>
      <c r="BG129" s="758"/>
      <c r="BH129" s="758"/>
      <c r="BI129" s="758"/>
      <c r="BJ129" s="758"/>
      <c r="BK129" s="758"/>
      <c r="BL129" s="759"/>
      <c r="BM129" s="757">
        <v>16.5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470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471</v>
      </c>
      <c r="X130" s="765"/>
      <c r="Y130" s="765"/>
      <c r="Z130" s="766"/>
      <c r="AA130" s="767">
        <v>6976235</v>
      </c>
      <c r="AB130" s="768"/>
      <c r="AC130" s="768"/>
      <c r="AD130" s="768"/>
      <c r="AE130" s="769"/>
      <c r="AF130" s="770">
        <v>6815939</v>
      </c>
      <c r="AG130" s="768"/>
      <c r="AH130" s="768"/>
      <c r="AI130" s="768"/>
      <c r="AJ130" s="769"/>
      <c r="AK130" s="770">
        <v>7103176</v>
      </c>
      <c r="AL130" s="768"/>
      <c r="AM130" s="768"/>
      <c r="AN130" s="768"/>
      <c r="AO130" s="769"/>
      <c r="AP130" s="771"/>
      <c r="AQ130" s="772"/>
      <c r="AR130" s="772"/>
      <c r="AS130" s="772"/>
      <c r="AT130" s="773"/>
      <c r="AU130" s="237"/>
      <c r="AV130" s="237"/>
      <c r="AW130" s="237"/>
      <c r="AX130" s="737" t="s">
        <v>472</v>
      </c>
      <c r="AY130" s="738"/>
      <c r="AZ130" s="738"/>
      <c r="BA130" s="738"/>
      <c r="BB130" s="738"/>
      <c r="BC130" s="738"/>
      <c r="BD130" s="738"/>
      <c r="BE130" s="739"/>
      <c r="BF130" s="740">
        <v>15.7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30980864</v>
      </c>
      <c r="AB131" s="751"/>
      <c r="AC131" s="751"/>
      <c r="AD131" s="751"/>
      <c r="AE131" s="752"/>
      <c r="AF131" s="753">
        <v>31699397</v>
      </c>
      <c r="AG131" s="751"/>
      <c r="AH131" s="751"/>
      <c r="AI131" s="751"/>
      <c r="AJ131" s="752"/>
      <c r="AK131" s="753">
        <v>31190925</v>
      </c>
      <c r="AL131" s="751"/>
      <c r="AM131" s="751"/>
      <c r="AN131" s="751"/>
      <c r="AO131" s="752"/>
      <c r="AP131" s="754"/>
      <c r="AQ131" s="755"/>
      <c r="AR131" s="755"/>
      <c r="AS131" s="755"/>
      <c r="AT131" s="756"/>
      <c r="AU131" s="237"/>
      <c r="AV131" s="237"/>
      <c r="AW131" s="237"/>
      <c r="AX131" s="715" t="s">
        <v>474</v>
      </c>
      <c r="AY131" s="716"/>
      <c r="AZ131" s="716"/>
      <c r="BA131" s="716"/>
      <c r="BB131" s="716"/>
      <c r="BC131" s="716"/>
      <c r="BD131" s="716"/>
      <c r="BE131" s="717"/>
      <c r="BF131" s="718">
        <v>179.2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476</v>
      </c>
      <c r="W132" s="728"/>
      <c r="X132" s="728"/>
      <c r="Y132" s="728"/>
      <c r="Z132" s="729"/>
      <c r="AA132" s="730">
        <v>14.93287276</v>
      </c>
      <c r="AB132" s="731"/>
      <c r="AC132" s="731"/>
      <c r="AD132" s="731"/>
      <c r="AE132" s="732"/>
      <c r="AF132" s="733">
        <v>16.426284070000001</v>
      </c>
      <c r="AG132" s="731"/>
      <c r="AH132" s="731"/>
      <c r="AI132" s="731"/>
      <c r="AJ132" s="732"/>
      <c r="AK132" s="733">
        <v>15.857570490000001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477</v>
      </c>
      <c r="W133" s="707"/>
      <c r="X133" s="707"/>
      <c r="Y133" s="707"/>
      <c r="Z133" s="708"/>
      <c r="AA133" s="709">
        <v>15.1</v>
      </c>
      <c r="AB133" s="710"/>
      <c r="AC133" s="710"/>
      <c r="AD133" s="710"/>
      <c r="AE133" s="711"/>
      <c r="AF133" s="709">
        <v>15.2</v>
      </c>
      <c r="AG133" s="710"/>
      <c r="AH133" s="710"/>
      <c r="AI133" s="710"/>
      <c r="AJ133" s="711"/>
      <c r="AK133" s="709">
        <v>15.7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22" t="s">
        <v>480</v>
      </c>
      <c r="L7" s="256"/>
      <c r="M7" s="257" t="s">
        <v>481</v>
      </c>
      <c r="N7" s="258"/>
    </row>
    <row r="8" spans="1:16" x14ac:dyDescent="0.15">
      <c r="A8" s="250"/>
      <c r="B8" s="246"/>
      <c r="C8" s="246"/>
      <c r="D8" s="246"/>
      <c r="E8" s="246"/>
      <c r="F8" s="246"/>
      <c r="G8" s="259"/>
      <c r="H8" s="260"/>
      <c r="I8" s="260"/>
      <c r="J8" s="261"/>
      <c r="K8" s="1123"/>
      <c r="L8" s="262" t="s">
        <v>482</v>
      </c>
      <c r="M8" s="263" t="s">
        <v>483</v>
      </c>
      <c r="N8" s="264" t="s">
        <v>484</v>
      </c>
    </row>
    <row r="9" spans="1:16" x14ac:dyDescent="0.15">
      <c r="A9" s="250"/>
      <c r="B9" s="246"/>
      <c r="C9" s="246"/>
      <c r="D9" s="246"/>
      <c r="E9" s="246"/>
      <c r="F9" s="246"/>
      <c r="G9" s="1136" t="s">
        <v>485</v>
      </c>
      <c r="H9" s="1137"/>
      <c r="I9" s="1137"/>
      <c r="J9" s="1138"/>
      <c r="K9" s="265">
        <v>10148119</v>
      </c>
      <c r="L9" s="266">
        <v>58230</v>
      </c>
      <c r="M9" s="267">
        <v>59123</v>
      </c>
      <c r="N9" s="268">
        <v>-1.5</v>
      </c>
    </row>
    <row r="10" spans="1:16" x14ac:dyDescent="0.15">
      <c r="A10" s="250"/>
      <c r="B10" s="246"/>
      <c r="C10" s="246"/>
      <c r="D10" s="246"/>
      <c r="E10" s="246"/>
      <c r="F10" s="246"/>
      <c r="G10" s="1136" t="s">
        <v>486</v>
      </c>
      <c r="H10" s="1137"/>
      <c r="I10" s="1137"/>
      <c r="J10" s="1138"/>
      <c r="K10" s="269">
        <v>758155</v>
      </c>
      <c r="L10" s="270">
        <v>4350</v>
      </c>
      <c r="M10" s="271">
        <v>3893</v>
      </c>
      <c r="N10" s="272">
        <v>11.7</v>
      </c>
    </row>
    <row r="11" spans="1:16" ht="13.5" customHeight="1" x14ac:dyDescent="0.15">
      <c r="A11" s="250"/>
      <c r="B11" s="246"/>
      <c r="C11" s="246"/>
      <c r="D11" s="246"/>
      <c r="E11" s="246"/>
      <c r="F11" s="246"/>
      <c r="G11" s="1136" t="s">
        <v>487</v>
      </c>
      <c r="H11" s="1137"/>
      <c r="I11" s="1137"/>
      <c r="J11" s="1138"/>
      <c r="K11" s="269">
        <v>72996</v>
      </c>
      <c r="L11" s="270">
        <v>419</v>
      </c>
      <c r="M11" s="271">
        <v>2316</v>
      </c>
      <c r="N11" s="272">
        <v>-81.900000000000006</v>
      </c>
    </row>
    <row r="12" spans="1:16" ht="13.5" customHeight="1" x14ac:dyDescent="0.15">
      <c r="A12" s="250"/>
      <c r="B12" s="246"/>
      <c r="C12" s="246"/>
      <c r="D12" s="246"/>
      <c r="E12" s="246"/>
      <c r="F12" s="246"/>
      <c r="G12" s="1136" t="s">
        <v>488</v>
      </c>
      <c r="H12" s="1137"/>
      <c r="I12" s="1137"/>
      <c r="J12" s="1138"/>
      <c r="K12" s="269">
        <v>391917</v>
      </c>
      <c r="L12" s="270">
        <v>2249</v>
      </c>
      <c r="M12" s="271">
        <v>531</v>
      </c>
      <c r="N12" s="272">
        <v>323.5</v>
      </c>
    </row>
    <row r="13" spans="1:16" ht="13.5" customHeight="1" x14ac:dyDescent="0.15">
      <c r="A13" s="250"/>
      <c r="B13" s="246"/>
      <c r="C13" s="246"/>
      <c r="D13" s="246"/>
      <c r="E13" s="246"/>
      <c r="F13" s="246"/>
      <c r="G13" s="1136" t="s">
        <v>489</v>
      </c>
      <c r="H13" s="1137"/>
      <c r="I13" s="1137"/>
      <c r="J13" s="1138"/>
      <c r="K13" s="269" t="s">
        <v>490</v>
      </c>
      <c r="L13" s="270" t="s">
        <v>490</v>
      </c>
      <c r="M13" s="271" t="s">
        <v>490</v>
      </c>
      <c r="N13" s="272" t="s">
        <v>490</v>
      </c>
    </row>
    <row r="14" spans="1:16" ht="13.5" customHeight="1" x14ac:dyDescent="0.15">
      <c r="A14" s="250"/>
      <c r="B14" s="246"/>
      <c r="C14" s="246"/>
      <c r="D14" s="246"/>
      <c r="E14" s="246"/>
      <c r="F14" s="246"/>
      <c r="G14" s="1136" t="s">
        <v>491</v>
      </c>
      <c r="H14" s="1137"/>
      <c r="I14" s="1137"/>
      <c r="J14" s="1138"/>
      <c r="K14" s="269">
        <v>317863</v>
      </c>
      <c r="L14" s="270">
        <v>1824</v>
      </c>
      <c r="M14" s="271">
        <v>1924</v>
      </c>
      <c r="N14" s="272">
        <v>-5.2</v>
      </c>
    </row>
    <row r="15" spans="1:16" ht="13.5" customHeight="1" x14ac:dyDescent="0.15">
      <c r="A15" s="250"/>
      <c r="B15" s="246"/>
      <c r="C15" s="246"/>
      <c r="D15" s="246"/>
      <c r="E15" s="246"/>
      <c r="F15" s="246"/>
      <c r="G15" s="1136" t="s">
        <v>492</v>
      </c>
      <c r="H15" s="1137"/>
      <c r="I15" s="1137"/>
      <c r="J15" s="1138"/>
      <c r="K15" s="269">
        <v>175649</v>
      </c>
      <c r="L15" s="270">
        <v>1008</v>
      </c>
      <c r="M15" s="271">
        <v>1706</v>
      </c>
      <c r="N15" s="272">
        <v>-40.9</v>
      </c>
    </row>
    <row r="16" spans="1:16" x14ac:dyDescent="0.15">
      <c r="A16" s="250"/>
      <c r="B16" s="246"/>
      <c r="C16" s="246"/>
      <c r="D16" s="246"/>
      <c r="E16" s="246"/>
      <c r="F16" s="246"/>
      <c r="G16" s="1139" t="s">
        <v>493</v>
      </c>
      <c r="H16" s="1140"/>
      <c r="I16" s="1140"/>
      <c r="J16" s="1141"/>
      <c r="K16" s="270">
        <v>-1573259</v>
      </c>
      <c r="L16" s="270">
        <v>-9027</v>
      </c>
      <c r="M16" s="271">
        <v>-5771</v>
      </c>
      <c r="N16" s="272">
        <v>56.4</v>
      </c>
    </row>
    <row r="17" spans="1:16" x14ac:dyDescent="0.15">
      <c r="A17" s="250"/>
      <c r="B17" s="246"/>
      <c r="C17" s="246"/>
      <c r="D17" s="246"/>
      <c r="E17" s="246"/>
      <c r="F17" s="246"/>
      <c r="G17" s="1139" t="s">
        <v>172</v>
      </c>
      <c r="H17" s="1140"/>
      <c r="I17" s="1140"/>
      <c r="J17" s="1141"/>
      <c r="K17" s="270">
        <v>10291440</v>
      </c>
      <c r="L17" s="270">
        <v>59053</v>
      </c>
      <c r="M17" s="271">
        <v>63723</v>
      </c>
      <c r="N17" s="272">
        <v>-7.3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33" t="s">
        <v>498</v>
      </c>
      <c r="H21" s="1134"/>
      <c r="I21" s="1134"/>
      <c r="J21" s="1135"/>
      <c r="K21" s="282">
        <v>7.16</v>
      </c>
      <c r="L21" s="283">
        <v>6.58</v>
      </c>
      <c r="M21" s="284">
        <v>0.57999999999999996</v>
      </c>
      <c r="N21" s="251"/>
      <c r="O21" s="285"/>
      <c r="P21" s="281"/>
    </row>
    <row r="22" spans="1:16" s="286" customFormat="1" x14ac:dyDescent="0.15">
      <c r="A22" s="281"/>
      <c r="B22" s="251"/>
      <c r="C22" s="251"/>
      <c r="D22" s="251"/>
      <c r="E22" s="251"/>
      <c r="F22" s="251"/>
      <c r="G22" s="1133" t="s">
        <v>499</v>
      </c>
      <c r="H22" s="1134"/>
      <c r="I22" s="1134"/>
      <c r="J22" s="1135"/>
      <c r="K22" s="287">
        <v>101.9</v>
      </c>
      <c r="L22" s="288">
        <v>99.5</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22" t="s">
        <v>480</v>
      </c>
      <c r="L30" s="256"/>
      <c r="M30" s="257" t="s">
        <v>481</v>
      </c>
      <c r="N30" s="258"/>
    </row>
    <row r="31" spans="1:16" x14ac:dyDescent="0.15">
      <c r="A31" s="250"/>
      <c r="B31" s="246"/>
      <c r="C31" s="246"/>
      <c r="D31" s="246"/>
      <c r="E31" s="246"/>
      <c r="F31" s="246"/>
      <c r="G31" s="259"/>
      <c r="H31" s="260"/>
      <c r="I31" s="260"/>
      <c r="J31" s="261"/>
      <c r="K31" s="1123"/>
      <c r="L31" s="262" t="s">
        <v>482</v>
      </c>
      <c r="M31" s="263" t="s">
        <v>483</v>
      </c>
      <c r="N31" s="264" t="s">
        <v>484</v>
      </c>
    </row>
    <row r="32" spans="1:16" ht="27" customHeight="1" x14ac:dyDescent="0.15">
      <c r="A32" s="250"/>
      <c r="B32" s="246"/>
      <c r="C32" s="246"/>
      <c r="D32" s="246"/>
      <c r="E32" s="246"/>
      <c r="F32" s="246"/>
      <c r="G32" s="1124" t="s">
        <v>503</v>
      </c>
      <c r="H32" s="1125"/>
      <c r="I32" s="1125"/>
      <c r="J32" s="1126"/>
      <c r="K32" s="296">
        <v>9819618</v>
      </c>
      <c r="L32" s="296">
        <v>56346</v>
      </c>
      <c r="M32" s="297">
        <v>36761</v>
      </c>
      <c r="N32" s="298">
        <v>53.3</v>
      </c>
    </row>
    <row r="33" spans="1:16" ht="13.5" customHeight="1" x14ac:dyDescent="0.15">
      <c r="A33" s="250"/>
      <c r="B33" s="246"/>
      <c r="C33" s="246"/>
      <c r="D33" s="246"/>
      <c r="E33" s="246"/>
      <c r="F33" s="246"/>
      <c r="G33" s="1124" t="s">
        <v>504</v>
      </c>
      <c r="H33" s="1125"/>
      <c r="I33" s="1125"/>
      <c r="J33" s="1126"/>
      <c r="K33" s="296" t="s">
        <v>490</v>
      </c>
      <c r="L33" s="296" t="s">
        <v>490</v>
      </c>
      <c r="M33" s="297" t="s">
        <v>490</v>
      </c>
      <c r="N33" s="298" t="s">
        <v>490</v>
      </c>
    </row>
    <row r="34" spans="1:16" ht="27" customHeight="1" x14ac:dyDescent="0.15">
      <c r="A34" s="250"/>
      <c r="B34" s="246"/>
      <c r="C34" s="246"/>
      <c r="D34" s="246"/>
      <c r="E34" s="246"/>
      <c r="F34" s="246"/>
      <c r="G34" s="1124" t="s">
        <v>505</v>
      </c>
      <c r="H34" s="1125"/>
      <c r="I34" s="1125"/>
      <c r="J34" s="1126"/>
      <c r="K34" s="296" t="s">
        <v>490</v>
      </c>
      <c r="L34" s="296" t="s">
        <v>490</v>
      </c>
      <c r="M34" s="297">
        <v>32</v>
      </c>
      <c r="N34" s="298" t="s">
        <v>490</v>
      </c>
    </row>
    <row r="35" spans="1:16" ht="27" customHeight="1" x14ac:dyDescent="0.15">
      <c r="A35" s="250"/>
      <c r="B35" s="246"/>
      <c r="C35" s="246"/>
      <c r="D35" s="246"/>
      <c r="E35" s="246"/>
      <c r="F35" s="246"/>
      <c r="G35" s="1124" t="s">
        <v>506</v>
      </c>
      <c r="H35" s="1125"/>
      <c r="I35" s="1125"/>
      <c r="J35" s="1126"/>
      <c r="K35" s="296">
        <v>2143022</v>
      </c>
      <c r="L35" s="296">
        <v>12297</v>
      </c>
      <c r="M35" s="297">
        <v>11976</v>
      </c>
      <c r="N35" s="298">
        <v>2.7</v>
      </c>
    </row>
    <row r="36" spans="1:16" ht="27" customHeight="1" x14ac:dyDescent="0.15">
      <c r="A36" s="250"/>
      <c r="B36" s="246"/>
      <c r="C36" s="246"/>
      <c r="D36" s="246"/>
      <c r="E36" s="246"/>
      <c r="F36" s="246"/>
      <c r="G36" s="1124" t="s">
        <v>507</v>
      </c>
      <c r="H36" s="1125"/>
      <c r="I36" s="1125"/>
      <c r="J36" s="1126"/>
      <c r="K36" s="296">
        <v>118772</v>
      </c>
      <c r="L36" s="296">
        <v>682</v>
      </c>
      <c r="M36" s="297">
        <v>629</v>
      </c>
      <c r="N36" s="298">
        <v>8.4</v>
      </c>
    </row>
    <row r="37" spans="1:16" ht="13.5" customHeight="1" x14ac:dyDescent="0.15">
      <c r="A37" s="250"/>
      <c r="B37" s="246"/>
      <c r="C37" s="246"/>
      <c r="D37" s="246"/>
      <c r="E37" s="246"/>
      <c r="F37" s="246"/>
      <c r="G37" s="1124" t="s">
        <v>508</v>
      </c>
      <c r="H37" s="1125"/>
      <c r="I37" s="1125"/>
      <c r="J37" s="1126"/>
      <c r="K37" s="296">
        <v>181012</v>
      </c>
      <c r="L37" s="296">
        <v>1039</v>
      </c>
      <c r="M37" s="297">
        <v>959</v>
      </c>
      <c r="N37" s="298">
        <v>8.3000000000000007</v>
      </c>
    </row>
    <row r="38" spans="1:16" ht="27" customHeight="1" x14ac:dyDescent="0.15">
      <c r="A38" s="250"/>
      <c r="B38" s="246"/>
      <c r="C38" s="246"/>
      <c r="D38" s="246"/>
      <c r="E38" s="246"/>
      <c r="F38" s="246"/>
      <c r="G38" s="1127" t="s">
        <v>509</v>
      </c>
      <c r="H38" s="1128"/>
      <c r="I38" s="1128"/>
      <c r="J38" s="1129"/>
      <c r="K38" s="299">
        <v>608</v>
      </c>
      <c r="L38" s="299">
        <v>3</v>
      </c>
      <c r="M38" s="300">
        <v>1</v>
      </c>
      <c r="N38" s="301">
        <v>200</v>
      </c>
      <c r="O38" s="295"/>
    </row>
    <row r="39" spans="1:16" x14ac:dyDescent="0.15">
      <c r="A39" s="250"/>
      <c r="B39" s="246"/>
      <c r="C39" s="246"/>
      <c r="D39" s="246"/>
      <c r="E39" s="246"/>
      <c r="F39" s="246"/>
      <c r="G39" s="1127" t="s">
        <v>510</v>
      </c>
      <c r="H39" s="1128"/>
      <c r="I39" s="1128"/>
      <c r="J39" s="1129"/>
      <c r="K39" s="302">
        <v>-213733</v>
      </c>
      <c r="L39" s="302">
        <v>-1226</v>
      </c>
      <c r="M39" s="303">
        <v>-6628</v>
      </c>
      <c r="N39" s="304">
        <v>-81.5</v>
      </c>
      <c r="O39" s="295"/>
    </row>
    <row r="40" spans="1:16" ht="27" customHeight="1" x14ac:dyDescent="0.15">
      <c r="A40" s="250"/>
      <c r="B40" s="246"/>
      <c r="C40" s="246"/>
      <c r="D40" s="246"/>
      <c r="E40" s="246"/>
      <c r="F40" s="246"/>
      <c r="G40" s="1124" t="s">
        <v>511</v>
      </c>
      <c r="H40" s="1125"/>
      <c r="I40" s="1125"/>
      <c r="J40" s="1126"/>
      <c r="K40" s="302">
        <v>-7103176</v>
      </c>
      <c r="L40" s="302">
        <v>-40758</v>
      </c>
      <c r="M40" s="303">
        <v>-33128</v>
      </c>
      <c r="N40" s="304">
        <v>23</v>
      </c>
      <c r="O40" s="295"/>
    </row>
    <row r="41" spans="1:16" x14ac:dyDescent="0.15">
      <c r="A41" s="250"/>
      <c r="B41" s="246"/>
      <c r="C41" s="246"/>
      <c r="D41" s="246"/>
      <c r="E41" s="246"/>
      <c r="F41" s="246"/>
      <c r="G41" s="1130" t="s">
        <v>283</v>
      </c>
      <c r="H41" s="1131"/>
      <c r="I41" s="1131"/>
      <c r="J41" s="1132"/>
      <c r="K41" s="296">
        <v>4946123</v>
      </c>
      <c r="L41" s="302">
        <v>28381</v>
      </c>
      <c r="M41" s="303">
        <v>10602</v>
      </c>
      <c r="N41" s="304">
        <v>167.7</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17" t="s">
        <v>480</v>
      </c>
      <c r="J49" s="1119" t="s">
        <v>515</v>
      </c>
      <c r="K49" s="1120"/>
      <c r="L49" s="1120"/>
      <c r="M49" s="1120"/>
      <c r="N49" s="1121"/>
    </row>
    <row r="50" spans="1:14" x14ac:dyDescent="0.15">
      <c r="A50" s="250"/>
      <c r="B50" s="246"/>
      <c r="C50" s="246"/>
      <c r="D50" s="246"/>
      <c r="E50" s="246"/>
      <c r="F50" s="246"/>
      <c r="G50" s="314"/>
      <c r="H50" s="315"/>
      <c r="I50" s="1118"/>
      <c r="J50" s="316" t="s">
        <v>516</v>
      </c>
      <c r="K50" s="317" t="s">
        <v>517</v>
      </c>
      <c r="L50" s="318" t="s">
        <v>518</v>
      </c>
      <c r="M50" s="319" t="s">
        <v>519</v>
      </c>
      <c r="N50" s="320" t="s">
        <v>520</v>
      </c>
    </row>
    <row r="51" spans="1:14" x14ac:dyDescent="0.15">
      <c r="A51" s="250"/>
      <c r="B51" s="246"/>
      <c r="C51" s="246"/>
      <c r="D51" s="246"/>
      <c r="E51" s="246"/>
      <c r="F51" s="246"/>
      <c r="G51" s="312" t="s">
        <v>521</v>
      </c>
      <c r="H51" s="313"/>
      <c r="I51" s="321">
        <v>14255142</v>
      </c>
      <c r="J51" s="322">
        <v>80288</v>
      </c>
      <c r="K51" s="323">
        <v>-3.1</v>
      </c>
      <c r="L51" s="324">
        <v>39425</v>
      </c>
      <c r="M51" s="325">
        <v>2.1</v>
      </c>
      <c r="N51" s="326">
        <v>-5.2</v>
      </c>
    </row>
    <row r="52" spans="1:14" x14ac:dyDescent="0.15">
      <c r="A52" s="250"/>
      <c r="B52" s="246"/>
      <c r="C52" s="246"/>
      <c r="D52" s="246"/>
      <c r="E52" s="246"/>
      <c r="F52" s="246"/>
      <c r="G52" s="327"/>
      <c r="H52" s="328" t="s">
        <v>522</v>
      </c>
      <c r="I52" s="329">
        <v>4650312</v>
      </c>
      <c r="J52" s="330">
        <v>26191</v>
      </c>
      <c r="K52" s="331">
        <v>1.2</v>
      </c>
      <c r="L52" s="332">
        <v>22414</v>
      </c>
      <c r="M52" s="333">
        <v>-0.1</v>
      </c>
      <c r="N52" s="334">
        <v>1.3</v>
      </c>
    </row>
    <row r="53" spans="1:14" x14ac:dyDescent="0.15">
      <c r="A53" s="250"/>
      <c r="B53" s="246"/>
      <c r="C53" s="246"/>
      <c r="D53" s="246"/>
      <c r="E53" s="246"/>
      <c r="F53" s="246"/>
      <c r="G53" s="312" t="s">
        <v>523</v>
      </c>
      <c r="H53" s="313"/>
      <c r="I53" s="321">
        <v>22972545</v>
      </c>
      <c r="J53" s="322">
        <v>129785</v>
      </c>
      <c r="K53" s="323">
        <v>61.6</v>
      </c>
      <c r="L53" s="324">
        <v>43141</v>
      </c>
      <c r="M53" s="325">
        <v>9.4</v>
      </c>
      <c r="N53" s="326">
        <v>52.2</v>
      </c>
    </row>
    <row r="54" spans="1:14" x14ac:dyDescent="0.15">
      <c r="A54" s="250"/>
      <c r="B54" s="246"/>
      <c r="C54" s="246"/>
      <c r="D54" s="246"/>
      <c r="E54" s="246"/>
      <c r="F54" s="246"/>
      <c r="G54" s="327"/>
      <c r="H54" s="328" t="s">
        <v>522</v>
      </c>
      <c r="I54" s="329">
        <v>5755050</v>
      </c>
      <c r="J54" s="330">
        <v>32513</v>
      </c>
      <c r="K54" s="331">
        <v>24.1</v>
      </c>
      <c r="L54" s="332">
        <v>21887</v>
      </c>
      <c r="M54" s="333">
        <v>-2.4</v>
      </c>
      <c r="N54" s="334">
        <v>26.5</v>
      </c>
    </row>
    <row r="55" spans="1:14" x14ac:dyDescent="0.15">
      <c r="A55" s="250"/>
      <c r="B55" s="246"/>
      <c r="C55" s="246"/>
      <c r="D55" s="246"/>
      <c r="E55" s="246"/>
      <c r="F55" s="246"/>
      <c r="G55" s="312" t="s">
        <v>524</v>
      </c>
      <c r="H55" s="313"/>
      <c r="I55" s="321">
        <v>25668786</v>
      </c>
      <c r="J55" s="322">
        <v>146079</v>
      </c>
      <c r="K55" s="323">
        <v>12.6</v>
      </c>
      <c r="L55" s="324">
        <v>45117</v>
      </c>
      <c r="M55" s="325">
        <v>4.5999999999999996</v>
      </c>
      <c r="N55" s="326">
        <v>8</v>
      </c>
    </row>
    <row r="56" spans="1:14" x14ac:dyDescent="0.15">
      <c r="A56" s="250"/>
      <c r="B56" s="246"/>
      <c r="C56" s="246"/>
      <c r="D56" s="246"/>
      <c r="E56" s="246"/>
      <c r="F56" s="246"/>
      <c r="G56" s="327"/>
      <c r="H56" s="328" t="s">
        <v>522</v>
      </c>
      <c r="I56" s="329">
        <v>6850944</v>
      </c>
      <c r="J56" s="330">
        <v>38988</v>
      </c>
      <c r="K56" s="331">
        <v>19.899999999999999</v>
      </c>
      <c r="L56" s="332">
        <v>25589</v>
      </c>
      <c r="M56" s="333">
        <v>16.899999999999999</v>
      </c>
      <c r="N56" s="334">
        <v>3</v>
      </c>
    </row>
    <row r="57" spans="1:14" x14ac:dyDescent="0.15">
      <c r="A57" s="250"/>
      <c r="B57" s="246"/>
      <c r="C57" s="246"/>
      <c r="D57" s="246"/>
      <c r="E57" s="246"/>
      <c r="F57" s="246"/>
      <c r="G57" s="312" t="s">
        <v>525</v>
      </c>
      <c r="H57" s="313"/>
      <c r="I57" s="321">
        <v>9309290</v>
      </c>
      <c r="J57" s="322">
        <v>53229</v>
      </c>
      <c r="K57" s="323">
        <v>-63.6</v>
      </c>
      <c r="L57" s="324">
        <v>52496</v>
      </c>
      <c r="M57" s="325">
        <v>16.399999999999999</v>
      </c>
      <c r="N57" s="326">
        <v>-80</v>
      </c>
    </row>
    <row r="58" spans="1:14" x14ac:dyDescent="0.15">
      <c r="A58" s="250"/>
      <c r="B58" s="246"/>
      <c r="C58" s="246"/>
      <c r="D58" s="246"/>
      <c r="E58" s="246"/>
      <c r="F58" s="246"/>
      <c r="G58" s="327"/>
      <c r="H58" s="328" t="s">
        <v>522</v>
      </c>
      <c r="I58" s="329">
        <v>4458481</v>
      </c>
      <c r="J58" s="330">
        <v>25493</v>
      </c>
      <c r="K58" s="331">
        <v>-34.6</v>
      </c>
      <c r="L58" s="332">
        <v>29467</v>
      </c>
      <c r="M58" s="333">
        <v>15.2</v>
      </c>
      <c r="N58" s="334">
        <v>-49.8</v>
      </c>
    </row>
    <row r="59" spans="1:14" x14ac:dyDescent="0.15">
      <c r="A59" s="250"/>
      <c r="B59" s="246"/>
      <c r="C59" s="246"/>
      <c r="D59" s="246"/>
      <c r="E59" s="246"/>
      <c r="F59" s="246"/>
      <c r="G59" s="312" t="s">
        <v>526</v>
      </c>
      <c r="H59" s="313"/>
      <c r="I59" s="321">
        <v>12107912</v>
      </c>
      <c r="J59" s="322">
        <v>69476</v>
      </c>
      <c r="K59" s="323">
        <v>30.5</v>
      </c>
      <c r="L59" s="324">
        <v>52619</v>
      </c>
      <c r="M59" s="325">
        <v>0.2</v>
      </c>
      <c r="N59" s="326">
        <v>30.3</v>
      </c>
    </row>
    <row r="60" spans="1:14" x14ac:dyDescent="0.15">
      <c r="A60" s="250"/>
      <c r="B60" s="246"/>
      <c r="C60" s="246"/>
      <c r="D60" s="246"/>
      <c r="E60" s="246"/>
      <c r="F60" s="246"/>
      <c r="G60" s="327"/>
      <c r="H60" s="328" t="s">
        <v>522</v>
      </c>
      <c r="I60" s="335">
        <v>6076777</v>
      </c>
      <c r="J60" s="330">
        <v>34869</v>
      </c>
      <c r="K60" s="331">
        <v>36.799999999999997</v>
      </c>
      <c r="L60" s="332">
        <v>31149</v>
      </c>
      <c r="M60" s="333">
        <v>5.7</v>
      </c>
      <c r="N60" s="334">
        <v>31.1</v>
      </c>
    </row>
    <row r="61" spans="1:14" x14ac:dyDescent="0.15">
      <c r="A61" s="250"/>
      <c r="B61" s="246"/>
      <c r="C61" s="246"/>
      <c r="D61" s="246"/>
      <c r="E61" s="246"/>
      <c r="F61" s="246"/>
      <c r="G61" s="312" t="s">
        <v>527</v>
      </c>
      <c r="H61" s="336"/>
      <c r="I61" s="337">
        <v>16862735</v>
      </c>
      <c r="J61" s="338">
        <v>95771</v>
      </c>
      <c r="K61" s="339">
        <v>7.6</v>
      </c>
      <c r="L61" s="340">
        <v>46560</v>
      </c>
      <c r="M61" s="341">
        <v>6.5</v>
      </c>
      <c r="N61" s="326">
        <v>1.1000000000000001</v>
      </c>
    </row>
    <row r="62" spans="1:14" x14ac:dyDescent="0.15">
      <c r="A62" s="250"/>
      <c r="B62" s="246"/>
      <c r="C62" s="246"/>
      <c r="D62" s="246"/>
      <c r="E62" s="246"/>
      <c r="F62" s="246"/>
      <c r="G62" s="327"/>
      <c r="H62" s="328" t="s">
        <v>522</v>
      </c>
      <c r="I62" s="329">
        <v>5558313</v>
      </c>
      <c r="J62" s="330">
        <v>31611</v>
      </c>
      <c r="K62" s="331">
        <v>9.5</v>
      </c>
      <c r="L62" s="332">
        <v>26101</v>
      </c>
      <c r="M62" s="333">
        <v>7.1</v>
      </c>
      <c r="N62" s="334">
        <v>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2" t="s">
        <v>3</v>
      </c>
      <c r="D47" s="1142"/>
      <c r="E47" s="1143"/>
      <c r="F47" s="11">
        <v>5.77</v>
      </c>
      <c r="G47" s="12">
        <v>6.13</v>
      </c>
      <c r="H47" s="12">
        <v>5.33</v>
      </c>
      <c r="I47" s="12">
        <v>5.92</v>
      </c>
      <c r="J47" s="13">
        <v>4.22</v>
      </c>
    </row>
    <row r="48" spans="2:10" ht="57.75" customHeight="1" x14ac:dyDescent="0.15">
      <c r="B48" s="14"/>
      <c r="C48" s="1144" t="s">
        <v>4</v>
      </c>
      <c r="D48" s="1144"/>
      <c r="E48" s="1145"/>
      <c r="F48" s="15">
        <v>1.6</v>
      </c>
      <c r="G48" s="16">
        <v>1.47</v>
      </c>
      <c r="H48" s="16">
        <v>1.32</v>
      </c>
      <c r="I48" s="16">
        <v>2.5499999999999998</v>
      </c>
      <c r="J48" s="17">
        <v>1.07</v>
      </c>
    </row>
    <row r="49" spans="2:10" ht="57.75" customHeight="1" thickBot="1" x14ac:dyDescent="0.2">
      <c r="B49" s="18"/>
      <c r="C49" s="1146" t="s">
        <v>5</v>
      </c>
      <c r="D49" s="1146"/>
      <c r="E49" s="1147"/>
      <c r="F49" s="19" t="s">
        <v>534</v>
      </c>
      <c r="G49" s="20" t="s">
        <v>535</v>
      </c>
      <c r="H49" s="20" t="s">
        <v>536</v>
      </c>
      <c r="I49" s="20">
        <v>1.25</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4" t="s">
        <v>538</v>
      </c>
      <c r="D34" s="1154"/>
      <c r="E34" s="1155"/>
      <c r="F34" s="32">
        <v>4.63</v>
      </c>
      <c r="G34" s="33">
        <v>5.68</v>
      </c>
      <c r="H34" s="33">
        <v>5.2</v>
      </c>
      <c r="I34" s="33">
        <v>4.9800000000000004</v>
      </c>
      <c r="J34" s="34">
        <v>5.19</v>
      </c>
      <c r="K34" s="22"/>
      <c r="L34" s="22"/>
      <c r="M34" s="22"/>
      <c r="N34" s="22"/>
      <c r="O34" s="22"/>
      <c r="P34" s="22"/>
    </row>
    <row r="35" spans="1:16" ht="39" customHeight="1" x14ac:dyDescent="0.15">
      <c r="A35" s="22"/>
      <c r="B35" s="35"/>
      <c r="C35" s="1148" t="s">
        <v>539</v>
      </c>
      <c r="D35" s="1149"/>
      <c r="E35" s="1150"/>
      <c r="F35" s="36">
        <v>4.2699999999999996</v>
      </c>
      <c r="G35" s="37">
        <v>4.4800000000000004</v>
      </c>
      <c r="H35" s="37">
        <v>4.76</v>
      </c>
      <c r="I35" s="37">
        <v>4.6900000000000004</v>
      </c>
      <c r="J35" s="38">
        <v>4.41</v>
      </c>
      <c r="K35" s="22"/>
      <c r="L35" s="22"/>
      <c r="M35" s="22"/>
      <c r="N35" s="22"/>
      <c r="O35" s="22"/>
      <c r="P35" s="22"/>
    </row>
    <row r="36" spans="1:16" ht="39" customHeight="1" x14ac:dyDescent="0.15">
      <c r="A36" s="22"/>
      <c r="B36" s="35"/>
      <c r="C36" s="1148" t="s">
        <v>540</v>
      </c>
      <c r="D36" s="1149"/>
      <c r="E36" s="1150"/>
      <c r="F36" s="36">
        <v>0.2</v>
      </c>
      <c r="G36" s="37">
        <v>0.25</v>
      </c>
      <c r="H36" s="37">
        <v>0.71</v>
      </c>
      <c r="I36" s="37">
        <v>1.23</v>
      </c>
      <c r="J36" s="38">
        <v>1.91</v>
      </c>
      <c r="K36" s="22"/>
      <c r="L36" s="22"/>
      <c r="M36" s="22"/>
      <c r="N36" s="22"/>
      <c r="O36" s="22"/>
      <c r="P36" s="22"/>
    </row>
    <row r="37" spans="1:16" ht="39" customHeight="1" x14ac:dyDescent="0.15">
      <c r="A37" s="22"/>
      <c r="B37" s="35"/>
      <c r="C37" s="1148" t="s">
        <v>541</v>
      </c>
      <c r="D37" s="1149"/>
      <c r="E37" s="1150"/>
      <c r="F37" s="36">
        <v>0.7</v>
      </c>
      <c r="G37" s="37">
        <v>1</v>
      </c>
      <c r="H37" s="37">
        <v>1</v>
      </c>
      <c r="I37" s="37">
        <v>0.79</v>
      </c>
      <c r="J37" s="38">
        <v>1.28</v>
      </c>
      <c r="K37" s="22"/>
      <c r="L37" s="22"/>
      <c r="M37" s="22"/>
      <c r="N37" s="22"/>
      <c r="O37" s="22"/>
      <c r="P37" s="22"/>
    </row>
    <row r="38" spans="1:16" ht="39" customHeight="1" x14ac:dyDescent="0.15">
      <c r="A38" s="22"/>
      <c r="B38" s="35"/>
      <c r="C38" s="1148" t="s">
        <v>542</v>
      </c>
      <c r="D38" s="1149"/>
      <c r="E38" s="1150"/>
      <c r="F38" s="36">
        <v>1.05</v>
      </c>
      <c r="G38" s="37">
        <v>1.07</v>
      </c>
      <c r="H38" s="37">
        <v>1.0900000000000001</v>
      </c>
      <c r="I38" s="37">
        <v>1.0900000000000001</v>
      </c>
      <c r="J38" s="38">
        <v>1.07</v>
      </c>
      <c r="K38" s="22"/>
      <c r="L38" s="22"/>
      <c r="M38" s="22"/>
      <c r="N38" s="22"/>
      <c r="O38" s="22"/>
      <c r="P38" s="22"/>
    </row>
    <row r="39" spans="1:16" ht="39" customHeight="1" x14ac:dyDescent="0.15">
      <c r="A39" s="22"/>
      <c r="B39" s="35"/>
      <c r="C39" s="1148" t="s">
        <v>543</v>
      </c>
      <c r="D39" s="1149"/>
      <c r="E39" s="1150"/>
      <c r="F39" s="36">
        <v>1.6</v>
      </c>
      <c r="G39" s="37">
        <v>1.46</v>
      </c>
      <c r="H39" s="37">
        <v>1.32</v>
      </c>
      <c r="I39" s="37">
        <v>2.54</v>
      </c>
      <c r="J39" s="38">
        <v>1.06</v>
      </c>
      <c r="K39" s="22"/>
      <c r="L39" s="22"/>
      <c r="M39" s="22"/>
      <c r="N39" s="22"/>
      <c r="O39" s="22"/>
      <c r="P39" s="22"/>
    </row>
    <row r="40" spans="1:16" ht="39" customHeight="1" x14ac:dyDescent="0.15">
      <c r="A40" s="22"/>
      <c r="B40" s="35"/>
      <c r="C40" s="1148" t="s">
        <v>544</v>
      </c>
      <c r="D40" s="1149"/>
      <c r="E40" s="1150"/>
      <c r="F40" s="36">
        <v>0.68</v>
      </c>
      <c r="G40" s="37">
        <v>0.06</v>
      </c>
      <c r="H40" s="37">
        <v>0.38</v>
      </c>
      <c r="I40" s="37">
        <v>0.42</v>
      </c>
      <c r="J40" s="38">
        <v>0.41</v>
      </c>
      <c r="K40" s="22"/>
      <c r="L40" s="22"/>
      <c r="M40" s="22"/>
      <c r="N40" s="22"/>
      <c r="O40" s="22"/>
      <c r="P40" s="22"/>
    </row>
    <row r="41" spans="1:16" ht="39" customHeight="1" x14ac:dyDescent="0.15">
      <c r="A41" s="22"/>
      <c r="B41" s="35"/>
      <c r="C41" s="1148" t="s">
        <v>545</v>
      </c>
      <c r="D41" s="1149"/>
      <c r="E41" s="1150"/>
      <c r="F41" s="36">
        <v>0.49</v>
      </c>
      <c r="G41" s="37">
        <v>0.46</v>
      </c>
      <c r="H41" s="37">
        <v>0.43</v>
      </c>
      <c r="I41" s="37">
        <v>0.36</v>
      </c>
      <c r="J41" s="38">
        <v>0.3</v>
      </c>
      <c r="K41" s="22"/>
      <c r="L41" s="22"/>
      <c r="M41" s="22"/>
      <c r="N41" s="22"/>
      <c r="O41" s="22"/>
      <c r="P41" s="22"/>
    </row>
    <row r="42" spans="1:16" ht="39" customHeight="1" x14ac:dyDescent="0.15">
      <c r="A42" s="22"/>
      <c r="B42" s="39"/>
      <c r="C42" s="1148" t="s">
        <v>546</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547</v>
      </c>
      <c r="D43" s="1152"/>
      <c r="E43" s="1153"/>
      <c r="F43" s="41">
        <v>0.08</v>
      </c>
      <c r="G43" s="42">
        <v>0.11</v>
      </c>
      <c r="H43" s="42">
        <v>0</v>
      </c>
      <c r="I43" s="42">
        <v>0.1</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9392</v>
      </c>
      <c r="L45" s="60">
        <v>9029</v>
      </c>
      <c r="M45" s="60">
        <v>9460</v>
      </c>
      <c r="N45" s="60">
        <v>9528</v>
      </c>
      <c r="O45" s="61">
        <v>9820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66"/>
      <c r="C48" s="1167"/>
      <c r="D48" s="62"/>
      <c r="E48" s="1158" t="s">
        <v>15</v>
      </c>
      <c r="F48" s="1158"/>
      <c r="G48" s="1158"/>
      <c r="H48" s="1158"/>
      <c r="I48" s="1158"/>
      <c r="J48" s="1159"/>
      <c r="K48" s="63">
        <v>2074</v>
      </c>
      <c r="L48" s="64">
        <v>2087</v>
      </c>
      <c r="M48" s="64">
        <v>1901</v>
      </c>
      <c r="N48" s="64">
        <v>2220</v>
      </c>
      <c r="O48" s="65">
        <v>2143</v>
      </c>
      <c r="P48" s="48"/>
      <c r="Q48" s="48"/>
      <c r="R48" s="48"/>
      <c r="S48" s="48"/>
      <c r="T48" s="48"/>
      <c r="U48" s="48"/>
    </row>
    <row r="49" spans="1:21" ht="30.75" customHeight="1" x14ac:dyDescent="0.15">
      <c r="A49" s="48"/>
      <c r="B49" s="1166"/>
      <c r="C49" s="1167"/>
      <c r="D49" s="62"/>
      <c r="E49" s="1158" t="s">
        <v>16</v>
      </c>
      <c r="F49" s="1158"/>
      <c r="G49" s="1158"/>
      <c r="H49" s="1158"/>
      <c r="I49" s="1158"/>
      <c r="J49" s="1159"/>
      <c r="K49" s="63">
        <v>36</v>
      </c>
      <c r="L49" s="64">
        <v>37</v>
      </c>
      <c r="M49" s="64">
        <v>76</v>
      </c>
      <c r="N49" s="64">
        <v>110</v>
      </c>
      <c r="O49" s="65">
        <v>119</v>
      </c>
      <c r="P49" s="48"/>
      <c r="Q49" s="48"/>
      <c r="R49" s="48"/>
      <c r="S49" s="48"/>
      <c r="T49" s="48"/>
      <c r="U49" s="48"/>
    </row>
    <row r="50" spans="1:21" ht="30.75" customHeight="1" x14ac:dyDescent="0.15">
      <c r="A50" s="48"/>
      <c r="B50" s="1166"/>
      <c r="C50" s="1167"/>
      <c r="D50" s="62"/>
      <c r="E50" s="1158" t="s">
        <v>17</v>
      </c>
      <c r="F50" s="1158"/>
      <c r="G50" s="1158"/>
      <c r="H50" s="1158"/>
      <c r="I50" s="1158"/>
      <c r="J50" s="1159"/>
      <c r="K50" s="63">
        <v>317</v>
      </c>
      <c r="L50" s="64">
        <v>180</v>
      </c>
      <c r="M50" s="64">
        <v>384</v>
      </c>
      <c r="N50" s="64">
        <v>385</v>
      </c>
      <c r="O50" s="65">
        <v>181</v>
      </c>
      <c r="P50" s="48"/>
      <c r="Q50" s="48"/>
      <c r="R50" s="48"/>
      <c r="S50" s="48"/>
      <c r="T50" s="48"/>
      <c r="U50" s="48"/>
    </row>
    <row r="51" spans="1:21" ht="30.75" customHeight="1" x14ac:dyDescent="0.15">
      <c r="A51" s="48"/>
      <c r="B51" s="1168"/>
      <c r="C51" s="1169"/>
      <c r="D51" s="66"/>
      <c r="E51" s="1158" t="s">
        <v>18</v>
      </c>
      <c r="F51" s="1158"/>
      <c r="G51" s="1158"/>
      <c r="H51" s="1158"/>
      <c r="I51" s="1158"/>
      <c r="J51" s="1159"/>
      <c r="K51" s="63">
        <v>5</v>
      </c>
      <c r="L51" s="64">
        <v>8</v>
      </c>
      <c r="M51" s="64">
        <v>8</v>
      </c>
      <c r="N51" s="64">
        <v>2</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6808</v>
      </c>
      <c r="L52" s="64">
        <v>6793</v>
      </c>
      <c r="M52" s="64">
        <v>7204</v>
      </c>
      <c r="N52" s="64">
        <v>7038</v>
      </c>
      <c r="O52" s="65">
        <v>7317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5016</v>
      </c>
      <c r="L53" s="69">
        <v>4548</v>
      </c>
      <c r="M53" s="69">
        <v>4625</v>
      </c>
      <c r="N53" s="69">
        <v>5207</v>
      </c>
      <c r="O53" s="70">
        <v>4947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84" t="s">
        <v>24</v>
      </c>
      <c r="C41" s="1185"/>
      <c r="D41" s="81"/>
      <c r="E41" s="1186" t="s">
        <v>25</v>
      </c>
      <c r="F41" s="1186"/>
      <c r="G41" s="1186"/>
      <c r="H41" s="1187"/>
      <c r="I41" s="82">
        <v>97269</v>
      </c>
      <c r="J41" s="83">
        <v>103134</v>
      </c>
      <c r="K41" s="83">
        <v>111378</v>
      </c>
      <c r="L41" s="83">
        <v>111729</v>
      </c>
      <c r="M41" s="84">
        <v>112793</v>
      </c>
    </row>
    <row r="42" spans="2:13" ht="27.75" customHeight="1" x14ac:dyDescent="0.15">
      <c r="B42" s="1174"/>
      <c r="C42" s="1175"/>
      <c r="D42" s="85"/>
      <c r="E42" s="1178" t="s">
        <v>26</v>
      </c>
      <c r="F42" s="1178"/>
      <c r="G42" s="1178"/>
      <c r="H42" s="1179"/>
      <c r="I42" s="86">
        <v>3318</v>
      </c>
      <c r="J42" s="87">
        <v>2115</v>
      </c>
      <c r="K42" s="87">
        <v>1814</v>
      </c>
      <c r="L42" s="87">
        <v>2014</v>
      </c>
      <c r="M42" s="88">
        <v>1216</v>
      </c>
    </row>
    <row r="43" spans="2:13" ht="27.75" customHeight="1" x14ac:dyDescent="0.15">
      <c r="B43" s="1174"/>
      <c r="C43" s="1175"/>
      <c r="D43" s="85"/>
      <c r="E43" s="1178" t="s">
        <v>27</v>
      </c>
      <c r="F43" s="1178"/>
      <c r="G43" s="1178"/>
      <c r="H43" s="1179"/>
      <c r="I43" s="86">
        <v>30899</v>
      </c>
      <c r="J43" s="87">
        <v>32899</v>
      </c>
      <c r="K43" s="87">
        <v>29834</v>
      </c>
      <c r="L43" s="87">
        <v>30562</v>
      </c>
      <c r="M43" s="88">
        <v>29424</v>
      </c>
    </row>
    <row r="44" spans="2:13" ht="27.75" customHeight="1" x14ac:dyDescent="0.15">
      <c r="B44" s="1174"/>
      <c r="C44" s="1175"/>
      <c r="D44" s="85"/>
      <c r="E44" s="1178" t="s">
        <v>28</v>
      </c>
      <c r="F44" s="1178"/>
      <c r="G44" s="1178"/>
      <c r="H44" s="1179"/>
      <c r="I44" s="86">
        <v>756</v>
      </c>
      <c r="J44" s="87">
        <v>1010</v>
      </c>
      <c r="K44" s="87">
        <v>2184</v>
      </c>
      <c r="L44" s="87">
        <v>2099</v>
      </c>
      <c r="M44" s="88">
        <v>1981</v>
      </c>
    </row>
    <row r="45" spans="2:13" ht="27.75" customHeight="1" x14ac:dyDescent="0.15">
      <c r="B45" s="1174"/>
      <c r="C45" s="1175"/>
      <c r="D45" s="85"/>
      <c r="E45" s="1178" t="s">
        <v>29</v>
      </c>
      <c r="F45" s="1178"/>
      <c r="G45" s="1178"/>
      <c r="H45" s="1179"/>
      <c r="I45" s="86">
        <v>16442</v>
      </c>
      <c r="J45" s="87">
        <v>14906</v>
      </c>
      <c r="K45" s="87">
        <v>13306</v>
      </c>
      <c r="L45" s="87">
        <v>12247</v>
      </c>
      <c r="M45" s="88">
        <v>11562</v>
      </c>
    </row>
    <row r="46" spans="2:13" ht="27.75" customHeight="1" x14ac:dyDescent="0.15">
      <c r="B46" s="1174"/>
      <c r="C46" s="1175"/>
      <c r="D46" s="89"/>
      <c r="E46" s="1178" t="s">
        <v>30</v>
      </c>
      <c r="F46" s="1178"/>
      <c r="G46" s="1178"/>
      <c r="H46" s="1179"/>
      <c r="I46" s="86" t="s">
        <v>490</v>
      </c>
      <c r="J46" s="87" t="s">
        <v>490</v>
      </c>
      <c r="K46" s="87" t="s">
        <v>490</v>
      </c>
      <c r="L46" s="87" t="s">
        <v>490</v>
      </c>
      <c r="M46" s="88">
        <v>56</v>
      </c>
    </row>
    <row r="47" spans="2:13" ht="27.75" customHeight="1" x14ac:dyDescent="0.15">
      <c r="B47" s="1174"/>
      <c r="C47" s="1175"/>
      <c r="D47" s="90"/>
      <c r="E47" s="1188" t="s">
        <v>31</v>
      </c>
      <c r="F47" s="1189"/>
      <c r="G47" s="1189"/>
      <c r="H47" s="1190"/>
      <c r="I47" s="86" t="s">
        <v>490</v>
      </c>
      <c r="J47" s="87" t="s">
        <v>490</v>
      </c>
      <c r="K47" s="87" t="s">
        <v>490</v>
      </c>
      <c r="L47" s="87" t="s">
        <v>490</v>
      </c>
      <c r="M47" s="88" t="s">
        <v>490</v>
      </c>
    </row>
    <row r="48" spans="2:13" ht="27.75" customHeight="1" x14ac:dyDescent="0.15">
      <c r="B48" s="1174"/>
      <c r="C48" s="1175"/>
      <c r="D48" s="85"/>
      <c r="E48" s="1178" t="s">
        <v>32</v>
      </c>
      <c r="F48" s="1178"/>
      <c r="G48" s="1178"/>
      <c r="H48" s="1179"/>
      <c r="I48" s="86" t="s">
        <v>490</v>
      </c>
      <c r="J48" s="87" t="s">
        <v>490</v>
      </c>
      <c r="K48" s="87" t="s">
        <v>490</v>
      </c>
      <c r="L48" s="87" t="s">
        <v>490</v>
      </c>
      <c r="M48" s="88" t="s">
        <v>490</v>
      </c>
    </row>
    <row r="49" spans="2:13" ht="27.75" customHeight="1" x14ac:dyDescent="0.15">
      <c r="B49" s="1176"/>
      <c r="C49" s="1177"/>
      <c r="D49" s="85"/>
      <c r="E49" s="1178" t="s">
        <v>33</v>
      </c>
      <c r="F49" s="1178"/>
      <c r="G49" s="1178"/>
      <c r="H49" s="1179"/>
      <c r="I49" s="86" t="s">
        <v>490</v>
      </c>
      <c r="J49" s="87" t="s">
        <v>490</v>
      </c>
      <c r="K49" s="87" t="s">
        <v>490</v>
      </c>
      <c r="L49" s="87" t="s">
        <v>490</v>
      </c>
      <c r="M49" s="88" t="s">
        <v>490</v>
      </c>
    </row>
    <row r="50" spans="2:13" ht="27.75" customHeight="1" x14ac:dyDescent="0.15">
      <c r="B50" s="1172" t="s">
        <v>34</v>
      </c>
      <c r="C50" s="1173"/>
      <c r="D50" s="91"/>
      <c r="E50" s="1178" t="s">
        <v>35</v>
      </c>
      <c r="F50" s="1178"/>
      <c r="G50" s="1178"/>
      <c r="H50" s="1179"/>
      <c r="I50" s="86">
        <v>4183</v>
      </c>
      <c r="J50" s="87">
        <v>4462</v>
      </c>
      <c r="K50" s="87">
        <v>5026</v>
      </c>
      <c r="L50" s="87">
        <v>5416</v>
      </c>
      <c r="M50" s="88">
        <v>4897</v>
      </c>
    </row>
    <row r="51" spans="2:13" ht="27.75" customHeight="1" x14ac:dyDescent="0.15">
      <c r="B51" s="1174"/>
      <c r="C51" s="1175"/>
      <c r="D51" s="85"/>
      <c r="E51" s="1178" t="s">
        <v>36</v>
      </c>
      <c r="F51" s="1178"/>
      <c r="G51" s="1178"/>
      <c r="H51" s="1179"/>
      <c r="I51" s="86">
        <v>2218</v>
      </c>
      <c r="J51" s="87">
        <v>2143</v>
      </c>
      <c r="K51" s="87">
        <v>2302</v>
      </c>
      <c r="L51" s="87">
        <v>2160</v>
      </c>
      <c r="M51" s="88">
        <v>2182</v>
      </c>
    </row>
    <row r="52" spans="2:13" ht="27.75" customHeight="1" x14ac:dyDescent="0.15">
      <c r="B52" s="1176"/>
      <c r="C52" s="1177"/>
      <c r="D52" s="85"/>
      <c r="E52" s="1178" t="s">
        <v>37</v>
      </c>
      <c r="F52" s="1178"/>
      <c r="G52" s="1178"/>
      <c r="H52" s="1179"/>
      <c r="I52" s="86">
        <v>88450</v>
      </c>
      <c r="J52" s="87">
        <v>92853</v>
      </c>
      <c r="K52" s="87">
        <v>96934</v>
      </c>
      <c r="L52" s="87">
        <v>96762</v>
      </c>
      <c r="M52" s="88">
        <v>94052</v>
      </c>
    </row>
    <row r="53" spans="2:13" ht="27.75" customHeight="1" thickBot="1" x14ac:dyDescent="0.2">
      <c r="B53" s="1180" t="s">
        <v>38</v>
      </c>
      <c r="C53" s="1181"/>
      <c r="D53" s="92"/>
      <c r="E53" s="1182" t="s">
        <v>39</v>
      </c>
      <c r="F53" s="1182"/>
      <c r="G53" s="1182"/>
      <c r="H53" s="1183"/>
      <c r="I53" s="93">
        <v>53834</v>
      </c>
      <c r="J53" s="94">
        <v>54605</v>
      </c>
      <c r="K53" s="94">
        <v>54254</v>
      </c>
      <c r="L53" s="94">
        <v>54314</v>
      </c>
      <c r="M53" s="95">
        <v>55900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VY191"/>
  <sheetViews>
    <sheetView showGridLines="0" topLeftCell="H1" zoomScaleNormal="100" zoomScaleSheetLayoutView="55" workbookViewId="0">
      <selection activeCell="A13" sqref="A1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577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577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579</v>
      </c>
      <c r="I42" s="1201"/>
      <c r="J42" s="1201"/>
      <c r="K42" s="1201"/>
      <c r="L42" s="246"/>
      <c r="M42" s="246"/>
      <c r="N42" s="246"/>
      <c r="O42" s="246"/>
    </row>
    <row r="43" spans="2:17" x14ac:dyDescent="0.15">
      <c r="B43" s="250"/>
      <c r="C43" s="246"/>
      <c r="D43" s="246"/>
      <c r="E43" s="246"/>
      <c r="F43" s="246"/>
      <c r="G43" s="1202" t="s">
        <v>580</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581</v>
      </c>
    </row>
    <row r="50" spans="1:17" x14ac:dyDescent="0.15">
      <c r="B50" s="250"/>
      <c r="C50" s="246"/>
      <c r="D50" s="246"/>
      <c r="E50" s="246"/>
      <c r="F50" s="246"/>
      <c r="G50" s="1212"/>
      <c r="H50" s="1213"/>
      <c r="I50" s="1213"/>
      <c r="J50" s="1214"/>
      <c r="K50" s="1215" t="s">
        <v>529</v>
      </c>
      <c r="L50" s="1215" t="s">
        <v>530</v>
      </c>
      <c r="M50" s="1215" t="s">
        <v>531</v>
      </c>
      <c r="N50" s="1215" t="s">
        <v>532</v>
      </c>
      <c r="O50" s="1215" t="s">
        <v>533</v>
      </c>
    </row>
    <row r="51" spans="1:17" x14ac:dyDescent="0.15">
      <c r="B51" s="250"/>
      <c r="C51" s="246"/>
      <c r="D51" s="246"/>
      <c r="E51" s="246"/>
      <c r="F51" s="246"/>
      <c r="G51" s="1216" t="s">
        <v>582</v>
      </c>
      <c r="H51" s="1217"/>
      <c r="I51" s="1218" t="s">
        <v>583</v>
      </c>
      <c r="J51" s="1218"/>
      <c r="K51" s="1219"/>
      <c r="L51" s="1219"/>
      <c r="M51" s="1219"/>
      <c r="N51" s="1220">
        <v>171.3</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584</v>
      </c>
      <c r="J53" s="1225"/>
      <c r="K53" s="1226"/>
      <c r="L53" s="1226"/>
      <c r="M53" s="1226"/>
      <c r="N53" s="1227">
        <v>46.1</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585</v>
      </c>
      <c r="H55" s="1232"/>
      <c r="I55" s="1225" t="s">
        <v>583</v>
      </c>
      <c r="J55" s="1225"/>
      <c r="K55" s="1219"/>
      <c r="L55" s="1219"/>
      <c r="M55" s="1219"/>
      <c r="N55" s="1220">
        <v>13.7</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584</v>
      </c>
      <c r="J57" s="1236"/>
      <c r="K57" s="1226"/>
      <c r="L57" s="1226"/>
      <c r="M57" s="1226"/>
      <c r="N57" s="1227">
        <v>49.3</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586</v>
      </c>
      <c r="C63" s="246"/>
      <c r="D63" s="246"/>
      <c r="E63" s="246"/>
      <c r="F63" s="246"/>
      <c r="G63" s="246"/>
      <c r="H63" s="246"/>
      <c r="I63" s="246"/>
      <c r="J63" s="246"/>
      <c r="K63" s="246"/>
      <c r="L63" s="246"/>
      <c r="M63" s="246"/>
      <c r="N63" s="246"/>
      <c r="O63" s="246"/>
    </row>
    <row r="64" spans="1:17" x14ac:dyDescent="0.15">
      <c r="B64" s="250"/>
      <c r="C64" s="246"/>
      <c r="D64" s="246"/>
      <c r="E64" s="246"/>
      <c r="F64" s="246"/>
      <c r="G64" s="1200" t="s">
        <v>579</v>
      </c>
      <c r="I64" s="1201"/>
      <c r="J64" s="1201"/>
      <c r="K64" s="1201"/>
      <c r="L64" s="246"/>
      <c r="M64" s="246"/>
      <c r="N64" s="246"/>
      <c r="O64" s="246"/>
    </row>
    <row r="65" spans="2:30" x14ac:dyDescent="0.15">
      <c r="B65" s="250"/>
      <c r="C65" s="246"/>
      <c r="D65" s="246"/>
      <c r="E65" s="246"/>
      <c r="F65" s="246"/>
      <c r="G65" s="1202" t="s">
        <v>587</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588</v>
      </c>
      <c r="I71" s="1250"/>
      <c r="J71" s="1246"/>
      <c r="K71" s="1246"/>
      <c r="L71" s="1247"/>
      <c r="M71" s="1246"/>
      <c r="N71" s="1247"/>
      <c r="O71" s="1248"/>
    </row>
    <row r="72" spans="2:30" x14ac:dyDescent="0.15">
      <c r="B72" s="250"/>
      <c r="C72" s="246"/>
      <c r="D72" s="246"/>
      <c r="E72" s="246"/>
      <c r="F72" s="246"/>
      <c r="G72" s="1212"/>
      <c r="H72" s="1213"/>
      <c r="I72" s="1213"/>
      <c r="J72" s="1214"/>
      <c r="K72" s="1215" t="s">
        <v>529</v>
      </c>
      <c r="L72" s="1215" t="s">
        <v>530</v>
      </c>
      <c r="M72" s="1215" t="s">
        <v>531</v>
      </c>
      <c r="N72" s="1215" t="s">
        <v>532</v>
      </c>
      <c r="O72" s="1215" t="s">
        <v>533</v>
      </c>
    </row>
    <row r="73" spans="2:30" x14ac:dyDescent="0.15">
      <c r="B73" s="250"/>
      <c r="C73" s="246"/>
      <c r="D73" s="246"/>
      <c r="E73" s="246"/>
      <c r="F73" s="246"/>
      <c r="G73" s="1216" t="s">
        <v>582</v>
      </c>
      <c r="H73" s="1217"/>
      <c r="I73" s="1218" t="s">
        <v>583</v>
      </c>
      <c r="J73" s="1218"/>
      <c r="K73" s="1251">
        <v>173.1</v>
      </c>
      <c r="L73" s="1251">
        <v>174.1</v>
      </c>
      <c r="M73" s="1220">
        <v>175.1</v>
      </c>
      <c r="N73" s="1220">
        <v>171.3</v>
      </c>
      <c r="O73" s="1220">
        <v>179.2</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589</v>
      </c>
      <c r="J75" s="1225"/>
      <c r="K75" s="1227">
        <v>16</v>
      </c>
      <c r="L75" s="1227">
        <v>15.5</v>
      </c>
      <c r="M75" s="1227">
        <v>15.1</v>
      </c>
      <c r="N75" s="1227">
        <v>15.2</v>
      </c>
      <c r="O75" s="1227">
        <v>15.7</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585</v>
      </c>
      <c r="H77" s="1232"/>
      <c r="I77" s="1225" t="s">
        <v>583</v>
      </c>
      <c r="J77" s="1225"/>
      <c r="K77" s="1251">
        <v>42</v>
      </c>
      <c r="L77" s="1251">
        <v>32.6</v>
      </c>
      <c r="M77" s="1220">
        <v>30.5</v>
      </c>
      <c r="N77" s="1220">
        <v>13.7</v>
      </c>
      <c r="O77" s="1220">
        <v>24.1</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589</v>
      </c>
      <c r="J79" s="1236"/>
      <c r="K79" s="1253">
        <v>6.8</v>
      </c>
      <c r="L79" s="1253">
        <v>5.9</v>
      </c>
      <c r="M79" s="1253">
        <v>5.2</v>
      </c>
      <c r="N79" s="1253">
        <v>5.8</v>
      </c>
      <c r="O79" s="1253">
        <v>6</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35"/>
  <sheetViews>
    <sheetView showGridLines="0" topLeftCell="A22" zoomScaleNormal="100" zoomScaleSheetLayoutView="70" workbookViewId="0">
      <selection activeCell="A99" sqref="A9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H135"/>
  <sheetViews>
    <sheetView showGridLines="0" tabSelected="1" topLeftCell="A7"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528</v>
      </c>
      <c r="G2" s="113"/>
      <c r="H2" s="114"/>
    </row>
    <row r="3" spans="1:8" x14ac:dyDescent="0.15">
      <c r="A3" s="110" t="s">
        <v>521</v>
      </c>
      <c r="B3" s="115"/>
      <c r="C3" s="116"/>
      <c r="D3" s="117">
        <v>80288</v>
      </c>
      <c r="E3" s="118"/>
      <c r="F3" s="119">
        <v>39425</v>
      </c>
      <c r="G3" s="120"/>
      <c r="H3" s="121"/>
    </row>
    <row r="4" spans="1:8" x14ac:dyDescent="0.15">
      <c r="A4" s="122"/>
      <c r="B4" s="123"/>
      <c r="C4" s="124"/>
      <c r="D4" s="125">
        <v>26191</v>
      </c>
      <c r="E4" s="126"/>
      <c r="F4" s="127">
        <v>22414</v>
      </c>
      <c r="G4" s="128"/>
      <c r="H4" s="129"/>
    </row>
    <row r="5" spans="1:8" x14ac:dyDescent="0.15">
      <c r="A5" s="110" t="s">
        <v>523</v>
      </c>
      <c r="B5" s="115"/>
      <c r="C5" s="116"/>
      <c r="D5" s="117">
        <v>129785</v>
      </c>
      <c r="E5" s="118"/>
      <c r="F5" s="119">
        <v>43141</v>
      </c>
      <c r="G5" s="120"/>
      <c r="H5" s="121"/>
    </row>
    <row r="6" spans="1:8" x14ac:dyDescent="0.15">
      <c r="A6" s="122"/>
      <c r="B6" s="123"/>
      <c r="C6" s="124"/>
      <c r="D6" s="125">
        <v>32513</v>
      </c>
      <c r="E6" s="126"/>
      <c r="F6" s="127">
        <v>21887</v>
      </c>
      <c r="G6" s="128"/>
      <c r="H6" s="129"/>
    </row>
    <row r="7" spans="1:8" x14ac:dyDescent="0.15">
      <c r="A7" s="110" t="s">
        <v>524</v>
      </c>
      <c r="B7" s="115"/>
      <c r="C7" s="116"/>
      <c r="D7" s="117">
        <v>146079</v>
      </c>
      <c r="E7" s="118"/>
      <c r="F7" s="119">
        <v>45117</v>
      </c>
      <c r="G7" s="120"/>
      <c r="H7" s="121"/>
    </row>
    <row r="8" spans="1:8" x14ac:dyDescent="0.15">
      <c r="A8" s="122"/>
      <c r="B8" s="123"/>
      <c r="C8" s="124"/>
      <c r="D8" s="125">
        <v>38988</v>
      </c>
      <c r="E8" s="126"/>
      <c r="F8" s="127">
        <v>25589</v>
      </c>
      <c r="G8" s="128"/>
      <c r="H8" s="129"/>
    </row>
    <row r="9" spans="1:8" x14ac:dyDescent="0.15">
      <c r="A9" s="110" t="s">
        <v>525</v>
      </c>
      <c r="B9" s="115"/>
      <c r="C9" s="116"/>
      <c r="D9" s="117">
        <v>53229</v>
      </c>
      <c r="E9" s="118"/>
      <c r="F9" s="119">
        <v>52496</v>
      </c>
      <c r="G9" s="120"/>
      <c r="H9" s="121"/>
    </row>
    <row r="10" spans="1:8" x14ac:dyDescent="0.15">
      <c r="A10" s="122"/>
      <c r="B10" s="123"/>
      <c r="C10" s="124"/>
      <c r="D10" s="125">
        <v>25493</v>
      </c>
      <c r="E10" s="126"/>
      <c r="F10" s="127">
        <v>29467</v>
      </c>
      <c r="G10" s="128"/>
      <c r="H10" s="129"/>
    </row>
    <row r="11" spans="1:8" x14ac:dyDescent="0.15">
      <c r="A11" s="110" t="s">
        <v>526</v>
      </c>
      <c r="B11" s="115"/>
      <c r="C11" s="116"/>
      <c r="D11" s="117">
        <v>69476</v>
      </c>
      <c r="E11" s="118"/>
      <c r="F11" s="119">
        <v>52619</v>
      </c>
      <c r="G11" s="120"/>
      <c r="H11" s="121"/>
    </row>
    <row r="12" spans="1:8" x14ac:dyDescent="0.15">
      <c r="A12" s="122"/>
      <c r="B12" s="123"/>
      <c r="C12" s="130"/>
      <c r="D12" s="125">
        <v>34869</v>
      </c>
      <c r="E12" s="126"/>
      <c r="F12" s="127">
        <v>31149</v>
      </c>
      <c r="G12" s="128"/>
      <c r="H12" s="129"/>
    </row>
    <row r="13" spans="1:8" x14ac:dyDescent="0.15">
      <c r="A13" s="110"/>
      <c r="B13" s="115"/>
      <c r="C13" s="131"/>
      <c r="D13" s="132">
        <v>95771</v>
      </c>
      <c r="E13" s="133"/>
      <c r="F13" s="134">
        <v>46560</v>
      </c>
      <c r="G13" s="135"/>
      <c r="H13" s="121"/>
    </row>
    <row r="14" spans="1:8" x14ac:dyDescent="0.15">
      <c r="A14" s="122"/>
      <c r="B14" s="123"/>
      <c r="C14" s="124"/>
      <c r="D14" s="125">
        <v>31611</v>
      </c>
      <c r="E14" s="126"/>
      <c r="F14" s="127">
        <v>26101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1.6</v>
      </c>
      <c r="C19" s="136">
        <f>ROUND(VALUE(SUBSTITUTE(実質収支比率等に係る経年分析!G$48,"▲","-")),2)</f>
        <v>1.47</v>
      </c>
      <c r="D19" s="136">
        <f>ROUND(VALUE(SUBSTITUTE(実質収支比率等に係る経年分析!H$48,"▲","-")),2)</f>
        <v>1.32</v>
      </c>
      <c r="E19" s="136">
        <f>ROUND(VALUE(SUBSTITUTE(実質収支比率等に係る経年分析!I$48,"▲","-")),2)</f>
        <v>2.5499999999999998</v>
      </c>
      <c r="F19" s="136">
        <f>ROUND(VALUE(SUBSTITUTE(実質収支比率等に係る経年分析!J$48,"▲","-")),2)</f>
        <v>1.07</v>
      </c>
    </row>
    <row r="20" spans="1:11" x14ac:dyDescent="0.15">
      <c r="A20" s="136" t="s">
        <v>44</v>
      </c>
      <c r="B20" s="136">
        <f>ROUND(VALUE(SUBSTITUTE(実質収支比率等に係る経年分析!F$47,"▲","-")),2)</f>
        <v>5.77</v>
      </c>
      <c r="C20" s="136">
        <f>ROUND(VALUE(SUBSTITUTE(実質収支比率等に係る経年分析!G$47,"▲","-")),2)</f>
        <v>6.13</v>
      </c>
      <c r="D20" s="136">
        <f>ROUND(VALUE(SUBSTITUTE(実質収支比率等に係る経年分析!H$47,"▲","-")),2)</f>
        <v>5.33</v>
      </c>
      <c r="E20" s="136">
        <f>ROUND(VALUE(SUBSTITUTE(実質収支比率等に係る経年分析!I$47,"▲","-")),2)</f>
        <v>5.92</v>
      </c>
      <c r="F20" s="136">
        <f>ROUND(VALUE(SUBSTITUTE(実質収支比率等に係る経年分析!J$47,"▲","-")),2)</f>
        <v>4.22</v>
      </c>
    </row>
    <row r="21" spans="1:11" x14ac:dyDescent="0.15">
      <c r="A21" s="136" t="s">
        <v>45</v>
      </c>
      <c r="B21" s="136">
        <f>IF(ISNUMBER(VALUE(SUBSTITUTE(実質収支比率等に係る経年分析!F$49,"▲","-"))),ROUND(VALUE(SUBSTITUTE(実質収支比率等に係る経年分析!F$49,"▲","-")),2),NA())</f>
        <v>-2.3199999999999998</v>
      </c>
      <c r="C21" s="136">
        <f>IF(ISNUMBER(VALUE(SUBSTITUTE(実質収支比率等に係る経年分析!G$49,"▲","-"))),ROUND(VALUE(SUBSTITUTE(実質収支比率等に係る経年分析!G$49,"▲","-")),2),NA())</f>
        <v>-0.65</v>
      </c>
      <c r="D21" s="136">
        <f>IF(ISNUMBER(VALUE(SUBSTITUTE(実質収支比率等に係る経年分析!H$49,"▲","-"))),ROUND(VALUE(SUBSTITUTE(実質収支比率等に係る経年分析!H$49,"▲","-")),2),NA())</f>
        <v>-1.2</v>
      </c>
      <c r="E21" s="136">
        <f>IF(ISNUMBER(VALUE(SUBSTITUTE(実質収支比率等に係る経年分析!I$49,"▲","-"))),ROUND(VALUE(SUBSTITUTE(実質収支比率等に係る経年分析!I$49,"▲","-")),2),NA())</f>
        <v>1.25</v>
      </c>
      <c r="F21" s="136">
        <f>IF(ISNUMBER(VALUE(SUBSTITUTE(実質収支比率等に係る経年分析!J$49,"▲","-"))),ROUND(VALUE(SUBSTITUTE(実質収支比率等に係る経年分析!J$49,"▲","-")),2),NA())</f>
        <v>-4.0199999999999996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v>
      </c>
    </row>
    <row r="30" spans="1:11" x14ac:dyDescent="0.15">
      <c r="A30" s="137" t="str">
        <f>IF(連結実質赤字比率に係る赤字・黒字の構成分析!C$40="",NA(),連結実質赤字比率に係る赤字・黒字の構成分析!C$40)</f>
        <v>介護保険事業会計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0.42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0.41</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1.06</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4.2699999999999996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4.4800000000000004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4.41</v>
      </c>
    </row>
    <row r="36" spans="1:16" x14ac:dyDescent="0.15">
      <c r="A36" s="137" t="str">
        <f>IF(連結実質赤字比率に係る赤字・黒字の構成分析!C$34="",NA(),連結実質赤字比率に係る赤字・黒字の構成分析!C$34)</f>
        <v>高岡市民病院事業会計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4.9800000000000004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5.19</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6808</v>
      </c>
      <c r="E42" s="138"/>
      <c r="F42" s="138"/>
      <c r="G42" s="138">
        <f>'実質公債費比率（分子）の構造'!L$52</f>
        <v>6793</v>
      </c>
      <c r="H42" s="138"/>
      <c r="I42" s="138"/>
      <c r="J42" s="138">
        <f>'実質公債費比率（分子）の構造'!M$52</f>
        <v>7204</v>
      </c>
      <c r="K42" s="138"/>
      <c r="L42" s="138"/>
      <c r="M42" s="138">
        <f>'実質公債費比率（分子）の構造'!N$52</f>
        <v>7038</v>
      </c>
      <c r="N42" s="138"/>
      <c r="O42" s="138"/>
      <c r="P42" s="138">
        <f>'実質公債費比率（分子）の構造'!O$52</f>
        <v>7317</v>
      </c>
    </row>
    <row r="43" spans="1:16" x14ac:dyDescent="0.15">
      <c r="A43" s="138" t="s">
        <v>53</v>
      </c>
      <c r="B43" s="138">
        <f>'実質公債費比率（分子）の構造'!K$51</f>
        <v>5</v>
      </c>
      <c r="C43" s="138"/>
      <c r="D43" s="138"/>
      <c r="E43" s="138">
        <f>'実質公債費比率（分子）の構造'!L$51</f>
        <v>8</v>
      </c>
      <c r="F43" s="138"/>
      <c r="G43" s="138"/>
      <c r="H43" s="138">
        <f>'実質公債費比率（分子）の構造'!M$51</f>
        <v>8</v>
      </c>
      <c r="I43" s="138"/>
      <c r="J43" s="138"/>
      <c r="K43" s="138">
        <f>'実質公債費比率（分子）の構造'!N$51</f>
        <v>2</v>
      </c>
      <c r="L43" s="138"/>
      <c r="M43" s="138"/>
      <c r="N43" s="138">
        <f>'実質公債費比率（分子）の構造'!O$51</f>
        <v>1</v>
      </c>
      <c r="O43" s="138"/>
      <c r="P43" s="138"/>
    </row>
    <row r="44" spans="1:16" x14ac:dyDescent="0.15">
      <c r="A44" s="138" t="s">
        <v>54</v>
      </c>
      <c r="B44" s="138">
        <f>'実質公債費比率（分子）の構造'!K$50</f>
        <v>317</v>
      </c>
      <c r="C44" s="138"/>
      <c r="D44" s="138"/>
      <c r="E44" s="138">
        <f>'実質公債費比率（分子）の構造'!L$50</f>
        <v>180</v>
      </c>
      <c r="F44" s="138"/>
      <c r="G44" s="138"/>
      <c r="H44" s="138">
        <f>'実質公債費比率（分子）の構造'!M$50</f>
        <v>384</v>
      </c>
      <c r="I44" s="138"/>
      <c r="J44" s="138"/>
      <c r="K44" s="138">
        <f>'実質公債費比率（分子）の構造'!N$50</f>
        <v>385</v>
      </c>
      <c r="L44" s="138"/>
      <c r="M44" s="138"/>
      <c r="N44" s="138">
        <f>'実質公債費比率（分子）の構造'!O$50</f>
        <v>181</v>
      </c>
      <c r="O44" s="138"/>
      <c r="P44" s="138"/>
    </row>
    <row r="45" spans="1:16" x14ac:dyDescent="0.15">
      <c r="A45" s="138" t="s">
        <v>55</v>
      </c>
      <c r="B45" s="138">
        <f>'実質公債費比率（分子）の構造'!K$49</f>
        <v>36</v>
      </c>
      <c r="C45" s="138"/>
      <c r="D45" s="138"/>
      <c r="E45" s="138">
        <f>'実質公債費比率（分子）の構造'!L$49</f>
        <v>37</v>
      </c>
      <c r="F45" s="138"/>
      <c r="G45" s="138"/>
      <c r="H45" s="138">
        <f>'実質公債費比率（分子）の構造'!M$49</f>
        <v>76</v>
      </c>
      <c r="I45" s="138"/>
      <c r="J45" s="138"/>
      <c r="K45" s="138">
        <f>'実質公債費比率（分子）の構造'!N$49</f>
        <v>110</v>
      </c>
      <c r="L45" s="138"/>
      <c r="M45" s="138"/>
      <c r="N45" s="138">
        <f>'実質公債費比率（分子）の構造'!O$49</f>
        <v>119</v>
      </c>
      <c r="O45" s="138"/>
      <c r="P45" s="138"/>
    </row>
    <row r="46" spans="1:16" x14ac:dyDescent="0.15">
      <c r="A46" s="138" t="s">
        <v>56</v>
      </c>
      <c r="B46" s="138">
        <f>'実質公債費比率（分子）の構造'!K$48</f>
        <v>2074</v>
      </c>
      <c r="C46" s="138"/>
      <c r="D46" s="138"/>
      <c r="E46" s="138">
        <f>'実質公債費比率（分子）の構造'!L$48</f>
        <v>2087</v>
      </c>
      <c r="F46" s="138"/>
      <c r="G46" s="138"/>
      <c r="H46" s="138">
        <f>'実質公債費比率（分子）の構造'!M$48</f>
        <v>1901</v>
      </c>
      <c r="I46" s="138"/>
      <c r="J46" s="138"/>
      <c r="K46" s="138">
        <f>'実質公債費比率（分子）の構造'!N$48</f>
        <v>2220</v>
      </c>
      <c r="L46" s="138"/>
      <c r="M46" s="138"/>
      <c r="N46" s="138">
        <f>'実質公債費比率（分子）の構造'!O$48</f>
        <v>2143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9392</v>
      </c>
      <c r="C49" s="138"/>
      <c r="D49" s="138"/>
      <c r="E49" s="138">
        <f>'実質公債費比率（分子）の構造'!L$45</f>
        <v>9029</v>
      </c>
      <c r="F49" s="138"/>
      <c r="G49" s="138"/>
      <c r="H49" s="138">
        <f>'実質公債費比率（分子）の構造'!M$45</f>
        <v>9460</v>
      </c>
      <c r="I49" s="138"/>
      <c r="J49" s="138"/>
      <c r="K49" s="138">
        <f>'実質公債費比率（分子）の構造'!N$45</f>
        <v>9528</v>
      </c>
      <c r="L49" s="138"/>
      <c r="M49" s="138"/>
      <c r="N49" s="138">
        <f>'実質公債費比率（分子）の構造'!O$45</f>
        <v>9820</v>
      </c>
      <c r="O49" s="138"/>
      <c r="P49" s="138"/>
    </row>
    <row r="50" spans="1:16" x14ac:dyDescent="0.15">
      <c r="A50" s="138" t="s">
        <v>60</v>
      </c>
      <c r="B50" s="138" t="e">
        <f>NA()</f>
        <v>#N/A</v>
      </c>
      <c r="C50" s="138">
        <f>IF(ISNUMBER('実質公債費比率（分子）の構造'!K$53),'実質公債費比率（分子）の構造'!K$53,NA())</f>
        <v>5016</v>
      </c>
      <c r="D50" s="138" t="e">
        <f>NA()</f>
        <v>#N/A</v>
      </c>
      <c r="E50" s="138" t="e">
        <f>NA()</f>
        <v>#N/A</v>
      </c>
      <c r="F50" s="138">
        <f>IF(ISNUMBER('実質公債費比率（分子）の構造'!L$53),'実質公債費比率（分子）の構造'!L$53,NA())</f>
        <v>4548</v>
      </c>
      <c r="G50" s="138" t="e">
        <f>NA()</f>
        <v>#N/A</v>
      </c>
      <c r="H50" s="138" t="e">
        <f>NA()</f>
        <v>#N/A</v>
      </c>
      <c r="I50" s="138">
        <f>IF(ISNUMBER('実質公債費比率（分子）の構造'!M$53),'実質公債費比率（分子）の構造'!M$53,NA())</f>
        <v>4625</v>
      </c>
      <c r="J50" s="138" t="e">
        <f>NA()</f>
        <v>#N/A</v>
      </c>
      <c r="K50" s="138" t="e">
        <f>NA()</f>
        <v>#N/A</v>
      </c>
      <c r="L50" s="138">
        <f>IF(ISNUMBER('実質公債費比率（分子）の構造'!N$53),'実質公債費比率（分子）の構造'!N$53,NA())</f>
        <v>5207</v>
      </c>
      <c r="M50" s="138" t="e">
        <f>NA()</f>
        <v>#N/A</v>
      </c>
      <c r="N50" s="138" t="e">
        <f>NA()</f>
        <v>#N/A</v>
      </c>
      <c r="O50" s="138">
        <f>IF(ISNUMBER('実質公債費比率（分子）の構造'!O$53),'実質公債費比率（分子）の構造'!O$53,NA())</f>
        <v>4947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88450</v>
      </c>
      <c r="E56" s="137"/>
      <c r="F56" s="137"/>
      <c r="G56" s="137">
        <f>'将来負担比率（分子）の構造'!J$52</f>
        <v>92853</v>
      </c>
      <c r="H56" s="137"/>
      <c r="I56" s="137"/>
      <c r="J56" s="137">
        <f>'将来負担比率（分子）の構造'!K$52</f>
        <v>96934</v>
      </c>
      <c r="K56" s="137"/>
      <c r="L56" s="137"/>
      <c r="M56" s="137">
        <f>'将来負担比率（分子）の構造'!L$52</f>
        <v>96762</v>
      </c>
      <c r="N56" s="137"/>
      <c r="O56" s="137"/>
      <c r="P56" s="137">
        <f>'将来負担比率（分子）の構造'!M$52</f>
        <v>94052</v>
      </c>
    </row>
    <row r="57" spans="1:16" x14ac:dyDescent="0.15">
      <c r="A57" s="137" t="s">
        <v>36</v>
      </c>
      <c r="B57" s="137"/>
      <c r="C57" s="137"/>
      <c r="D57" s="137">
        <f>'将来負担比率（分子）の構造'!I$51</f>
        <v>2218</v>
      </c>
      <c r="E57" s="137"/>
      <c r="F57" s="137"/>
      <c r="G57" s="137">
        <f>'将来負担比率（分子）の構造'!J$51</f>
        <v>2143</v>
      </c>
      <c r="H57" s="137"/>
      <c r="I57" s="137"/>
      <c r="J57" s="137">
        <f>'将来負担比率（分子）の構造'!K$51</f>
        <v>2302</v>
      </c>
      <c r="K57" s="137"/>
      <c r="L57" s="137"/>
      <c r="M57" s="137">
        <f>'将来負担比率（分子）の構造'!L$51</f>
        <v>2160</v>
      </c>
      <c r="N57" s="137"/>
      <c r="O57" s="137"/>
      <c r="P57" s="137">
        <f>'将来負担比率（分子）の構造'!M$51</f>
        <v>2182</v>
      </c>
    </row>
    <row r="58" spans="1:16" x14ac:dyDescent="0.15">
      <c r="A58" s="137" t="s">
        <v>35</v>
      </c>
      <c r="B58" s="137"/>
      <c r="C58" s="137"/>
      <c r="D58" s="137">
        <f>'将来負担比率（分子）の構造'!I$50</f>
        <v>4183</v>
      </c>
      <c r="E58" s="137"/>
      <c r="F58" s="137"/>
      <c r="G58" s="137">
        <f>'将来負担比率（分子）の構造'!J$50</f>
        <v>4462</v>
      </c>
      <c r="H58" s="137"/>
      <c r="I58" s="137"/>
      <c r="J58" s="137">
        <f>'将来負担比率（分子）の構造'!K$50</f>
        <v>5026</v>
      </c>
      <c r="K58" s="137"/>
      <c r="L58" s="137"/>
      <c r="M58" s="137">
        <f>'将来負担比率（分子）の構造'!L$50</f>
        <v>5416</v>
      </c>
      <c r="N58" s="137"/>
      <c r="O58" s="137"/>
      <c r="P58" s="137">
        <f>'将来負担比率（分子）の構造'!M$50</f>
        <v>4897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56</v>
      </c>
      <c r="O61" s="137"/>
      <c r="P61" s="137"/>
    </row>
    <row r="62" spans="1:16" x14ac:dyDescent="0.15">
      <c r="A62" s="137" t="s">
        <v>29</v>
      </c>
      <c r="B62" s="137">
        <f>'将来負担比率（分子）の構造'!I$45</f>
        <v>16442</v>
      </c>
      <c r="C62" s="137"/>
      <c r="D62" s="137"/>
      <c r="E62" s="137">
        <f>'将来負担比率（分子）の構造'!J$45</f>
        <v>14906</v>
      </c>
      <c r="F62" s="137"/>
      <c r="G62" s="137"/>
      <c r="H62" s="137">
        <f>'将来負担比率（分子）の構造'!K$45</f>
        <v>13306</v>
      </c>
      <c r="I62" s="137"/>
      <c r="J62" s="137"/>
      <c r="K62" s="137">
        <f>'将来負担比率（分子）の構造'!L$45</f>
        <v>12247</v>
      </c>
      <c r="L62" s="137"/>
      <c r="M62" s="137"/>
      <c r="N62" s="137">
        <f>'将来負担比率（分子）の構造'!M$45</f>
        <v>11562</v>
      </c>
      <c r="O62" s="137"/>
      <c r="P62" s="137"/>
    </row>
    <row r="63" spans="1:16" x14ac:dyDescent="0.15">
      <c r="A63" s="137" t="s">
        <v>28</v>
      </c>
      <c r="B63" s="137">
        <f>'将来負担比率（分子）の構造'!I$44</f>
        <v>756</v>
      </c>
      <c r="C63" s="137"/>
      <c r="D63" s="137"/>
      <c r="E63" s="137">
        <f>'将来負担比率（分子）の構造'!J$44</f>
        <v>1010</v>
      </c>
      <c r="F63" s="137"/>
      <c r="G63" s="137"/>
      <c r="H63" s="137">
        <f>'将来負担比率（分子）の構造'!K$44</f>
        <v>2184</v>
      </c>
      <c r="I63" s="137"/>
      <c r="J63" s="137"/>
      <c r="K63" s="137">
        <f>'将来負担比率（分子）の構造'!L$44</f>
        <v>2099</v>
      </c>
      <c r="L63" s="137"/>
      <c r="M63" s="137"/>
      <c r="N63" s="137">
        <f>'将来負担比率（分子）の構造'!M$44</f>
        <v>1981</v>
      </c>
      <c r="O63" s="137"/>
      <c r="P63" s="137"/>
    </row>
    <row r="64" spans="1:16" x14ac:dyDescent="0.15">
      <c r="A64" s="137" t="s">
        <v>27</v>
      </c>
      <c r="B64" s="137">
        <f>'将来負担比率（分子）の構造'!I$43</f>
        <v>30899</v>
      </c>
      <c r="C64" s="137"/>
      <c r="D64" s="137"/>
      <c r="E64" s="137">
        <f>'将来負担比率（分子）の構造'!J$43</f>
        <v>32899</v>
      </c>
      <c r="F64" s="137"/>
      <c r="G64" s="137"/>
      <c r="H64" s="137">
        <f>'将来負担比率（分子）の構造'!K$43</f>
        <v>29834</v>
      </c>
      <c r="I64" s="137"/>
      <c r="J64" s="137"/>
      <c r="K64" s="137">
        <f>'将来負担比率（分子）の構造'!L$43</f>
        <v>30562</v>
      </c>
      <c r="L64" s="137"/>
      <c r="M64" s="137"/>
      <c r="N64" s="137">
        <f>'将来負担比率（分子）の構造'!M$43</f>
        <v>29424</v>
      </c>
      <c r="O64" s="137"/>
      <c r="P64" s="137"/>
    </row>
    <row r="65" spans="1:16" x14ac:dyDescent="0.15">
      <c r="A65" s="137" t="s">
        <v>26</v>
      </c>
      <c r="B65" s="137">
        <f>'将来負担比率（分子）の構造'!I$42</f>
        <v>3318</v>
      </c>
      <c r="C65" s="137"/>
      <c r="D65" s="137"/>
      <c r="E65" s="137">
        <f>'将来負担比率（分子）の構造'!J$42</f>
        <v>2115</v>
      </c>
      <c r="F65" s="137"/>
      <c r="G65" s="137"/>
      <c r="H65" s="137">
        <f>'将来負担比率（分子）の構造'!K$42</f>
        <v>1814</v>
      </c>
      <c r="I65" s="137"/>
      <c r="J65" s="137"/>
      <c r="K65" s="137">
        <f>'将来負担比率（分子）の構造'!L$42</f>
        <v>2014</v>
      </c>
      <c r="L65" s="137"/>
      <c r="M65" s="137"/>
      <c r="N65" s="137">
        <f>'将来負担比率（分子）の構造'!M$42</f>
        <v>1216</v>
      </c>
      <c r="O65" s="137"/>
      <c r="P65" s="137"/>
    </row>
    <row r="66" spans="1:16" x14ac:dyDescent="0.15">
      <c r="A66" s="137" t="s">
        <v>25</v>
      </c>
      <c r="B66" s="137">
        <f>'将来負担比率（分子）の構造'!I$41</f>
        <v>97269</v>
      </c>
      <c r="C66" s="137"/>
      <c r="D66" s="137"/>
      <c r="E66" s="137">
        <f>'将来負担比率（分子）の構造'!J$41</f>
        <v>103134</v>
      </c>
      <c r="F66" s="137"/>
      <c r="G66" s="137"/>
      <c r="H66" s="137">
        <f>'将来負担比率（分子）の構造'!K$41</f>
        <v>111378</v>
      </c>
      <c r="I66" s="137"/>
      <c r="J66" s="137"/>
      <c r="K66" s="137">
        <f>'将来負担比率（分子）の構造'!L$41</f>
        <v>111729</v>
      </c>
      <c r="L66" s="137"/>
      <c r="M66" s="137"/>
      <c r="N66" s="137">
        <f>'将来負担比率（分子）の構造'!M$41</f>
        <v>112793</v>
      </c>
      <c r="O66" s="137"/>
      <c r="P66" s="137"/>
    </row>
    <row r="67" spans="1:16" x14ac:dyDescent="0.15">
      <c r="A67" s="137" t="s">
        <v>64</v>
      </c>
      <c r="B67" s="137" t="e">
        <f>NA()</f>
        <v>#N/A</v>
      </c>
      <c r="C67" s="137">
        <f>IF(ISNUMBER('将来負担比率（分子）の構造'!I$53), IF('将来負担比率（分子）の構造'!I$53 &lt; 0, 0, '将来負担比率（分子）の構造'!I$53), NA())</f>
        <v>53834</v>
      </c>
      <c r="D67" s="137" t="e">
        <f>NA()</f>
        <v>#N/A</v>
      </c>
      <c r="E67" s="137" t="e">
        <f>NA()</f>
        <v>#N/A</v>
      </c>
      <c r="F67" s="137">
        <f>IF(ISNUMBER('将来負担比率（分子）の構造'!J$53), IF('将来負担比率（分子）の構造'!J$53 &lt; 0, 0, '将来負担比率（分子）の構造'!J$53), NA())</f>
        <v>54605</v>
      </c>
      <c r="G67" s="137" t="e">
        <f>NA()</f>
        <v>#N/A</v>
      </c>
      <c r="H67" s="137" t="e">
        <f>NA()</f>
        <v>#N/A</v>
      </c>
      <c r="I67" s="137">
        <f>IF(ISNUMBER('将来負担比率（分子）の構造'!K$53), IF('将来負担比率（分子）の構造'!K$53 &lt; 0, 0, '将来負担比率（分子）の構造'!K$53), NA())</f>
        <v>54254</v>
      </c>
      <c r="J67" s="137" t="e">
        <f>NA()</f>
        <v>#N/A</v>
      </c>
      <c r="K67" s="137" t="e">
        <f>NA()</f>
        <v>#N/A</v>
      </c>
      <c r="L67" s="137">
        <f>IF(ISNUMBER('将来負担比率（分子）の構造'!L$53), IF('将来負担比率（分子）の構造'!L$53 &lt; 0, 0, '将来負担比率（分子）の構造'!L$53), NA())</f>
        <v>54314</v>
      </c>
      <c r="M67" s="137" t="e">
        <f>NA()</f>
        <v>#N/A</v>
      </c>
      <c r="N67" s="137" t="e">
        <f>NA()</f>
        <v>#N/A</v>
      </c>
      <c r="O67" s="137">
        <f>IF(ISNUMBER('将来負担比率（分子）の構造'!M$53), IF('将来負担比率（分子）の構造'!M$53 &lt; 0, 0, '将来負担比率（分子）の構造'!M$53), NA())</f>
        <v>55900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2018-03-02T05:40:21Z</cp:lastPrinted>
  <dcterms:created xsi:type="dcterms:W3CDTF">2018-01-24T04:43:38Z</dcterms:created>
  <dcterms:modified xsi:type="dcterms:W3CDTF">2018-11-28T08:55:19Z</dcterms:modified>
  <cp:category/>
</cp:coreProperties>
</file>