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firstSheet="12"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62913" concurrentManualCount="2"/>
</workbook>
</file>

<file path=xl/calcChain.xml><?xml version="1.0" encoding="utf-8"?>
<calcChain xmlns="http://schemas.openxmlformats.org/spreadsheetml/2006/main">
  <c r="CW102" i="11" l="1"/>
  <c r="DB102" i="11"/>
  <c r="DG102" i="11"/>
  <c r="DL102" i="11"/>
  <c r="DQ102" i="11"/>
  <c r="CR102" i="11"/>
  <c r="AP88" i="11"/>
  <c r="AU88" i="11"/>
  <c r="AF88" i="11"/>
  <c r="AP23" i="11"/>
  <c r="AF23" i="11"/>
  <c r="AA23" i="11"/>
  <c r="V23" i="11"/>
  <c r="Q23" i="11"/>
  <c r="AU63" i="11"/>
  <c r="AP63" i="11"/>
  <c r="BG36" i="9" l="1"/>
  <c r="BG35" i="9"/>
  <c r="BG34" i="9"/>
  <c r="AO35"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U36" i="9"/>
  <c r="CO35" i="9"/>
  <c r="BW34" i="9"/>
  <c r="BW35" i="9" s="1"/>
  <c r="BW36" i="9" s="1"/>
  <c r="BW37" i="9" s="1"/>
  <c r="BW38" i="9" s="1"/>
  <c r="BW39" i="9" s="1"/>
  <c r="BW40" i="9" s="1"/>
  <c r="BW41" i="9" s="1"/>
  <c r="BW42" i="9" s="1"/>
  <c r="BW43" i="9" s="1"/>
  <c r="C34" i="9"/>
  <c r="CO34" i="9" l="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AM34" i="9" s="1"/>
  <c r="AM35" i="9" s="1"/>
  <c r="U34" i="9"/>
  <c r="U35" i="9" s="1"/>
  <c r="BE34" i="9" l="1"/>
  <c r="BE35" i="9" s="1"/>
  <c r="BE36" i="9" s="1"/>
</calcChain>
</file>

<file path=xl/sharedStrings.xml><?xml version="1.0" encoding="utf-8"?>
<sst xmlns="http://schemas.openxmlformats.org/spreadsheetml/2006/main" count="1043" uniqueCount="563">
  <si>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</si>
  <si>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</si>
  <si>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</si>
  <si>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</si>
  <si>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</si>
  <si>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</si>
  <si>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</si>
  <si>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</si>
  <si>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</si>
  <si>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</si>
  <si>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</si>
  <si>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</si>
  <si>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</si>
  <si>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</si>
  <si>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</si>
  <si>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</si>
  <si>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</si>
  <si>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</si>
  <si>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</si>
  <si>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</si>
  <si>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</si>
  <si>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</si>
  <si>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</si>
  <si>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</si>
  <si>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</si>
  <si>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</si>
  <si>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</si>
  <si>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</si>
  <si>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</si>
  <si>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</si>
  <si>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</si>
  <si>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</si>
  <si>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</si>
  <si>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</si>
  <si>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</si>
  <si>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</si>
  <si>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</si>
  <si>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</si>
  <si>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</si>
  <si>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</si>
  <si>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</si>
  <si>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</si>
  <si>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</si>
  <si>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</si>
  <si>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</si>
  <si>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</si>
  <si>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</si>
  <si>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</si>
  <si>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</si>
  <si>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</si>
  <si>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</si>
  <si>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</si>
  <si>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</si>
  <si>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</si>
  <si>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</si>
  <si>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</si>
  <si>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</si>
  <si>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</si>
  <si>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</si>
  <si>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</si>
  <si>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</si>
  <si>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</si>
  <si>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</si>
  <si>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</si>
  <si>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</si>
  <si>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</si>
  <si>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</si>
  <si>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</si>
  <si>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</si>
  <si>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</si>
  <si>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Ⅴ－１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</si>
  <si>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</si>
  <si>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</si>
  <si>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</si>
  <si>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</si>
  <si>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</si>
  <si>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</si>
  <si>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</si>
  <si>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</si>
  <si>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</si>
  <si>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</si>
  <si>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</si>
  <si>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</si>
  <si>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上市町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</si>
  <si>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</si>
  <si>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</si>
  <si>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</si>
  <si>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</si>
  <si>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</si>
  <si>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</si>
  <si>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</si>
  <si>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</si>
  <si>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</si>
  <si>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</si>
  <si>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</si>
  <si>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</si>
  <si>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</si>
  <si>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</si>
  <si>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</si>
  <si>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</si>
  <si>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</si>
  <si>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</si>
  <si>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</si>
  <si>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</si>
  <si>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</si>
  <si>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</si>
  <si>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</si>
  <si>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</si>
  <si>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</si>
  <si>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</si>
  <si>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</si>
  <si>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</si>
  <si>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</si>
  <si>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</si>
  <si>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</si>
  <si>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</si>
  <si>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</si>
  <si>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</si>
  <si>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</si>
  <si>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</si>
  <si>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</si>
  <si>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</si>
  <si>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</si>
  <si>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</si>
  <si>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</si>
  <si>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</si>
  <si>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</si>
  <si>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</si>
  <si>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</si>
  <si>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</si>
  <si>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</si>
  <si>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</si>
  <si>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</si>
  <si>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</si>
  <si>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</si>
  <si>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</si>
  <si>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</si>
  <si>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</si>
  <si>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</si>
  <si>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</si>
  <si>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</si>
  <si>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</si>
  <si>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</si>
  <si>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</si>
  <si>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</si>
  <si>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</si>
  <si>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</si>
  <si>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</si>
  <si>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</si>
  <si>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</si>
  <si>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</si>
  <si>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</si>
  <si>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</si>
  <si>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</si>
  <si>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</si>
  <si>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</si>
  <si>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</si>
  <si>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</si>
  <si>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</si>
  <si>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</si>
  <si>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</si>
  <si>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</si>
  <si>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</si>
  <si>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</si>
  <si>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</si>
  <si>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</si>
  <si>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</si>
  <si>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</si>
  <si>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</si>
  <si>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</si>
  <si>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</si>
  <si>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</si>
  <si>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</si>
  <si>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</si>
  <si>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</si>
  <si>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</si>
  <si>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</si>
  <si>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</si>
  <si>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</si>
  <si>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</si>
  <si>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</si>
  <si>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</si>
  <si>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</si>
  <si>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</si>
  <si>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</si>
  <si>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</si>
  <si>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</si>
  <si>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</si>
  <si>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</si>
  <si>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</si>
  <si>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</si>
  <si>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</si>
  <si>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</si>
  <si>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</si>
  <si>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</si>
  <si>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</si>
  <si>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</si>
  <si>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富山県上市町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</si>
  <si>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</si>
  <si>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</si>
  <si>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</si>
  <si>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</si>
  <si>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</si>
  <si>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</si>
  <si>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</si>
  <si>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</si>
  <si>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</si>
  <si>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</si>
  <si>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</si>
  <si>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</si>
  <si>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</si>
  <si>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</si>
  <si>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</si>
  <si>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</si>
  <si>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</si>
  <si>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</si>
  <si>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</si>
  <si>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</si>
  <si>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</si>
  <si>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</si>
  <si>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</si>
  <si>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</si>
  <si>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</si>
  <si>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</si>
  <si>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</si>
  <si>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</si>
  <si>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</si>
  <si>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</si>
  <si>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</si>
  <si>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</si>
  <si>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</si>
  <si>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</si>
  <si>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</si>
  <si>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</si>
  <si>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</si>
  <si>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</si>
  <si>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</si>
  <si>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</si>
  <si>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</si>
  <si>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</si>
  <si>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</si>
  <si>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</si>
  <si>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</si>
  <si>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</si>
  <si>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</si>
  <si>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</si>
  <si>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</si>
  <si>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</si>
  <si>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</si>
  <si>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</si>
  <si>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</si>
  <si>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</si>
  <si>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</si>
  <si>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</si>
  <si>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</si>
  <si>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</si>
  <si>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</si>
  <si>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</si>
  <si>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</si>
  <si>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</si>
  <si>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</si>
  <si>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</si>
  <si>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</si>
  <si>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</si>
  <si>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</si>
  <si>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</si>
  <si>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</si>
  <si>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</si>
  <si>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</si>
  <si>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</si>
  <si>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</si>
  <si>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</si>
  <si>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</si>
  <si>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</si>
  <si>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</si>
  <si>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</si>
  <si>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</si>
  <si>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</si>
  <si>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</si>
  <si>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</si>
  <si>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</si>
  <si>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</si>
  <si>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</si>
  <si>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</si>
  <si>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</si>
  <si>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</si>
  <si>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</si>
  <si>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</si>
  <si>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</si>
  <si>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</si>
  <si>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</si>
  <si>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</si>
  <si>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</si>
  <si>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</si>
  <si>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</si>
  <si>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</si>
  <si>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</si>
  <si>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</si>
  <si>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</si>
  <si>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</si>
  <si>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</si>
  <si>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</si>
  <si>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</si>
  <si>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</si>
  <si>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</si>
  <si>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</si>
  <si>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</si>
  <si>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</si>
  <si>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</si>
  <si>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</si>
  <si>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</si>
  <si>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</si>
  <si>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</si>
  <si>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</si>
  <si>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</si>
  <si>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</si>
  <si>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</si>
  <si>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</si>
  <si>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</si>
  <si>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</si>
  <si>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</si>
  <si>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</si>
  <si>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</si>
  <si>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</si>
  <si>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</si>
  <si>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</si>
  <si>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</si>
  <si>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</si>
  <si>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</si>
  <si>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</si>
  <si>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</si>
  <si>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</si>
  <si>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</si>
  <si>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</si>
  <si>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</si>
  <si>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</si>
  <si>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</si>
  <si>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</si>
  <si>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</si>
  <si>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</si>
  <si>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</si>
  <si>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</si>
  <si>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</si>
  <si>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</si>
  <si>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</si>
  <si>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</si>
  <si>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富山県上市町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</si>
  <si>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</si>
  <si>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</si>
  <si>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</si>
  <si>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</si>
  <si>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</si>
  <si>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</si>
  <si>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</si>
  <si>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</si>
  <si>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</si>
  <si>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</si>
  <si>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</si>
  <si>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</si>
  <si>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</si>
  <si>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</si>
  <si>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</si>
  <si>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</si>
  <si>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</si>
  <si>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</si>
  <si>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</si>
  <si>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</si>
  <si>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</si>
  <si>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墓地公園事業特別会計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</si>
  <si>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</si>
  <si>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</si>
  <si>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</si>
  <si>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</si>
  <si>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</si>
  <si>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</si>
  <si>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</si>
  <si>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</si>
  <si>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</si>
  <si>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</si>
  <si>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</si>
  <si>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</si>
  <si>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</si>
  <si>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</si>
  <si>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</si>
  <si>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</si>
  <si>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</si>
  <si>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病院事業会計</t>
    <phoneticPr fontId="5"/>
  </si>
  <si>
    <t>農業集落排水事業特別会計</t>
    <phoneticPr fontId="5"/>
  </si>
  <si>
    <t>法非適用企業</t>
    <phoneticPr fontId="5"/>
  </si>
  <si>
    <t>下水道事業特別会計</t>
    <phoneticPr fontId="5"/>
  </si>
  <si>
    <t>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</si>
  <si>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</si>
  <si>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</si>
  <si>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</si>
  <si>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</si>
  <si>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</si>
  <si>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</si>
  <si>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</si>
  <si>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</si>
  <si>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</si>
  <si>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</si>
  <si>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</si>
  <si>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</si>
  <si>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</si>
  <si>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</si>
  <si>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</si>
  <si>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</si>
  <si>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</si>
  <si>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</si>
  <si>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</si>
  <si>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</si>
  <si>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</si>
  <si>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</si>
  <si>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</si>
  <si>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</si>
  <si>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</si>
  <si>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</si>
  <si>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</si>
  <si>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</si>
  <si>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</si>
  <si>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</si>
  <si>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</si>
  <si>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</si>
  <si>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</si>
  <si>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</si>
  <si>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</si>
  <si>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</si>
  <si>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</si>
  <si>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</si>
  <si>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</si>
  <si>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</si>
  <si>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</si>
  <si>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</si>
  <si>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</si>
  <si>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</si>
  <si>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</si>
  <si>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</si>
  <si>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</si>
  <si>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</si>
  <si>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</si>
  <si>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</si>
  <si>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</si>
  <si>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</si>
  <si>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</si>
  <si>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</si>
  <si>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</si>
  <si>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</si>
  <si>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</si>
  <si>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</si>
  <si>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</si>
  <si>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</si>
  <si>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</si>
  <si>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</si>
  <si>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</si>
  <si>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</si>
  <si>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</si>
  <si>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</si>
  <si>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</si>
  <si>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</si>
  <si>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</si>
  <si>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</si>
  <si>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</si>
  <si>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</si>
  <si>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</si>
  <si>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</si>
  <si>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</si>
  <si>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</si>
  <si>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</si>
  <si>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</si>
  <si>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</si>
  <si>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</si>
  <si>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</si>
  <si>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</si>
  <si>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</si>
  <si>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</si>
  <si>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</si>
  <si>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</si>
  <si>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</si>
  <si>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</si>
  <si>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</si>
  <si>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</si>
  <si>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</si>
  <si>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</si>
  <si>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</si>
  <si>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</si>
  <si>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</si>
  <si>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</si>
  <si>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</si>
  <si>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</si>
  <si>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</si>
  <si>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</si>
  <si>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</si>
  <si>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</si>
  <si>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</si>
  <si>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</si>
  <si>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</si>
  <si>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</si>
  <si>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</si>
  <si>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</si>
  <si>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</si>
  <si>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</si>
  <si>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</si>
  <si>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</si>
  <si>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</si>
  <si>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</si>
  <si>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</si>
  <si>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</si>
  <si>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</si>
  <si>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</si>
  <si>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</si>
  <si>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</si>
  <si>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</si>
  <si>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</si>
  <si>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</si>
  <si>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</si>
  <si>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</si>
  <si>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</si>
  <si>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</si>
  <si>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</si>
  <si>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</si>
  <si>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</si>
  <si>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</si>
  <si>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</si>
  <si>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</si>
  <si>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</si>
  <si>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</si>
  <si>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</si>
  <si>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病院事業会計</t>
  </si>
  <si>
    <t>一般会計</t>
  </si>
  <si>
    <t>国民健康保険事業特別会計</t>
  </si>
  <si>
    <t>農業集落排水事業特別会計</t>
  </si>
  <si>
    <t>下水道事業特別会計</t>
  </si>
  <si>
    <t>後期高齢者医療事業特別会計</t>
  </si>
  <si>
    <t>土地取得事業特別会計</t>
  </si>
  <si>
    <t>その他会計（赤字）</t>
  </si>
  <si>
    <t>その他会計（黒字）</t>
  </si>
  <si>
    <t>富山県市町村会館管理組合（一般会計）</t>
  </si>
  <si>
    <t>富山市町村総合事務組合（一般会計）</t>
  </si>
  <si>
    <t>滑川中新川地区広域情報事務組合（一般会計）</t>
  </si>
  <si>
    <t>富山県後期高齢者医療広域連合（一般会計）</t>
  </si>
  <si>
    <t>富山県後期高齢者医療広域連合（後期高齢者医療事業特別会計）</t>
  </si>
  <si>
    <t>中新川広域行政事務組合（一般会計）</t>
  </si>
  <si>
    <t>中新川広域行政事務組合（介護保険事業特別会計）</t>
    <rPh sb="18" eb="20">
      <t>トクベツ</t>
    </rPh>
    <phoneticPr fontId="24"/>
  </si>
  <si>
    <t>富山地区広域圏事務組合（一般会計）</t>
  </si>
  <si>
    <t>富山県東部消防組合（一般会計）</t>
    <rPh sb="2" eb="3">
      <t>ケン</t>
    </rPh>
    <rPh sb="3" eb="5">
      <t>トウブ</t>
    </rPh>
    <rPh sb="5" eb="7">
      <t>ショウボウ</t>
    </rPh>
    <rPh sb="7" eb="9">
      <t>クミアイ</t>
    </rPh>
    <phoneticPr fontId="30"/>
  </si>
  <si>
    <t>株式会社上市まちづくり公社</t>
    <rPh sb="0" eb="2">
      <t>カブシキ</t>
    </rPh>
    <rPh sb="2" eb="4">
      <t>カイシャ</t>
    </rPh>
    <rPh sb="4" eb="6">
      <t>カミイチ</t>
    </rPh>
    <rPh sb="11" eb="13">
      <t>コウシャ</t>
    </rPh>
    <phoneticPr fontId="30"/>
  </si>
  <si>
    <t>-</t>
    <phoneticPr fontId="2"/>
  </si>
  <si>
    <t>中新川広域行政事務組合（下水道事業会計）</t>
    <rPh sb="15" eb="17">
      <t>ジギョウ</t>
    </rPh>
    <rPh sb="17" eb="19">
      <t>カイケイ</t>
    </rPh>
    <phoneticPr fontId="24"/>
  </si>
  <si>
    <t>中新川広域行政事務組合（訪問看護事業特別会計）</t>
    <rPh sb="12" eb="14">
      <t>ホウモン</t>
    </rPh>
    <rPh sb="14" eb="16">
      <t>カンゴ</t>
    </rPh>
    <rPh sb="16" eb="18">
      <t>ジギョウ</t>
    </rPh>
    <rPh sb="18" eb="20">
      <t>トクベツ</t>
    </rPh>
    <phoneticPr fontId="24"/>
  </si>
  <si>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</si>
  <si>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</si>
  <si>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</si>
  <si>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</si>
  <si>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減少傾向にあるものの、公営企業等において多額の起債残高を有することから、類似団体平均との比較では依然として高い水準にある。有形固定資産減価償却率は、施設の老朽化の進捗により、類似団体平均より高い水準にある。起債残高の抑制に努めるとともに、公共施設等総合管理計画に基づく施設の適正な管理に努める。</t>
  </si>
  <si>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</si>
  <si>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</si>
  <si>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</si>
  <si>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</si>
  <si>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</si>
  <si>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</si>
  <si>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いずれも、過去５年間の推移としては減少傾向にあるものの、公営企業等における多額の償還及び起債残高を有していることから、類似団体平均との比較では依然として高い水準にある。今後も、起債の発行の抑制を図り、起債残高の縮減に努める。</t>
  </si>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</sst>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56894</c:v>
                </c:pt>
                <c:pt idx="4">
                  <c:v>57122</c:v>
                </c:pt>
              </c:numCache>
            </c:numRef>
          </c:val>
          <c:smooth val="0"/>
          <c:extLst xmlns:c16r2="http://schemas.microsoft.com/office/drawing/2015/06/chart">
            <c:ext xmlns:c16="http://schemas.microsoft.com/office/drawing/2014/chart" uri="{C3380CC4-5D6E-409C-BE32-E72D297353CC}">
              <c16:uniqueId val="{00000000-C6EB-43C5-B1CD-7360C30B8F4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57513</c:v>
                </c:pt>
                <c:pt idx="1">
                  <c:v>141539</c:v>
                </c:pt>
                <c:pt idx="2">
                  <c:v>48658</c:v>
                </c:pt>
                <c:pt idx="3">
                  <c:v>44880</c:v>
                </c:pt>
                <c:pt idx="4">
                  <c:v>35292</c:v>
                </c:pt>
              </c:numCache>
            </c:numRef>
          </c:val>
          <c:smooth val="0"/>
          <c:extLst xmlns:c16r2="http://schemas.microsoft.com/office/drawing/2015/06/chart">
            <c:ext xmlns:c16="http://schemas.microsoft.com/office/drawing/2014/chart" uri="{C3380CC4-5D6E-409C-BE32-E72D297353CC}">
              <c16:uniqueId val="{00000001-C6EB-43C5-B1CD-7360C30B8F45}"/>
            </c:ext>
          </c:extLst>
        </c:ser>
        <c:dLbls>
          <c:showLegendKey val="0"/>
          <c:showVal val="0"/>
          <c:showCatName val="0"/>
          <c:showSerName val="0"/>
          <c:showPercent val="0"/>
          <c:showBubbleSize val="0"/>
        </c:dLbls>
        <c:marker val="1"/>
        <c:smooth val="0"/>
        <c:axId val="148390272"/>
        <c:axId val="148392192"/>
      </c:lineChart>
      <c:catAx>
        <c:axId val="1483902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392192"/>
        <c:crosses val="autoZero"/>
        <c:auto val="1"/>
        <c:lblAlgn val="ctr"/>
        <c:lblOffset val="100"/>
        <c:tickLblSkip val="1"/>
        <c:tickMarkSkip val="1"/>
        <c:noMultiLvlLbl val="0"/>
      </c:catAx>
      <c:valAx>
        <c:axId val="14839219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390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3.85</c:v>
                </c:pt>
                <c:pt idx="1">
                  <c:v>4.25</c:v>
                </c:pt>
                <c:pt idx="2">
                  <c:v>4.42</c:v>
                </c:pt>
                <c:pt idx="3">
                  <c:v>3.76</c:v>
                </c:pt>
                <c:pt idx="4">
                  <c:v>5.35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13.7</c:v>
                </c:pt>
                <c:pt idx="1">
                  <c:v>17.46</c:v>
                </c:pt>
                <c:pt idx="2">
                  <c:v>16.57</c:v>
                </c:pt>
                <c:pt idx="3">
                  <c:v>19.11</c:v>
                </c:pt>
                <c:pt idx="4">
                  <c:v>20.05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83674752"/>
        <c:axId val="183689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3.85</c:v>
                </c:pt>
                <c:pt idx="1">
                  <c:v>4.3499999999999996</c:v>
                </c:pt>
                <c:pt idx="2">
                  <c:v>0.62</c:v>
                </c:pt>
                <c:pt idx="3">
                  <c:v>2.57</c:v>
                </c:pt>
                <c:pt idx="4">
                  <c:v>2.37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83674752"/>
        <c:axId val="183689216"/>
      </c:lineChart>
      <c:catAx>
        <c:axId val="183674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3689216"/>
        <c:crosses val="autoZero"/>
        <c:auto val="1"/>
        <c:lblAlgn val="ctr"/>
        <c:lblOffset val="100"/>
        <c:tickLblSkip val="1"/>
        <c:tickMarkSkip val="1"/>
        <c:noMultiLvlLbl val="0"/>
      </c:catAx>
      <c:valAx>
        <c:axId val="183689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674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0.13</c:v>
                </c:pt>
                <c:pt idx="2">
                  <c:v>#N/A</c:v>
                </c:pt>
                <c:pt idx="3">
                  <c:v>0.1</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0.05</c:v>
                </c:pt>
                <c:pt idx="2">
                  <c:v>#N/A</c:v>
                </c:pt>
                <c:pt idx="3">
                  <c:v>7.0000000000000007E-2</c:v>
                </c:pt>
                <c:pt idx="4">
                  <c:v>#N/A</c:v>
                </c:pt>
                <c:pt idx="5">
                  <c:v>0.04</c:v>
                </c:pt>
                <c:pt idx="6">
                  <c:v>#N/A</c:v>
                </c:pt>
                <c:pt idx="7">
                  <c:v>7.0000000000000007E-2</c:v>
                </c:pt>
                <c:pt idx="8">
                  <c:v>#N/A</c:v>
                </c:pt>
                <c:pt idx="9">
                  <c:v>0.05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0.59</c:v>
                </c:pt>
                <c:pt idx="2">
                  <c:v>#N/A</c:v>
                </c:pt>
                <c:pt idx="3">
                  <c:v>0.11</c:v>
                </c:pt>
                <c:pt idx="4">
                  <c:v>#N/A</c:v>
                </c:pt>
                <c:pt idx="5">
                  <c:v>0.1</c:v>
                </c:pt>
                <c:pt idx="6">
                  <c:v>#N/A</c:v>
                </c:pt>
                <c:pt idx="7">
                  <c:v>0.13</c:v>
                </c:pt>
                <c:pt idx="8">
                  <c:v>#N/A</c:v>
                </c:pt>
                <c:pt idx="9">
                  <c:v>7.0000000000000007E-2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0.05</c:v>
                </c:pt>
                <c:pt idx="2">
                  <c:v>#N/A</c:v>
                </c:pt>
                <c:pt idx="3">
                  <c:v>0.04</c:v>
                </c:pt>
                <c:pt idx="4">
                  <c:v>#N/A</c:v>
                </c:pt>
                <c:pt idx="5">
                  <c:v>0.04</c:v>
                </c:pt>
                <c:pt idx="6">
                  <c:v>#N/A</c:v>
                </c:pt>
                <c:pt idx="7">
                  <c:v>0.1</c:v>
                </c:pt>
                <c:pt idx="8">
                  <c:v>#N/A</c:v>
                </c:pt>
                <c:pt idx="9">
                  <c:v>0.08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0.17</c:v>
                </c:pt>
                <c:pt idx="2">
                  <c:v>#N/A</c:v>
                </c:pt>
                <c:pt idx="3">
                  <c:v>0.84</c:v>
                </c:pt>
                <c:pt idx="4">
                  <c:v>#N/A</c:v>
                </c:pt>
                <c:pt idx="5">
                  <c:v>0.99</c:v>
                </c:pt>
                <c:pt idx="6">
                  <c:v>#N/A</c:v>
                </c:pt>
                <c:pt idx="7">
                  <c:v>1.1299999999999999</c:v>
                </c:pt>
                <c:pt idx="8">
                  <c:v>#N/A</c:v>
                </c:pt>
                <c:pt idx="9">
                  <c:v>1.33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3.76</c:v>
                </c:pt>
                <c:pt idx="2">
                  <c:v>#N/A</c:v>
                </c:pt>
                <c:pt idx="3">
                  <c:v>4.1500000000000004</c:v>
                </c:pt>
                <c:pt idx="4">
                  <c:v>#N/A</c:v>
                </c:pt>
                <c:pt idx="5">
                  <c:v>4.37</c:v>
                </c:pt>
                <c:pt idx="6">
                  <c:v>#N/A</c:v>
                </c:pt>
                <c:pt idx="7">
                  <c:v>3.68</c:v>
                </c:pt>
                <c:pt idx="8">
                  <c:v>#N/A</c:v>
                </c:pt>
                <c:pt idx="9">
                  <c:v>5.27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6.84</c:v>
                </c:pt>
                <c:pt idx="2">
                  <c:v>#N/A</c:v>
                </c:pt>
                <c:pt idx="3">
                  <c:v>8.32</c:v>
                </c:pt>
                <c:pt idx="4">
                  <c:v>#N/A</c:v>
                </c:pt>
                <c:pt idx="5">
                  <c:v>9.4600000000000009</c:v>
                </c:pt>
                <c:pt idx="6">
                  <c:v>#N/A</c:v>
                </c:pt>
                <c:pt idx="7">
                  <c:v>11.12</c:v>
                </c:pt>
                <c:pt idx="8">
                  <c:v>#N/A</c:v>
                </c:pt>
                <c:pt idx="9">
                  <c:v>9.6199999999999992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13.14</c:v>
                </c:pt>
                <c:pt idx="2">
                  <c:v>#N/A</c:v>
                </c:pt>
                <c:pt idx="3">
                  <c:v>13.38</c:v>
                </c:pt>
                <c:pt idx="4">
                  <c:v>#N/A</c:v>
                </c:pt>
                <c:pt idx="5">
                  <c:v>14.75</c:v>
                </c:pt>
                <c:pt idx="6">
                  <c:v>#N/A</c:v>
                </c:pt>
                <c:pt idx="7">
                  <c:v>15.23</c:v>
                </c:pt>
                <c:pt idx="8">
                  <c:v>#N/A</c:v>
                </c:pt>
                <c:pt idx="9">
                  <c:v>14.2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84084736"/>
        <c:axId val="183771136"/>
      </c:barChart>
      <c:catAx>
        <c:axId val="184084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3771136"/>
        <c:crosses val="autoZero"/>
        <c:auto val="1"/>
        <c:lblAlgn val="ctr"/>
        <c:lblOffset val="100"/>
        <c:tickLblSkip val="1"/>
        <c:tickMarkSkip val="1"/>
        <c:noMultiLvlLbl val="0"/>
      </c:catAx>
      <c:valAx>
        <c:axId val="183771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084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1207</c:v>
                </c:pt>
                <c:pt idx="5">
                  <c:v>1174</c:v>
                </c:pt>
                <c:pt idx="8">
                  <c:v>1246</c:v>
                </c:pt>
                <c:pt idx="11">
                  <c:v>1215</c:v>
                </c:pt>
                <c:pt idx="14">
                  <c:v>1249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38</c:v>
                </c:pt>
                <c:pt idx="3">
                  <c:v>36</c:v>
                </c:pt>
                <c:pt idx="6">
                  <c:v>33</c:v>
                </c:pt>
                <c:pt idx="9">
                  <c:v>31</c:v>
                </c:pt>
                <c:pt idx="12">
                  <c:v>30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561</c:v>
                </c:pt>
                <c:pt idx="3">
                  <c:v>565</c:v>
                </c:pt>
                <c:pt idx="6">
                  <c:v>573</c:v>
                </c:pt>
                <c:pt idx="9">
                  <c:v>582</c:v>
                </c:pt>
                <c:pt idx="12">
                  <c:v>571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459</c:v>
                </c:pt>
                <c:pt idx="3">
                  <c:v>394</c:v>
                </c:pt>
                <c:pt idx="6">
                  <c:v>388</c:v>
                </c:pt>
                <c:pt idx="9">
                  <c:v>384</c:v>
                </c:pt>
                <c:pt idx="12">
                  <c:v>443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1081</c:v>
                </c:pt>
                <c:pt idx="3">
                  <c:v>979</c:v>
                </c:pt>
                <c:pt idx="6">
                  <c:v>992</c:v>
                </c:pt>
                <c:pt idx="9">
                  <c:v>960</c:v>
                </c:pt>
                <c:pt idx="12">
                  <c:v>987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75592960"/>
        <c:axId val="175594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932</c:v>
                </c:pt>
                <c:pt idx="2">
                  <c:v>#N/A</c:v>
                </c:pt>
                <c:pt idx="3">
                  <c:v>#N/A</c:v>
                </c:pt>
                <c:pt idx="4">
                  <c:v>800</c:v>
                </c:pt>
                <c:pt idx="5">
                  <c:v>#N/A</c:v>
                </c:pt>
                <c:pt idx="6">
                  <c:v>#N/A</c:v>
                </c:pt>
                <c:pt idx="7">
                  <c:v>740</c:v>
                </c:pt>
                <c:pt idx="8">
                  <c:v>#N/A</c:v>
                </c:pt>
                <c:pt idx="9">
                  <c:v>#N/A</c:v>
                </c:pt>
                <c:pt idx="10">
                  <c:v>742</c:v>
                </c:pt>
                <c:pt idx="11">
                  <c:v>#N/A</c:v>
                </c:pt>
                <c:pt idx="12">
                  <c:v>#N/A</c:v>
                </c:pt>
                <c:pt idx="13">
                  <c:v>782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75592960"/>
        <c:axId val="175594880"/>
      </c:lineChart>
      <c:catAx>
        <c:axId val="17559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5594880"/>
        <c:crosses val="autoZero"/>
        <c:auto val="1"/>
        <c:lblAlgn val="ctr"/>
        <c:lblOffset val="100"/>
        <c:tickLblSkip val="1"/>
        <c:tickMarkSkip val="1"/>
        <c:noMultiLvlLbl val="0"/>
      </c:catAx>
      <c:valAx>
        <c:axId val="175594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592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14067</c:v>
                </c:pt>
                <c:pt idx="5">
                  <c:v>14181</c:v>
                </c:pt>
                <c:pt idx="8">
                  <c:v>13957</c:v>
                </c:pt>
                <c:pt idx="11">
                  <c:v>13776</c:v>
                </c:pt>
                <c:pt idx="14">
                  <c:v>13446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719</c:v>
                </c:pt>
                <c:pt idx="5">
                  <c:v>785</c:v>
                </c:pt>
                <c:pt idx="8">
                  <c:v>869</c:v>
                </c:pt>
                <c:pt idx="11">
                  <c:v>898</c:v>
                </c:pt>
                <c:pt idx="14">
                  <c:v>863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1756</c:v>
                </c:pt>
                <c:pt idx="5">
                  <c:v>2008</c:v>
                </c:pt>
                <c:pt idx="8">
                  <c:v>2126</c:v>
                </c:pt>
                <c:pt idx="11">
                  <c:v>2542</c:v>
                </c:pt>
                <c:pt idx="14">
                  <c:v>2749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1411</c:v>
                </c:pt>
                <c:pt idx="3">
                  <c:v>1294</c:v>
                </c:pt>
                <c:pt idx="6">
                  <c:v>1128</c:v>
                </c:pt>
                <c:pt idx="9">
                  <c:v>1053</c:v>
                </c:pt>
                <c:pt idx="12">
                  <c:v>1038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8518</c:v>
                </c:pt>
                <c:pt idx="3">
                  <c:v>8530</c:v>
                </c:pt>
                <c:pt idx="6">
                  <c:v>8593</c:v>
                </c:pt>
                <c:pt idx="9">
                  <c:v>8368</c:v>
                </c:pt>
                <c:pt idx="12">
                  <c:v>8217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6056</c:v>
                </c:pt>
                <c:pt idx="3">
                  <c:v>5710</c:v>
                </c:pt>
                <c:pt idx="6">
                  <c:v>5607</c:v>
                </c:pt>
                <c:pt idx="9">
                  <c:v>5568</c:v>
                </c:pt>
                <c:pt idx="12">
                  <c:v>5456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219</c:v>
                </c:pt>
                <c:pt idx="3">
                  <c:v>186</c:v>
                </c:pt>
                <c:pt idx="6">
                  <c:v>154</c:v>
                </c:pt>
                <c:pt idx="9">
                  <c:v>125</c:v>
                </c:pt>
                <c:pt idx="12">
                  <c:v>95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9221</c:v>
                </c:pt>
                <c:pt idx="3">
                  <c:v>9810</c:v>
                </c:pt>
                <c:pt idx="6">
                  <c:v>9573</c:v>
                </c:pt>
                <c:pt idx="9">
                  <c:v>9440</c:v>
                </c:pt>
                <c:pt idx="12">
                  <c:v>9083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77497216"/>
        <c:axId val="177499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8883</c:v>
                </c:pt>
                <c:pt idx="2">
                  <c:v>#N/A</c:v>
                </c:pt>
                <c:pt idx="3">
                  <c:v>#N/A</c:v>
                </c:pt>
                <c:pt idx="4">
                  <c:v>8557</c:v>
                </c:pt>
                <c:pt idx="5">
                  <c:v>#N/A</c:v>
                </c:pt>
                <c:pt idx="6">
                  <c:v>#N/A</c:v>
                </c:pt>
                <c:pt idx="7">
                  <c:v>8104</c:v>
                </c:pt>
                <c:pt idx="8">
                  <c:v>#N/A</c:v>
                </c:pt>
                <c:pt idx="9">
                  <c:v>#N/A</c:v>
                </c:pt>
                <c:pt idx="10">
                  <c:v>7337</c:v>
                </c:pt>
                <c:pt idx="11">
                  <c:v>#N/A</c:v>
                </c:pt>
                <c:pt idx="12">
                  <c:v>#N/A</c:v>
                </c:pt>
                <c:pt idx="13">
                  <c:v>6832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77497216"/>
        <c:axId val="177499136"/>
      </c:lineChart>
      <c:catAx>
        <c:axId val="177497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7499136"/>
        <c:crosses val="autoZero"/>
        <c:auto val="1"/>
        <c:lblAlgn val="ctr"/>
        <c:lblOffset val="100"/>
        <c:tickLblSkip val="1"/>
        <c:tickMarkSkip val="1"/>
        <c:noMultiLvlLbl val="0"/>
      </c:catAx>
      <c:valAx>
        <c:axId val="177499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497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60.6</c:v>
                </c:pt>
                <c:pt idx="4">
                  <c:v>62</c:v>
                </c:pt>
              </c:numCache>
            </c:numRef>
          </c:xVal>
          <c:yVal>
            <c:numRef>
              <c:f>公会計指標分析・財政指標組合せ分析表!$K$51:$O$51</c:f>
              <c:numCache>
                <c:formatCode>#,##0.0;"▲ "#,##0.0</c:formatCode>
                <c:ptCount val="5"/>
                <c:pt idx="3">
                  <c:v>139.4</c:v>
                </c:pt>
                <c:pt idx="4">
                  <c:v>131.69999999999999</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54.5</c:v>
                </c:pt>
                <c:pt idx="4">
                  <c:v>55.5</c:v>
                </c:pt>
              </c:numCache>
            </c:numRef>
          </c:xVal>
          <c:yVal>
            <c:numRef>
              <c:f>公会計指標分析・財政指標組合せ分析表!$K$55:$O$55</c:f>
              <c:numCache>
                <c:formatCode>#,##0.0;"▲ "#,##0.0</c:formatCode>
                <c:ptCount val="5"/>
                <c:pt idx="3">
                  <c:v>20.2</c:v>
                </c:pt>
                <c:pt idx="4">
                  <c:v>15.5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86168448"/>
        <c:axId val="186170368"/>
      </c:scatterChart>
      <c:valAx>
        <c:axId val="186168448"/>
        <c:scaling>
          <c:orientation val="minMax"/>
          <c:max val="62.7"/>
          <c:min val="5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6170368"/>
        <c:crosses val="autoZero"/>
        <c:crossBetween val="midCat"/>
      </c:valAx>
      <c:valAx>
        <c:axId val="186170368"/>
        <c:scaling>
          <c:orientation val="minMax"/>
          <c:max val="17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61684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manualLayout>
                  <c:x val="-2.3533935823001471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manualLayout>
                  <c:x val="-3.9876988700625761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19.100000000000001</c:v>
                </c:pt>
                <c:pt idx="1">
                  <c:v>17.600000000000001</c:v>
                </c:pt>
                <c:pt idx="2">
                  <c:v>16.2</c:v>
                </c:pt>
                <c:pt idx="3">
                  <c:v>14.7</c:v>
                </c:pt>
                <c:pt idx="4">
                  <c:v>14.5</c:v>
                </c:pt>
              </c:numCache>
            </c:numRef>
          </c:xVal>
          <c:yVal>
            <c:numRef>
              <c:f>公会計指標分析・財政指標組合せ分析表!$K$73:$O$73</c:f>
              <c:numCache>
                <c:formatCode>#,##0.0;"▲ "#,##0.0</c:formatCode>
                <c:ptCount val="5"/>
                <c:pt idx="0">
                  <c:v>174.8</c:v>
                </c:pt>
                <c:pt idx="1">
                  <c:v>165.6</c:v>
                </c:pt>
                <c:pt idx="2">
                  <c:v>161.6</c:v>
                </c:pt>
                <c:pt idx="3">
                  <c:v>139.4</c:v>
                </c:pt>
                <c:pt idx="4">
                  <c:v>131.69999999999999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3.147487890963014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1936045613997294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7.1</c:v>
                </c:pt>
                <c:pt idx="4">
                  <c:v>6.6</c:v>
                </c:pt>
              </c:numCache>
            </c:numRef>
          </c:xVal>
          <c:yVal>
            <c:numRef>
              <c:f>公会計指標分析・財政指標組合せ分析表!$K$77:$O$77</c:f>
              <c:numCache>
                <c:formatCode>#,##0.0;"▲ "#,##0.0</c:formatCode>
                <c:ptCount val="5"/>
                <c:pt idx="0">
                  <c:v>30.7</c:v>
                </c:pt>
                <c:pt idx="1">
                  <c:v>22.3</c:v>
                </c:pt>
                <c:pt idx="2">
                  <c:v>20.3</c:v>
                </c:pt>
                <c:pt idx="3">
                  <c:v>20.2</c:v>
                </c:pt>
                <c:pt idx="4">
                  <c:v>15.5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85857152"/>
        <c:axId val="185859072"/>
      </c:scatterChart>
      <c:valAx>
        <c:axId val="185857152"/>
        <c:scaling>
          <c:orientation val="minMax"/>
          <c:max val="21"/>
          <c:min val="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5859072"/>
        <c:crosses val="autoZero"/>
        <c:crossBetween val="midCat"/>
      </c:valAx>
      <c:valAx>
        <c:axId val="185859072"/>
        <c:scaling>
          <c:orientation val="minMax"/>
          <c:max val="21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5857152"/>
        <c:crosses val="autoZero"/>
        <c:crossBetween val="midCat"/>
        <c:majorUnit val="26.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富山県上市町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21,275
21,036
236.71
9,684,067
9,320,359
340,164
6,362,182
9,050,114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131.7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0.01</a:t>
          </a:r>
          <a:r>
            <a:rPr kumimoji="1" lang="ja-JP" altLang="en-US" sz="1300">
              <a:latin typeface="ＭＳ Ｐゴシック"/>
            </a:rPr>
            <a:t>ポイント減少しており、依然として類似団体内平均値を大きく下回る厳しい財政状況が続いている。単年度の財政力指数（</a:t>
          </a:r>
          <a:r>
            <a:rPr kumimoji="1" lang="en-US" altLang="ja-JP" sz="1300">
              <a:latin typeface="ＭＳ Ｐゴシック"/>
            </a:rPr>
            <a:t>0.452</a:t>
          </a:r>
          <a:r>
            <a:rPr kumimoji="1" lang="ja-JP" altLang="en-US" sz="1300">
              <a:latin typeface="ＭＳ Ｐゴシック"/>
            </a:rPr>
            <a:t>）については、対前年度比△</a:t>
          </a:r>
          <a:r>
            <a:rPr kumimoji="1" lang="en-US" altLang="ja-JP" sz="1300">
              <a:latin typeface="ＭＳ Ｐゴシック"/>
            </a:rPr>
            <a:t>0.014</a:t>
          </a:r>
          <a:r>
            <a:rPr kumimoji="1" lang="ja-JP" altLang="en-US" sz="1300">
              <a:latin typeface="ＭＳ Ｐゴシック"/>
            </a:rPr>
            <a:t>ポイントの減となっているが、３か年平均の数値では、減少の幅が若干緩和された結果となっている。引き続き、税の徴収強化を図る等歳入の確保に努め、一般財源の安定確保に努めていく。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64911</xdr:rowOff>
    </xdr:from>
    <xdr:to>
      <xdr:col>7</xdr:col>
      <xdr:colOff>152400</xdr:colOff>
      <xdr:row>45</xdr:row>
      <xdr:rowOff>127705</xdr:rowOff>
    </xdr:to>
    <xdr:cxnSp macro="">
      <xdr:nvCxnSpPr>
        <xdr:cNvPr id="63" name="直線コネクタ 62"/>
        <xdr:cNvCxnSpPr/>
      </xdr:nvCxnSpPr>
      <xdr:spPr>
        <a:xfrm flipV="1">
          <a:off x="4953000" y="64085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151288</xdr:rowOff>
    </xdr:from>
    <xdr:ext cx="762000" cy="259045"/>
    <xdr:sp macro="" textlink="">
      <xdr:nvSpPr>
        <xdr:cNvPr id="66" name="財政力最大値テキスト"/>
        <xdr:cNvSpPr txBox="1"/>
      </xdr:nvSpPr>
      <xdr:spPr>
        <a:xfrm>
          <a:off x="5041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37</xdr:row>
      <xdr:rowOff>64911</xdr:rowOff>
    </xdr:from>
    <xdr:to>
      <xdr:col>7</xdr:col>
      <xdr:colOff>241300</xdr:colOff>
      <xdr:row>37</xdr:row>
      <xdr:rowOff>64911</xdr:rowOff>
    </xdr:to>
    <xdr:cxnSp macro="">
      <xdr:nvCxnSpPr>
        <xdr:cNvPr id="67" name="直線コネクタ 66"/>
        <xdr:cNvCxnSpPr/>
      </xdr:nvCxnSpPr>
      <xdr:spPr>
        <a:xfrm>
          <a:off x="4864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17639</xdr:rowOff>
    </xdr:from>
    <xdr:to>
      <xdr:col>7</xdr:col>
      <xdr:colOff>152400</xdr:colOff>
      <xdr:row>44</xdr:row>
      <xdr:rowOff>31045</xdr:rowOff>
    </xdr:to>
    <xdr:cxnSp macro="">
      <xdr:nvCxnSpPr>
        <xdr:cNvPr id="68" name="直線コネクタ 67"/>
        <xdr:cNvCxnSpPr/>
      </xdr:nvCxnSpPr>
      <xdr:spPr>
        <a:xfrm>
          <a:off x="4114800" y="75614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44749</xdr:rowOff>
    </xdr:from>
    <xdr:ext cx="762000" cy="259045"/>
    <xdr:sp macro="" textlink="">
      <xdr:nvSpPr>
        <xdr:cNvPr id="69" name="財政力平均値テキスト"/>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70" name="フローチャート : 判断 69"/>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17639</xdr:rowOff>
    </xdr:from>
    <xdr:to>
      <xdr:col>6</xdr:col>
      <xdr:colOff>0</xdr:colOff>
      <xdr:row>44</xdr:row>
      <xdr:rowOff>44450</xdr:rowOff>
    </xdr:to>
    <xdr:cxnSp macro="">
      <xdr:nvCxnSpPr>
        <xdr:cNvPr id="71" name="直線コネクタ 70"/>
        <xdr:cNvCxnSpPr/>
      </xdr:nvCxnSpPr>
      <xdr:spPr>
        <a:xfrm flipV="1">
          <a:off x="3225800" y="75614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41628</xdr:rowOff>
    </xdr:from>
    <xdr:to>
      <xdr:col>6</xdr:col>
      <xdr:colOff>50800</xdr:colOff>
      <xdr:row>42</xdr:row>
      <xdr:rowOff>143228</xdr:rowOff>
    </xdr:to>
    <xdr:sp macro="" textlink="">
      <xdr:nvSpPr>
        <xdr:cNvPr id="72" name="フローチャート :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153405</xdr:rowOff>
    </xdr:from>
    <xdr:ext cx="736600" cy="259045"/>
    <xdr:sp macro="" textlink="">
      <xdr:nvSpPr>
        <xdr:cNvPr id="73" name="テキスト ボックス 72"/>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57855</xdr:rowOff>
    </xdr:to>
    <xdr:cxnSp macro="">
      <xdr:nvCxnSpPr>
        <xdr:cNvPr id="74" name="直線コネクタ 73"/>
        <xdr:cNvCxnSpPr/>
      </xdr:nvCxnSpPr>
      <xdr:spPr>
        <a:xfrm flipV="1">
          <a:off x="2336800" y="75882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57855</xdr:rowOff>
    </xdr:from>
    <xdr:to>
      <xdr:col>3</xdr:col>
      <xdr:colOff>279400</xdr:colOff>
      <xdr:row>44</xdr:row>
      <xdr:rowOff>71261</xdr:rowOff>
    </xdr:to>
    <xdr:cxnSp macro="">
      <xdr:nvCxnSpPr>
        <xdr:cNvPr id="77" name="直線コネクタ 76"/>
        <xdr:cNvCxnSpPr/>
      </xdr:nvCxnSpPr>
      <xdr:spPr>
        <a:xfrm flipV="1">
          <a:off x="1447800" y="76016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151695</xdr:rowOff>
    </xdr:from>
    <xdr:to>
      <xdr:col>7</xdr:col>
      <xdr:colOff>203200</xdr:colOff>
      <xdr:row>44</xdr:row>
      <xdr:rowOff>81845</xdr:rowOff>
    </xdr:to>
    <xdr:sp macro="" textlink="">
      <xdr:nvSpPr>
        <xdr:cNvPr id="87" name="円/楕円 86"/>
        <xdr:cNvSpPr/>
      </xdr:nvSpPr>
      <xdr:spPr>
        <a:xfrm>
          <a:off x="49022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123772</xdr:rowOff>
    </xdr:from>
    <xdr:ext cx="762000" cy="259045"/>
    <xdr:sp macro="" textlink="">
      <xdr:nvSpPr>
        <xdr:cNvPr id="88" name="財政力該当値テキスト"/>
        <xdr:cNvSpPr txBox="1"/>
      </xdr:nvSpPr>
      <xdr:spPr>
        <a:xfrm>
          <a:off x="5041900" y="749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138289</xdr:rowOff>
    </xdr:from>
    <xdr:to>
      <xdr:col>6</xdr:col>
      <xdr:colOff>50800</xdr:colOff>
      <xdr:row>44</xdr:row>
      <xdr:rowOff>68439</xdr:rowOff>
    </xdr:to>
    <xdr:sp macro="" textlink="">
      <xdr:nvSpPr>
        <xdr:cNvPr id="89" name="円/楕円 88"/>
        <xdr:cNvSpPr/>
      </xdr:nvSpPr>
      <xdr:spPr>
        <a:xfrm>
          <a:off x="4064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53216</xdr:rowOff>
    </xdr:from>
    <xdr:ext cx="736600" cy="259045"/>
    <xdr:sp macro="" textlink="">
      <xdr:nvSpPr>
        <xdr:cNvPr id="90" name="テキスト ボックス 89"/>
        <xdr:cNvSpPr txBox="1"/>
      </xdr:nvSpPr>
      <xdr:spPr>
        <a:xfrm>
          <a:off x="3733800" y="759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1" name="円/楕円 90"/>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2" name="テキスト ボックス 91"/>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7055</xdr:rowOff>
    </xdr:from>
    <xdr:to>
      <xdr:col>3</xdr:col>
      <xdr:colOff>330200</xdr:colOff>
      <xdr:row>44</xdr:row>
      <xdr:rowOff>108655</xdr:rowOff>
    </xdr:to>
    <xdr:sp macro="" textlink="">
      <xdr:nvSpPr>
        <xdr:cNvPr id="93" name="円/楕円 92"/>
        <xdr:cNvSpPr/>
      </xdr:nvSpPr>
      <xdr:spPr>
        <a:xfrm>
          <a:off x="2286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93432</xdr:rowOff>
    </xdr:from>
    <xdr:ext cx="762000" cy="259045"/>
    <xdr:sp macro="" textlink="">
      <xdr:nvSpPr>
        <xdr:cNvPr id="94" name="テキスト ボックス 93"/>
        <xdr:cNvSpPr txBox="1"/>
      </xdr:nvSpPr>
      <xdr:spPr>
        <a:xfrm>
          <a:off x="1955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20461</xdr:rowOff>
    </xdr:from>
    <xdr:to>
      <xdr:col>2</xdr:col>
      <xdr:colOff>127000</xdr:colOff>
      <xdr:row>44</xdr:row>
      <xdr:rowOff>122061</xdr:rowOff>
    </xdr:to>
    <xdr:sp macro="" textlink="">
      <xdr:nvSpPr>
        <xdr:cNvPr id="95" name="円/楕円 94"/>
        <xdr:cNvSpPr/>
      </xdr:nvSpPr>
      <xdr:spPr>
        <a:xfrm>
          <a:off x="1397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106838</xdr:rowOff>
    </xdr:from>
    <xdr:ext cx="762000" cy="259045"/>
    <xdr:sp macro="" textlink="">
      <xdr:nvSpPr>
        <xdr:cNvPr id="96" name="テキスト ボックス 95"/>
        <xdr:cNvSpPr txBox="1"/>
      </xdr:nvSpPr>
      <xdr:spPr>
        <a:xfrm>
          <a:off x="1066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歳入において</a:t>
          </a:r>
          <a:r>
            <a:rPr kumimoji="1" lang="ja-JP" altLang="en-US" sz="1300">
              <a:solidFill>
                <a:schemeClr val="dk1"/>
              </a:solidFill>
              <a:effectLst/>
              <a:latin typeface="+mn-lt"/>
              <a:ea typeface="+mn-ea"/>
              <a:cs typeface="+mn-cs"/>
            </a:rPr>
            <a:t>固定資産税、</a:t>
          </a:r>
          <a:r>
            <a:rPr kumimoji="1" lang="ja-JP" altLang="ja-JP" sz="1300">
              <a:solidFill>
                <a:schemeClr val="dk1"/>
              </a:solidFill>
              <a:effectLst/>
              <a:latin typeface="+mn-lt"/>
              <a:ea typeface="+mn-ea"/>
              <a:cs typeface="+mn-cs"/>
            </a:rPr>
            <a:t>地方交付税</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が増となったことに伴い、</a:t>
          </a:r>
          <a:r>
            <a:rPr kumimoji="1" lang="ja-JP" altLang="en-US" sz="1300">
              <a:solidFill>
                <a:schemeClr val="dk1"/>
              </a:solidFill>
              <a:effectLst/>
              <a:latin typeface="+mn-lt"/>
              <a:ea typeface="+mn-ea"/>
              <a:cs typeface="+mn-cs"/>
            </a:rPr>
            <a:t>分母の</a:t>
          </a:r>
          <a:r>
            <a:rPr kumimoji="1" lang="ja-JP" altLang="ja-JP" sz="1300">
              <a:solidFill>
                <a:schemeClr val="dk1"/>
              </a:solidFill>
              <a:effectLst/>
              <a:latin typeface="+mn-lt"/>
              <a:ea typeface="+mn-ea"/>
              <a:cs typeface="+mn-cs"/>
            </a:rPr>
            <a:t>経常一般財源</a:t>
          </a:r>
          <a:r>
            <a:rPr kumimoji="1" lang="ja-JP" altLang="en-US" sz="1300">
              <a:solidFill>
                <a:schemeClr val="dk1"/>
              </a:solidFill>
              <a:effectLst/>
              <a:latin typeface="+mn-lt"/>
              <a:ea typeface="+mn-ea"/>
              <a:cs typeface="+mn-cs"/>
            </a:rPr>
            <a:t>等が</a:t>
          </a:r>
          <a:r>
            <a:rPr kumimoji="1" lang="ja-JP" altLang="ja-JP" sz="1300">
              <a:solidFill>
                <a:schemeClr val="dk1"/>
              </a:solidFill>
              <a:effectLst/>
              <a:latin typeface="+mn-lt"/>
              <a:ea typeface="+mn-ea"/>
              <a:cs typeface="+mn-cs"/>
            </a:rPr>
            <a:t>全体</a:t>
          </a:r>
          <a:r>
            <a:rPr kumimoji="1" lang="ja-JP" altLang="en-US" sz="1300">
              <a:solidFill>
                <a:schemeClr val="dk1"/>
              </a:solidFill>
              <a:effectLst/>
              <a:latin typeface="+mn-lt"/>
              <a:ea typeface="+mn-ea"/>
              <a:cs typeface="+mn-cs"/>
            </a:rPr>
            <a:t>で</a:t>
          </a:r>
          <a:r>
            <a:rPr kumimoji="1" lang="ja-JP" altLang="ja-JP" sz="1300">
              <a:solidFill>
                <a:schemeClr val="dk1"/>
              </a:solidFill>
              <a:effectLst/>
              <a:latin typeface="+mn-lt"/>
              <a:ea typeface="+mn-ea"/>
              <a:cs typeface="+mn-cs"/>
            </a:rPr>
            <a:t>増と</a:t>
          </a:r>
          <a:r>
            <a:rPr kumimoji="1" lang="ja-JP" altLang="en-US" sz="1300">
              <a:solidFill>
                <a:schemeClr val="dk1"/>
              </a:solidFill>
              <a:effectLst/>
              <a:latin typeface="+mn-lt"/>
              <a:ea typeface="+mn-ea"/>
              <a:cs typeface="+mn-cs"/>
            </a:rPr>
            <a:t>なったものの、歳出の扶助費、補助費等が増となったことから、分子の経常経費充当一般財源等が全体として増となり、</a:t>
          </a:r>
          <a:r>
            <a:rPr kumimoji="1" lang="ja-JP" altLang="ja-JP" sz="1300">
              <a:solidFill>
                <a:schemeClr val="dk1"/>
              </a:solidFill>
              <a:effectLst/>
              <a:latin typeface="+mn-lt"/>
              <a:ea typeface="+mn-ea"/>
              <a:cs typeface="+mn-cs"/>
            </a:rPr>
            <a:t>比率としては昨年度より</a:t>
          </a:r>
          <a:r>
            <a:rPr kumimoji="1" lang="en-US" altLang="ja-JP" sz="1300">
              <a:solidFill>
                <a:schemeClr val="dk1"/>
              </a:solidFill>
              <a:effectLst/>
              <a:latin typeface="+mn-lt"/>
              <a:ea typeface="+mn-ea"/>
              <a:cs typeface="+mn-cs"/>
            </a:rPr>
            <a:t>0.4</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している。ただし、類似団体内平均値との比較では、平均を下回っている。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今後も、歳入の確保に努めるとともに、定員管理適正化計画による人事管理や継続的な事務事業の見直し、指定管理者制度等による民間活用の推進等</a:t>
          </a:r>
          <a:r>
            <a:rPr kumimoji="1" lang="ja-JP" altLang="en-US" sz="1300">
              <a:solidFill>
                <a:schemeClr val="dk1"/>
              </a:solidFill>
              <a:effectLst/>
              <a:latin typeface="+mn-lt"/>
              <a:ea typeface="+mn-ea"/>
              <a:cs typeface="+mn-cs"/>
            </a:rPr>
            <a:t>を図り、経常経費の抑制</a:t>
          </a:r>
          <a:r>
            <a:rPr kumimoji="1" lang="ja-JP" altLang="ja-JP" sz="1300">
              <a:solidFill>
                <a:schemeClr val="dk1"/>
              </a:solidFill>
              <a:effectLst/>
              <a:latin typeface="+mn-lt"/>
              <a:ea typeface="+mn-ea"/>
              <a:cs typeface="+mn-cs"/>
            </a:rPr>
            <a:t>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32766</xdr:rowOff>
    </xdr:from>
    <xdr:to>
      <xdr:col>7</xdr:col>
      <xdr:colOff>152400</xdr:colOff>
      <xdr:row>66</xdr:row>
      <xdr:rowOff>24638</xdr:rowOff>
    </xdr:to>
    <xdr:cxnSp macro="">
      <xdr:nvCxnSpPr>
        <xdr:cNvPr id="124" name="直線コネクタ 123"/>
        <xdr:cNvCxnSpPr/>
      </xdr:nvCxnSpPr>
      <xdr:spPr>
        <a:xfrm flipV="1">
          <a:off x="4953000" y="10148316"/>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5"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6" name="直線コネクタ 125"/>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119143</xdr:rowOff>
    </xdr:from>
    <xdr:ext cx="762000" cy="259045"/>
    <xdr:sp macro="" textlink="">
      <xdr:nvSpPr>
        <xdr:cNvPr id="127"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7</xdr:col>
      <xdr:colOff>63500</xdr:colOff>
      <xdr:row>59</xdr:row>
      <xdr:rowOff>32766</xdr:rowOff>
    </xdr:from>
    <xdr:to>
      <xdr:col>7</xdr:col>
      <xdr:colOff>241300</xdr:colOff>
      <xdr:row>59</xdr:row>
      <xdr:rowOff>32766</xdr:rowOff>
    </xdr:to>
    <xdr:cxnSp macro="">
      <xdr:nvCxnSpPr>
        <xdr:cNvPr id="128" name="直線コネクタ 127"/>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150622</xdr:rowOff>
    </xdr:from>
    <xdr:to>
      <xdr:col>7</xdr:col>
      <xdr:colOff>152400</xdr:colOff>
      <xdr:row>62</xdr:row>
      <xdr:rowOff>169926</xdr:rowOff>
    </xdr:to>
    <xdr:cxnSp macro="">
      <xdr:nvCxnSpPr>
        <xdr:cNvPr id="129" name="直線コネクタ 128"/>
        <xdr:cNvCxnSpPr/>
      </xdr:nvCxnSpPr>
      <xdr:spPr>
        <a:xfrm>
          <a:off x="4114800" y="1078052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149115</xdr:rowOff>
    </xdr:from>
    <xdr:ext cx="762000" cy="259045"/>
    <xdr:sp macro="" textlink="">
      <xdr:nvSpPr>
        <xdr:cNvPr id="130" name="財政構造の弾力性平均値テキスト"/>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31" name="フローチャート : 判断 130"/>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150622</xdr:rowOff>
    </xdr:from>
    <xdr:to>
      <xdr:col>6</xdr:col>
      <xdr:colOff>0</xdr:colOff>
      <xdr:row>63</xdr:row>
      <xdr:rowOff>8128</xdr:rowOff>
    </xdr:to>
    <xdr:cxnSp macro="">
      <xdr:nvCxnSpPr>
        <xdr:cNvPr id="132" name="直線コネクタ 131"/>
        <xdr:cNvCxnSpPr/>
      </xdr:nvCxnSpPr>
      <xdr:spPr>
        <a:xfrm flipV="1">
          <a:off x="3225800" y="1078052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99822</xdr:rowOff>
    </xdr:from>
    <xdr:to>
      <xdr:col>6</xdr:col>
      <xdr:colOff>50800</xdr:colOff>
      <xdr:row>63</xdr:row>
      <xdr:rowOff>29972</xdr:rowOff>
    </xdr:to>
    <xdr:sp macro="" textlink="">
      <xdr:nvSpPr>
        <xdr:cNvPr id="133" name="フローチャート : 判断 132"/>
        <xdr:cNvSpPr/>
      </xdr:nvSpPr>
      <xdr:spPr>
        <a:xfrm>
          <a:off x="4064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40149</xdr:rowOff>
    </xdr:from>
    <xdr:ext cx="736600" cy="259045"/>
    <xdr:sp macro="" textlink="">
      <xdr:nvSpPr>
        <xdr:cNvPr id="134" name="テキスト ボックス 133"/>
        <xdr:cNvSpPr txBox="1"/>
      </xdr:nvSpPr>
      <xdr:spPr>
        <a:xfrm>
          <a:off x="3733800" y="1049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102362</xdr:rowOff>
    </xdr:from>
    <xdr:to>
      <xdr:col>4</xdr:col>
      <xdr:colOff>482600</xdr:colOff>
      <xdr:row>63</xdr:row>
      <xdr:rowOff>8128</xdr:rowOff>
    </xdr:to>
    <xdr:cxnSp macro="">
      <xdr:nvCxnSpPr>
        <xdr:cNvPr id="135" name="直線コネクタ 134"/>
        <xdr:cNvCxnSpPr/>
      </xdr:nvCxnSpPr>
      <xdr:spPr>
        <a:xfrm>
          <a:off x="2336800" y="1073226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37" name="テキスト ボックス 136"/>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87884</xdr:rowOff>
    </xdr:from>
    <xdr:to>
      <xdr:col>3</xdr:col>
      <xdr:colOff>279400</xdr:colOff>
      <xdr:row>62</xdr:row>
      <xdr:rowOff>102362</xdr:rowOff>
    </xdr:to>
    <xdr:cxnSp macro="">
      <xdr:nvCxnSpPr>
        <xdr:cNvPr id="138" name="直線コネクタ 137"/>
        <xdr:cNvCxnSpPr/>
      </xdr:nvCxnSpPr>
      <xdr:spPr>
        <a:xfrm>
          <a:off x="1447800" y="1071778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42" name="テキスト ボックス 141"/>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119126</xdr:rowOff>
    </xdr:from>
    <xdr:to>
      <xdr:col>7</xdr:col>
      <xdr:colOff>203200</xdr:colOff>
      <xdr:row>63</xdr:row>
      <xdr:rowOff>49276</xdr:rowOff>
    </xdr:to>
    <xdr:sp macro="" textlink="">
      <xdr:nvSpPr>
        <xdr:cNvPr id="148" name="円/楕円 147"/>
        <xdr:cNvSpPr/>
      </xdr:nvSpPr>
      <xdr:spPr>
        <a:xfrm>
          <a:off x="49022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135653</xdr:rowOff>
    </xdr:from>
    <xdr:ext cx="762000" cy="259045"/>
    <xdr:sp macro="" textlink="">
      <xdr:nvSpPr>
        <xdr:cNvPr id="149" name="財政構造の弾力性該当値テキスト"/>
        <xdr:cNvSpPr txBox="1"/>
      </xdr:nvSpPr>
      <xdr:spPr>
        <a:xfrm>
          <a:off x="50419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99822</xdr:rowOff>
    </xdr:from>
    <xdr:to>
      <xdr:col>6</xdr:col>
      <xdr:colOff>50800</xdr:colOff>
      <xdr:row>63</xdr:row>
      <xdr:rowOff>29972</xdr:rowOff>
    </xdr:to>
    <xdr:sp macro="" textlink="">
      <xdr:nvSpPr>
        <xdr:cNvPr id="150" name="円/楕円 149"/>
        <xdr:cNvSpPr/>
      </xdr:nvSpPr>
      <xdr:spPr>
        <a:xfrm>
          <a:off x="4064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14749</xdr:rowOff>
    </xdr:from>
    <xdr:ext cx="736600" cy="259045"/>
    <xdr:sp macro="" textlink="">
      <xdr:nvSpPr>
        <xdr:cNvPr id="151" name="テキスト ボックス 150"/>
        <xdr:cNvSpPr txBox="1"/>
      </xdr:nvSpPr>
      <xdr:spPr>
        <a:xfrm>
          <a:off x="3733800" y="10816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128778</xdr:rowOff>
    </xdr:from>
    <xdr:to>
      <xdr:col>4</xdr:col>
      <xdr:colOff>533400</xdr:colOff>
      <xdr:row>63</xdr:row>
      <xdr:rowOff>58928</xdr:rowOff>
    </xdr:to>
    <xdr:sp macro="" textlink="">
      <xdr:nvSpPr>
        <xdr:cNvPr id="152" name="円/楕円 151"/>
        <xdr:cNvSpPr/>
      </xdr:nvSpPr>
      <xdr:spPr>
        <a:xfrm>
          <a:off x="3175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69105</xdr:rowOff>
    </xdr:from>
    <xdr:ext cx="762000" cy="259045"/>
    <xdr:sp macro="" textlink="">
      <xdr:nvSpPr>
        <xdr:cNvPr id="153" name="テキスト ボックス 152"/>
        <xdr:cNvSpPr txBox="1"/>
      </xdr:nvSpPr>
      <xdr:spPr>
        <a:xfrm>
          <a:off x="2844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51562</xdr:rowOff>
    </xdr:from>
    <xdr:to>
      <xdr:col>3</xdr:col>
      <xdr:colOff>330200</xdr:colOff>
      <xdr:row>62</xdr:row>
      <xdr:rowOff>153162</xdr:rowOff>
    </xdr:to>
    <xdr:sp macro="" textlink="">
      <xdr:nvSpPr>
        <xdr:cNvPr id="154" name="円/楕円 153"/>
        <xdr:cNvSpPr/>
      </xdr:nvSpPr>
      <xdr:spPr>
        <a:xfrm>
          <a:off x="2286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163339</xdr:rowOff>
    </xdr:from>
    <xdr:ext cx="762000" cy="259045"/>
    <xdr:sp macro="" textlink="">
      <xdr:nvSpPr>
        <xdr:cNvPr id="155" name="テキスト ボックス 154"/>
        <xdr:cNvSpPr txBox="1"/>
      </xdr:nvSpPr>
      <xdr:spPr>
        <a:xfrm>
          <a:off x="1955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37084</xdr:rowOff>
    </xdr:from>
    <xdr:to>
      <xdr:col>2</xdr:col>
      <xdr:colOff>127000</xdr:colOff>
      <xdr:row>62</xdr:row>
      <xdr:rowOff>138684</xdr:rowOff>
    </xdr:to>
    <xdr:sp macro="" textlink="">
      <xdr:nvSpPr>
        <xdr:cNvPr id="156" name="円/楕円 155"/>
        <xdr:cNvSpPr/>
      </xdr:nvSpPr>
      <xdr:spPr>
        <a:xfrm>
          <a:off x="1397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148861</xdr:rowOff>
    </xdr:from>
    <xdr:ext cx="762000" cy="259045"/>
    <xdr:sp macro="" textlink="">
      <xdr:nvSpPr>
        <xdr:cNvPr id="157" name="テキスト ボックス 156"/>
        <xdr:cNvSpPr txBox="1"/>
      </xdr:nvSpPr>
      <xdr:spPr>
        <a:xfrm>
          <a:off x="1066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[131,119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人件費については、普通会計職員数の減に伴い、昨年度より減となっている。物件費については、平成</a:t>
          </a:r>
          <a:r>
            <a:rPr kumimoji="1" lang="en-US" altLang="ja-JP" sz="1300">
              <a:latin typeface="ＭＳ Ｐゴシック"/>
            </a:rPr>
            <a:t>27</a:t>
          </a:r>
          <a:r>
            <a:rPr kumimoji="1" lang="ja-JP" altLang="en-US" sz="1300">
              <a:latin typeface="ＭＳ Ｐゴシック"/>
            </a:rPr>
            <a:t>年度末において公立保育所全６か所中２か所を民営化としたことに伴い、公設民営保育所運営委託料が大きく減となり、全体でも昨年度より減となっている。これによって、類似団体内平均値との比較においては、これを下回る結果となった。今後も、民間活力の活用を図る等効率的な行財政運営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10443</xdr:rowOff>
    </xdr:from>
    <xdr:to>
      <xdr:col>7</xdr:col>
      <xdr:colOff>152400</xdr:colOff>
      <xdr:row>89</xdr:row>
      <xdr:rowOff>130652</xdr:rowOff>
    </xdr:to>
    <xdr:cxnSp macro="">
      <xdr:nvCxnSpPr>
        <xdr:cNvPr id="186" name="直線コネクタ 185"/>
        <xdr:cNvCxnSpPr/>
      </xdr:nvCxnSpPr>
      <xdr:spPr>
        <a:xfrm flipV="1">
          <a:off x="4953000" y="13897893"/>
          <a:ext cx="0" cy="1491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102729</xdr:rowOff>
    </xdr:from>
    <xdr:ext cx="762000" cy="259045"/>
    <xdr:sp macro="" textlink="">
      <xdr:nvSpPr>
        <xdr:cNvPr id="187" name="人件費・物件費等の状況最小値テキスト"/>
        <xdr:cNvSpPr txBox="1"/>
      </xdr:nvSpPr>
      <xdr:spPr>
        <a:xfrm>
          <a:off x="5041900" y="1536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1,185,356</a:t>
          </a:r>
          <a:endParaRPr kumimoji="1" lang="ja-JP" altLang="en-US" sz="1000" b="1">
            <a:latin typeface="ＭＳ Ｐゴシック"/>
          </a:endParaRPr>
        </a:p>
      </xdr:txBody>
    </xdr:sp>
    <xdr:clientData/>
  </xdr:oneCellAnchor>
  <xdr:twoCellAnchor>
    <xdr:from>
      <xdr:col>7</xdr:col>
      <xdr:colOff>63500</xdr:colOff>
      <xdr:row>89</xdr:row>
      <xdr:rowOff>130652</xdr:rowOff>
    </xdr:from>
    <xdr:to>
      <xdr:col>7</xdr:col>
      <xdr:colOff>241300</xdr:colOff>
      <xdr:row>89</xdr:row>
      <xdr:rowOff>130652</xdr:rowOff>
    </xdr:to>
    <xdr:cxnSp macro="">
      <xdr:nvCxnSpPr>
        <xdr:cNvPr id="188" name="直線コネクタ 187"/>
        <xdr:cNvCxnSpPr/>
      </xdr:nvCxnSpPr>
      <xdr:spPr>
        <a:xfrm>
          <a:off x="4864100" y="15389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96820</xdr:rowOff>
    </xdr:from>
    <xdr:ext cx="762000" cy="259045"/>
    <xdr:sp macro="" textlink="">
      <xdr:nvSpPr>
        <xdr:cNvPr id="189" name="人件費・物件費等の状況最大値テキスト"/>
        <xdr:cNvSpPr txBox="1"/>
      </xdr:nvSpPr>
      <xdr:spPr>
        <a:xfrm>
          <a:off x="5041900" y="13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72,527</a:t>
          </a:r>
          <a:endParaRPr kumimoji="1" lang="ja-JP" altLang="en-US" sz="1000" b="1">
            <a:latin typeface="ＭＳ Ｐゴシック"/>
          </a:endParaRPr>
        </a:p>
      </xdr:txBody>
    </xdr:sp>
    <xdr:clientData/>
  </xdr:oneCellAnchor>
  <xdr:twoCellAnchor>
    <xdr:from>
      <xdr:col>7</xdr:col>
      <xdr:colOff>63500</xdr:colOff>
      <xdr:row>81</xdr:row>
      <xdr:rowOff>10443</xdr:rowOff>
    </xdr:from>
    <xdr:to>
      <xdr:col>7</xdr:col>
      <xdr:colOff>241300</xdr:colOff>
      <xdr:row>81</xdr:row>
      <xdr:rowOff>10443</xdr:rowOff>
    </xdr:to>
    <xdr:cxnSp macro="">
      <xdr:nvCxnSpPr>
        <xdr:cNvPr id="190" name="直線コネクタ 189"/>
        <xdr:cNvCxnSpPr/>
      </xdr:nvCxnSpPr>
      <xdr:spPr>
        <a:xfrm>
          <a:off x="4864100" y="138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88988</xdr:rowOff>
    </xdr:from>
    <xdr:to>
      <xdr:col>7</xdr:col>
      <xdr:colOff>152400</xdr:colOff>
      <xdr:row>81</xdr:row>
      <xdr:rowOff>93149</xdr:rowOff>
    </xdr:to>
    <xdr:cxnSp macro="">
      <xdr:nvCxnSpPr>
        <xdr:cNvPr id="191" name="直線コネクタ 190"/>
        <xdr:cNvCxnSpPr/>
      </xdr:nvCxnSpPr>
      <xdr:spPr>
        <a:xfrm flipV="1">
          <a:off x="4114800" y="13976438"/>
          <a:ext cx="8382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73767</xdr:rowOff>
    </xdr:from>
    <xdr:ext cx="762000" cy="259045"/>
    <xdr:sp macro="" textlink="">
      <xdr:nvSpPr>
        <xdr:cNvPr id="192" name="人件費・物件費等の状況平均値テキスト"/>
        <xdr:cNvSpPr txBox="1"/>
      </xdr:nvSpPr>
      <xdr:spPr>
        <a:xfrm>
          <a:off x="5041900" y="13961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143,299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54518</xdr:rowOff>
    </xdr:from>
    <xdr:to>
      <xdr:col>7</xdr:col>
      <xdr:colOff>203200</xdr:colOff>
      <xdr:row>81</xdr:row>
      <xdr:rowOff>156118</xdr:rowOff>
    </xdr:to>
    <xdr:sp macro="" textlink="">
      <xdr:nvSpPr>
        <xdr:cNvPr id="193" name="フローチャート : 判断 192"/>
        <xdr:cNvSpPr/>
      </xdr:nvSpPr>
      <xdr:spPr>
        <a:xfrm>
          <a:off x="4902200" y="1394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92259</xdr:rowOff>
    </xdr:from>
    <xdr:to>
      <xdr:col>6</xdr:col>
      <xdr:colOff>0</xdr:colOff>
      <xdr:row>81</xdr:row>
      <xdr:rowOff>93149</xdr:rowOff>
    </xdr:to>
    <xdr:cxnSp macro="">
      <xdr:nvCxnSpPr>
        <xdr:cNvPr id="194" name="直線コネクタ 193"/>
        <xdr:cNvCxnSpPr/>
      </xdr:nvCxnSpPr>
      <xdr:spPr>
        <a:xfrm>
          <a:off x="3225800" y="13979709"/>
          <a:ext cx="889000" cy="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40055</xdr:rowOff>
    </xdr:from>
    <xdr:to>
      <xdr:col>6</xdr:col>
      <xdr:colOff>50800</xdr:colOff>
      <xdr:row>81</xdr:row>
      <xdr:rowOff>141655</xdr:rowOff>
    </xdr:to>
    <xdr:sp macro="" textlink="">
      <xdr:nvSpPr>
        <xdr:cNvPr id="195" name="フローチャート : 判断 194"/>
        <xdr:cNvSpPr/>
      </xdr:nvSpPr>
      <xdr:spPr>
        <a:xfrm>
          <a:off x="4064000" y="1392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151832</xdr:rowOff>
    </xdr:from>
    <xdr:ext cx="736600" cy="259045"/>
    <xdr:sp macro="" textlink="">
      <xdr:nvSpPr>
        <xdr:cNvPr id="196" name="テキスト ボックス 195"/>
        <xdr:cNvSpPr txBox="1"/>
      </xdr:nvSpPr>
      <xdr:spPr>
        <a:xfrm>
          <a:off x="3733800" y="1369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78431</xdr:rowOff>
    </xdr:from>
    <xdr:to>
      <xdr:col>4</xdr:col>
      <xdr:colOff>482600</xdr:colOff>
      <xdr:row>81</xdr:row>
      <xdr:rowOff>92259</xdr:rowOff>
    </xdr:to>
    <xdr:cxnSp macro="">
      <xdr:nvCxnSpPr>
        <xdr:cNvPr id="197" name="直線コネクタ 196"/>
        <xdr:cNvCxnSpPr/>
      </xdr:nvCxnSpPr>
      <xdr:spPr>
        <a:xfrm>
          <a:off x="2336800" y="13965881"/>
          <a:ext cx="889000" cy="1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13942</xdr:rowOff>
    </xdr:from>
    <xdr:to>
      <xdr:col>4</xdr:col>
      <xdr:colOff>533400</xdr:colOff>
      <xdr:row>81</xdr:row>
      <xdr:rowOff>115542</xdr:rowOff>
    </xdr:to>
    <xdr:sp macro="" textlink="">
      <xdr:nvSpPr>
        <xdr:cNvPr id="198" name="フローチャート : 判断 197"/>
        <xdr:cNvSpPr/>
      </xdr:nvSpPr>
      <xdr:spPr>
        <a:xfrm>
          <a:off x="3175000" y="1390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125719</xdr:rowOff>
    </xdr:from>
    <xdr:ext cx="762000" cy="259045"/>
    <xdr:sp macro="" textlink="">
      <xdr:nvSpPr>
        <xdr:cNvPr id="199" name="テキスト ボックス 198"/>
        <xdr:cNvSpPr txBox="1"/>
      </xdr:nvSpPr>
      <xdr:spPr>
        <a:xfrm>
          <a:off x="2844800" y="1367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78431</xdr:rowOff>
    </xdr:from>
    <xdr:to>
      <xdr:col>3</xdr:col>
      <xdr:colOff>279400</xdr:colOff>
      <xdr:row>81</xdr:row>
      <xdr:rowOff>87590</xdr:rowOff>
    </xdr:to>
    <xdr:cxnSp macro="">
      <xdr:nvCxnSpPr>
        <xdr:cNvPr id="200" name="直線コネクタ 199"/>
        <xdr:cNvCxnSpPr/>
      </xdr:nvCxnSpPr>
      <xdr:spPr>
        <a:xfrm flipV="1">
          <a:off x="1447800" y="13965881"/>
          <a:ext cx="889000" cy="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7975</xdr:rowOff>
    </xdr:from>
    <xdr:to>
      <xdr:col>3</xdr:col>
      <xdr:colOff>330200</xdr:colOff>
      <xdr:row>81</xdr:row>
      <xdr:rowOff>109575</xdr:rowOff>
    </xdr:to>
    <xdr:sp macro="" textlink="">
      <xdr:nvSpPr>
        <xdr:cNvPr id="201" name="フローチャート : 判断 200"/>
        <xdr:cNvSpPr/>
      </xdr:nvSpPr>
      <xdr:spPr>
        <a:xfrm>
          <a:off x="2286000" y="138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119752</xdr:rowOff>
    </xdr:from>
    <xdr:ext cx="762000" cy="259045"/>
    <xdr:sp macro="" textlink="">
      <xdr:nvSpPr>
        <xdr:cNvPr id="202" name="テキスト ボックス 201"/>
        <xdr:cNvSpPr txBox="1"/>
      </xdr:nvSpPr>
      <xdr:spPr>
        <a:xfrm>
          <a:off x="1955800" y="1366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8541</xdr:rowOff>
    </xdr:from>
    <xdr:to>
      <xdr:col>2</xdr:col>
      <xdr:colOff>127000</xdr:colOff>
      <xdr:row>81</xdr:row>
      <xdr:rowOff>110141</xdr:rowOff>
    </xdr:to>
    <xdr:sp macro="" textlink="">
      <xdr:nvSpPr>
        <xdr:cNvPr id="203" name="フローチャート : 判断 202"/>
        <xdr:cNvSpPr/>
      </xdr:nvSpPr>
      <xdr:spPr>
        <a:xfrm>
          <a:off x="1397000" y="1389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120318</xdr:rowOff>
    </xdr:from>
    <xdr:ext cx="762000" cy="259045"/>
    <xdr:sp macro="" textlink="">
      <xdr:nvSpPr>
        <xdr:cNvPr id="204" name="テキスト ボックス 203"/>
        <xdr:cNvSpPr txBox="1"/>
      </xdr:nvSpPr>
      <xdr:spPr>
        <a:xfrm>
          <a:off x="1066800" y="13664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38188</xdr:rowOff>
    </xdr:from>
    <xdr:to>
      <xdr:col>7</xdr:col>
      <xdr:colOff>203200</xdr:colOff>
      <xdr:row>81</xdr:row>
      <xdr:rowOff>139788</xdr:rowOff>
    </xdr:to>
    <xdr:sp macro="" textlink="">
      <xdr:nvSpPr>
        <xdr:cNvPr id="210" name="円/楕円 209"/>
        <xdr:cNvSpPr/>
      </xdr:nvSpPr>
      <xdr:spPr>
        <a:xfrm>
          <a:off x="4902200" y="1392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130915</xdr:rowOff>
    </xdr:from>
    <xdr:ext cx="762000" cy="259045"/>
    <xdr:sp macro="" textlink="">
      <xdr:nvSpPr>
        <xdr:cNvPr id="211" name="人件費・物件費等の状況該当値テキスト"/>
        <xdr:cNvSpPr txBox="1"/>
      </xdr:nvSpPr>
      <xdr:spPr>
        <a:xfrm>
          <a:off x="5041900" y="1384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131,119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42349</xdr:rowOff>
    </xdr:from>
    <xdr:to>
      <xdr:col>6</xdr:col>
      <xdr:colOff>50800</xdr:colOff>
      <xdr:row>81</xdr:row>
      <xdr:rowOff>143949</xdr:rowOff>
    </xdr:to>
    <xdr:sp macro="" textlink="">
      <xdr:nvSpPr>
        <xdr:cNvPr id="212" name="円/楕円 211"/>
        <xdr:cNvSpPr/>
      </xdr:nvSpPr>
      <xdr:spPr>
        <a:xfrm>
          <a:off x="4064000" y="139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128726</xdr:rowOff>
    </xdr:from>
    <xdr:ext cx="736600" cy="259045"/>
    <xdr:sp macro="" textlink="">
      <xdr:nvSpPr>
        <xdr:cNvPr id="213" name="テキスト ボックス 212"/>
        <xdr:cNvSpPr txBox="1"/>
      </xdr:nvSpPr>
      <xdr:spPr>
        <a:xfrm>
          <a:off x="3733800" y="14016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134,222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41459</xdr:rowOff>
    </xdr:from>
    <xdr:to>
      <xdr:col>4</xdr:col>
      <xdr:colOff>533400</xdr:colOff>
      <xdr:row>81</xdr:row>
      <xdr:rowOff>143059</xdr:rowOff>
    </xdr:to>
    <xdr:sp macro="" textlink="">
      <xdr:nvSpPr>
        <xdr:cNvPr id="214" name="円/楕円 213"/>
        <xdr:cNvSpPr/>
      </xdr:nvSpPr>
      <xdr:spPr>
        <a:xfrm>
          <a:off x="3175000" y="1392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127836</xdr:rowOff>
    </xdr:from>
    <xdr:ext cx="762000" cy="259045"/>
    <xdr:sp macro="" textlink="">
      <xdr:nvSpPr>
        <xdr:cNvPr id="215" name="テキスト ボックス 214"/>
        <xdr:cNvSpPr txBox="1"/>
      </xdr:nvSpPr>
      <xdr:spPr>
        <a:xfrm>
          <a:off x="2844800" y="14015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133,559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27631</xdr:rowOff>
    </xdr:from>
    <xdr:to>
      <xdr:col>3</xdr:col>
      <xdr:colOff>330200</xdr:colOff>
      <xdr:row>81</xdr:row>
      <xdr:rowOff>129231</xdr:rowOff>
    </xdr:to>
    <xdr:sp macro="" textlink="">
      <xdr:nvSpPr>
        <xdr:cNvPr id="216" name="円/楕円 215"/>
        <xdr:cNvSpPr/>
      </xdr:nvSpPr>
      <xdr:spPr>
        <a:xfrm>
          <a:off x="2286000" y="1391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114008</xdr:rowOff>
    </xdr:from>
    <xdr:ext cx="762000" cy="259045"/>
    <xdr:sp macro="" textlink="">
      <xdr:nvSpPr>
        <xdr:cNvPr id="217" name="テキスト ボックス 216"/>
        <xdr:cNvSpPr txBox="1"/>
      </xdr:nvSpPr>
      <xdr:spPr>
        <a:xfrm>
          <a:off x="1955800" y="14001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123,243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36790</xdr:rowOff>
    </xdr:from>
    <xdr:to>
      <xdr:col>2</xdr:col>
      <xdr:colOff>127000</xdr:colOff>
      <xdr:row>81</xdr:row>
      <xdr:rowOff>138390</xdr:rowOff>
    </xdr:to>
    <xdr:sp macro="" textlink="">
      <xdr:nvSpPr>
        <xdr:cNvPr id="218" name="円/楕円 217"/>
        <xdr:cNvSpPr/>
      </xdr:nvSpPr>
      <xdr:spPr>
        <a:xfrm>
          <a:off x="1397000" y="1392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123167</xdr:rowOff>
    </xdr:from>
    <xdr:ext cx="762000" cy="259045"/>
    <xdr:sp macro="" textlink="">
      <xdr:nvSpPr>
        <xdr:cNvPr id="219" name="テキスト ボックス 218"/>
        <xdr:cNvSpPr txBox="1"/>
      </xdr:nvSpPr>
      <xdr:spPr>
        <a:xfrm>
          <a:off x="1066800" y="1401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130,075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定員管理適正化計画に基づく人事管理や給与の適正運用等により、昨年度より</a:t>
          </a:r>
          <a:r>
            <a:rPr kumimoji="1" lang="en-US" altLang="ja-JP" sz="1300">
              <a:latin typeface="ＭＳ Ｐゴシック"/>
            </a:rPr>
            <a:t>0.2</a:t>
          </a:r>
          <a:r>
            <a:rPr kumimoji="1" lang="ja-JP" altLang="en-US" sz="1300">
              <a:latin typeface="ＭＳ Ｐゴシック"/>
            </a:rPr>
            <a:t>ポイントの増となったものの、類似団体平均値との比較においてはこれを下回っている。今後も、給与及び職員数の適正化に努める必要がある。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87</xdr:row>
      <xdr:rowOff>136979</xdr:rowOff>
    </xdr:to>
    <xdr:cxnSp macro="">
      <xdr:nvCxnSpPr>
        <xdr:cNvPr id="250" name="直線コネクタ 249"/>
        <xdr:cNvCxnSpPr/>
      </xdr:nvCxnSpPr>
      <xdr:spPr>
        <a:xfrm flipV="1">
          <a:off x="17018000" y="13731723"/>
          <a:ext cx="0" cy="1321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109056</xdr:rowOff>
    </xdr:from>
    <xdr:ext cx="762000" cy="259045"/>
    <xdr:sp macro="" textlink="">
      <xdr:nvSpPr>
        <xdr:cNvPr id="251" name="給与水準   （国との比較）最小値テキスト"/>
        <xdr:cNvSpPr txBox="1"/>
      </xdr:nvSpPr>
      <xdr:spPr>
        <a:xfrm>
          <a:off x="17106900" y="1502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136979</xdr:rowOff>
    </xdr:from>
    <xdr:to>
      <xdr:col>24</xdr:col>
      <xdr:colOff>647700</xdr:colOff>
      <xdr:row>87</xdr:row>
      <xdr:rowOff>136979</xdr:rowOff>
    </xdr:to>
    <xdr:cxnSp macro="">
      <xdr:nvCxnSpPr>
        <xdr:cNvPr id="252" name="直線コネクタ 251"/>
        <xdr:cNvCxnSpPr/>
      </xdr:nvCxnSpPr>
      <xdr:spPr>
        <a:xfrm>
          <a:off x="16929100" y="150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3"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4" name="直線コネクタ 253"/>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29936</xdr:rowOff>
    </xdr:from>
    <xdr:to>
      <xdr:col>24</xdr:col>
      <xdr:colOff>558800</xdr:colOff>
      <xdr:row>83</xdr:row>
      <xdr:rowOff>52916</xdr:rowOff>
    </xdr:to>
    <xdr:cxnSp macro="">
      <xdr:nvCxnSpPr>
        <xdr:cNvPr id="255" name="直線コネクタ 254"/>
        <xdr:cNvCxnSpPr/>
      </xdr:nvCxnSpPr>
      <xdr:spPr>
        <a:xfrm>
          <a:off x="16179800" y="14260286"/>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6" name="給与水準   （国との比較）平均値テキスト"/>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57" name="フローチャート : 判断 256"/>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29936</xdr:rowOff>
    </xdr:from>
    <xdr:to>
      <xdr:col>23</xdr:col>
      <xdr:colOff>406400</xdr:colOff>
      <xdr:row>83</xdr:row>
      <xdr:rowOff>156332</xdr:rowOff>
    </xdr:to>
    <xdr:cxnSp macro="">
      <xdr:nvCxnSpPr>
        <xdr:cNvPr id="258" name="直線コネクタ 257"/>
        <xdr:cNvCxnSpPr/>
      </xdr:nvCxnSpPr>
      <xdr:spPr>
        <a:xfrm flipV="1">
          <a:off x="15290800" y="14260286"/>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129418</xdr:rowOff>
    </xdr:from>
    <xdr:to>
      <xdr:col>23</xdr:col>
      <xdr:colOff>457200</xdr:colOff>
      <xdr:row>85</xdr:row>
      <xdr:rowOff>59568</xdr:rowOff>
    </xdr:to>
    <xdr:sp macro="" textlink="">
      <xdr:nvSpPr>
        <xdr:cNvPr id="259" name="フローチャート : 判断 258"/>
        <xdr:cNvSpPr/>
      </xdr:nvSpPr>
      <xdr:spPr>
        <a:xfrm>
          <a:off x="161290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44345</xdr:rowOff>
    </xdr:from>
    <xdr:ext cx="736600" cy="259045"/>
    <xdr:sp macro="" textlink="">
      <xdr:nvSpPr>
        <xdr:cNvPr id="260" name="テキスト ボックス 259"/>
        <xdr:cNvSpPr txBox="1"/>
      </xdr:nvSpPr>
      <xdr:spPr>
        <a:xfrm>
          <a:off x="15798800" y="14617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156332</xdr:rowOff>
    </xdr:from>
    <xdr:to>
      <xdr:col>22</xdr:col>
      <xdr:colOff>203200</xdr:colOff>
      <xdr:row>84</xdr:row>
      <xdr:rowOff>53823</xdr:rowOff>
    </xdr:to>
    <xdr:cxnSp macro="">
      <xdr:nvCxnSpPr>
        <xdr:cNvPr id="261" name="直線コネクタ 260"/>
        <xdr:cNvCxnSpPr/>
      </xdr:nvCxnSpPr>
      <xdr:spPr>
        <a:xfrm flipV="1">
          <a:off x="14401800" y="14386682"/>
          <a:ext cx="8890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2" name="フローチャート : 判断 261"/>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3" name="テキスト ボックス 262"/>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53823</xdr:rowOff>
    </xdr:from>
    <xdr:to>
      <xdr:col>21</xdr:col>
      <xdr:colOff>0</xdr:colOff>
      <xdr:row>88</xdr:row>
      <xdr:rowOff>149377</xdr:rowOff>
    </xdr:to>
    <xdr:cxnSp macro="">
      <xdr:nvCxnSpPr>
        <xdr:cNvPr id="264" name="直線コネクタ 263"/>
        <xdr:cNvCxnSpPr/>
      </xdr:nvCxnSpPr>
      <xdr:spPr>
        <a:xfrm flipV="1">
          <a:off x="13512800" y="14455623"/>
          <a:ext cx="889000" cy="78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5" name="フローチャート : 判断 264"/>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66" name="テキスト ボックス 265"/>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7" name="フローチャート : 判断 266"/>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8" name="テキスト ボックス 267"/>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74" name="円/楕円 273"/>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18643</xdr:rowOff>
    </xdr:from>
    <xdr:ext cx="762000" cy="259045"/>
    <xdr:sp macro="" textlink="">
      <xdr:nvSpPr>
        <xdr:cNvPr id="275"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150586</xdr:rowOff>
    </xdr:from>
    <xdr:to>
      <xdr:col>23</xdr:col>
      <xdr:colOff>457200</xdr:colOff>
      <xdr:row>83</xdr:row>
      <xdr:rowOff>80736</xdr:rowOff>
    </xdr:to>
    <xdr:sp macro="" textlink="">
      <xdr:nvSpPr>
        <xdr:cNvPr id="276" name="円/楕円 275"/>
        <xdr:cNvSpPr/>
      </xdr:nvSpPr>
      <xdr:spPr>
        <a:xfrm>
          <a:off x="16129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90913</xdr:rowOff>
    </xdr:from>
    <xdr:ext cx="736600" cy="259045"/>
    <xdr:sp macro="" textlink="">
      <xdr:nvSpPr>
        <xdr:cNvPr id="277" name="テキスト ボックス 276"/>
        <xdr:cNvSpPr txBox="1"/>
      </xdr:nvSpPr>
      <xdr:spPr>
        <a:xfrm>
          <a:off x="15798800" y="1397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105532</xdr:rowOff>
    </xdr:from>
    <xdr:to>
      <xdr:col>22</xdr:col>
      <xdr:colOff>254000</xdr:colOff>
      <xdr:row>84</xdr:row>
      <xdr:rowOff>35682</xdr:rowOff>
    </xdr:to>
    <xdr:sp macro="" textlink="">
      <xdr:nvSpPr>
        <xdr:cNvPr id="278" name="円/楕円 277"/>
        <xdr:cNvSpPr/>
      </xdr:nvSpPr>
      <xdr:spPr>
        <a:xfrm>
          <a:off x="15240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45859</xdr:rowOff>
    </xdr:from>
    <xdr:ext cx="762000" cy="259045"/>
    <xdr:sp macro="" textlink="">
      <xdr:nvSpPr>
        <xdr:cNvPr id="279" name="テキスト ボックス 278"/>
        <xdr:cNvSpPr txBox="1"/>
      </xdr:nvSpPr>
      <xdr:spPr>
        <a:xfrm>
          <a:off x="14909800" y="141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3023</xdr:rowOff>
    </xdr:from>
    <xdr:to>
      <xdr:col>21</xdr:col>
      <xdr:colOff>50800</xdr:colOff>
      <xdr:row>84</xdr:row>
      <xdr:rowOff>104623</xdr:rowOff>
    </xdr:to>
    <xdr:sp macro="" textlink="">
      <xdr:nvSpPr>
        <xdr:cNvPr id="280" name="円/楕円 279"/>
        <xdr:cNvSpPr/>
      </xdr:nvSpPr>
      <xdr:spPr>
        <a:xfrm>
          <a:off x="14351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114800</xdr:rowOff>
    </xdr:from>
    <xdr:ext cx="762000" cy="259045"/>
    <xdr:sp macro="" textlink="">
      <xdr:nvSpPr>
        <xdr:cNvPr id="281" name="テキスト ボックス 280"/>
        <xdr:cNvSpPr txBox="1"/>
      </xdr:nvSpPr>
      <xdr:spPr>
        <a:xfrm>
          <a:off x="14020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82" name="円/楕円 281"/>
        <xdr:cNvSpPr/>
      </xdr:nvSpPr>
      <xdr:spPr>
        <a:xfrm>
          <a:off x="13462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83" name="テキスト ボックス 282"/>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普通会計の職員数は、平成</a:t>
          </a:r>
          <a:r>
            <a:rPr kumimoji="1" lang="en-US" altLang="ja-JP" sz="1300">
              <a:latin typeface="ＭＳ Ｐゴシック"/>
            </a:rPr>
            <a:t>28</a:t>
          </a:r>
          <a:r>
            <a:rPr kumimoji="1" lang="ja-JP" altLang="en-US" sz="1300">
              <a:latin typeface="ＭＳ Ｐゴシック"/>
            </a:rPr>
            <a:t>年度中に訪問看護事業が一部事務組合へ移管したこと等により、平成</a:t>
          </a:r>
          <a:r>
            <a:rPr kumimoji="1" lang="en-US" altLang="ja-JP" sz="1300">
              <a:latin typeface="ＭＳ Ｐゴシック"/>
            </a:rPr>
            <a:t>29</a:t>
          </a:r>
          <a:r>
            <a:rPr kumimoji="1" lang="ja-JP" altLang="en-US" sz="1300">
              <a:latin typeface="ＭＳ Ｐゴシック"/>
            </a:rPr>
            <a:t>年４月１日現在で前年度より７人減となり、人口千人当たりの数値としても昨年度より減となっている。類似団体平均値との比較では、平成</a:t>
          </a:r>
          <a:r>
            <a:rPr kumimoji="1" lang="en-US" altLang="ja-JP" sz="1300">
              <a:latin typeface="ＭＳ Ｐゴシック"/>
            </a:rPr>
            <a:t>27</a:t>
          </a:r>
          <a:r>
            <a:rPr kumimoji="1" lang="ja-JP" altLang="en-US" sz="1300">
              <a:latin typeface="ＭＳ Ｐゴシック"/>
            </a:rPr>
            <a:t>年度から類似団体区分が変更となったことに伴い、これを下回っている。公立保育所の運営について、平成</a:t>
          </a:r>
          <a:r>
            <a:rPr kumimoji="1" lang="en-US" altLang="ja-JP" sz="1300">
              <a:latin typeface="ＭＳ Ｐゴシック"/>
            </a:rPr>
            <a:t>27</a:t>
          </a:r>
          <a:r>
            <a:rPr kumimoji="1" lang="ja-JP" altLang="en-US" sz="1300">
              <a:latin typeface="ＭＳ Ｐゴシック"/>
            </a:rPr>
            <a:t>年度及び平成</a:t>
          </a:r>
          <a:r>
            <a:rPr kumimoji="1" lang="en-US" altLang="ja-JP" sz="1300">
              <a:latin typeface="ＭＳ Ｐゴシック"/>
            </a:rPr>
            <a:t>28</a:t>
          </a:r>
          <a:r>
            <a:rPr kumimoji="1" lang="ja-JP" altLang="en-US" sz="1300">
              <a:latin typeface="ＭＳ Ｐゴシック"/>
            </a:rPr>
            <a:t>年度で全６か所中４か所の民営化を実施しており、今後も民間活力の活用等方策を検討・実施し、組織のスリム化を図っていく。</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94252</xdr:rowOff>
    </xdr:from>
    <xdr:to>
      <xdr:col>24</xdr:col>
      <xdr:colOff>558800</xdr:colOff>
      <xdr:row>67</xdr:row>
      <xdr:rowOff>76563</xdr:rowOff>
    </xdr:to>
    <xdr:cxnSp macro="">
      <xdr:nvCxnSpPr>
        <xdr:cNvPr id="315" name="直線コネクタ 314"/>
        <xdr:cNvCxnSpPr/>
      </xdr:nvCxnSpPr>
      <xdr:spPr>
        <a:xfrm flipV="1">
          <a:off x="17018000" y="10038352"/>
          <a:ext cx="0" cy="1525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48640</xdr:rowOff>
    </xdr:from>
    <xdr:ext cx="762000" cy="259045"/>
    <xdr:sp macro="" textlink="">
      <xdr:nvSpPr>
        <xdr:cNvPr id="316"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13.46</a:t>
          </a:r>
          <a:endParaRPr kumimoji="1" lang="ja-JP" altLang="en-US" sz="1000" b="1">
            <a:latin typeface="ＭＳ Ｐゴシック"/>
          </a:endParaRPr>
        </a:p>
      </xdr:txBody>
    </xdr:sp>
    <xdr:clientData/>
  </xdr:oneCellAnchor>
  <xdr:twoCellAnchor>
    <xdr:from>
      <xdr:col>24</xdr:col>
      <xdr:colOff>469900</xdr:colOff>
      <xdr:row>67</xdr:row>
      <xdr:rowOff>76563</xdr:rowOff>
    </xdr:from>
    <xdr:to>
      <xdr:col>24</xdr:col>
      <xdr:colOff>647700</xdr:colOff>
      <xdr:row>67</xdr:row>
      <xdr:rowOff>76563</xdr:rowOff>
    </xdr:to>
    <xdr:cxnSp macro="">
      <xdr:nvCxnSpPr>
        <xdr:cNvPr id="317" name="直線コネクタ 316"/>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24</xdr:col>
      <xdr:colOff>469900</xdr:colOff>
      <xdr:row>58</xdr:row>
      <xdr:rowOff>94252</xdr:rowOff>
    </xdr:from>
    <xdr:to>
      <xdr:col>24</xdr:col>
      <xdr:colOff>647700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115026</xdr:rowOff>
    </xdr:from>
    <xdr:to>
      <xdr:col>24</xdr:col>
      <xdr:colOff>558800</xdr:colOff>
      <xdr:row>60</xdr:row>
      <xdr:rowOff>158115</xdr:rowOff>
    </xdr:to>
    <xdr:cxnSp macro="">
      <xdr:nvCxnSpPr>
        <xdr:cNvPr id="320" name="直線コネクタ 319"/>
        <xdr:cNvCxnSpPr/>
      </xdr:nvCxnSpPr>
      <xdr:spPr>
        <a:xfrm flipV="1">
          <a:off x="16179800" y="10402026"/>
          <a:ext cx="8382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11356</xdr:rowOff>
    </xdr:from>
    <xdr:ext cx="762000" cy="259045"/>
    <xdr:sp macro="" textlink="">
      <xdr:nvSpPr>
        <xdr:cNvPr id="321" name="定員管理の状況平均値テキスト"/>
        <xdr:cNvSpPr txBox="1"/>
      </xdr:nvSpPr>
      <xdr:spPr>
        <a:xfrm>
          <a:off x="17106900" y="10469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39279</xdr:rowOff>
    </xdr:from>
    <xdr:to>
      <xdr:col>24</xdr:col>
      <xdr:colOff>609600</xdr:colOff>
      <xdr:row>61</xdr:row>
      <xdr:rowOff>140879</xdr:rowOff>
    </xdr:to>
    <xdr:sp macro="" textlink="">
      <xdr:nvSpPr>
        <xdr:cNvPr id="322" name="フローチャート : 判断 321"/>
        <xdr:cNvSpPr/>
      </xdr:nvSpPr>
      <xdr:spPr>
        <a:xfrm>
          <a:off x="169672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158115</xdr:rowOff>
    </xdr:from>
    <xdr:to>
      <xdr:col>23</xdr:col>
      <xdr:colOff>406400</xdr:colOff>
      <xdr:row>60</xdr:row>
      <xdr:rowOff>163285</xdr:rowOff>
    </xdr:to>
    <xdr:cxnSp macro="">
      <xdr:nvCxnSpPr>
        <xdr:cNvPr id="323" name="直線コネクタ 322"/>
        <xdr:cNvCxnSpPr/>
      </xdr:nvCxnSpPr>
      <xdr:spPr>
        <a:xfrm flipV="1">
          <a:off x="15290800" y="10445115"/>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25491</xdr:rowOff>
    </xdr:from>
    <xdr:to>
      <xdr:col>23</xdr:col>
      <xdr:colOff>457200</xdr:colOff>
      <xdr:row>61</xdr:row>
      <xdr:rowOff>127091</xdr:rowOff>
    </xdr:to>
    <xdr:sp macro="" textlink="">
      <xdr:nvSpPr>
        <xdr:cNvPr id="324" name="フローチャート : 判断 323"/>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111868</xdr:rowOff>
    </xdr:from>
    <xdr:ext cx="736600" cy="259045"/>
    <xdr:sp macro="" textlink="">
      <xdr:nvSpPr>
        <xdr:cNvPr id="325" name="テキスト ボックス 324"/>
        <xdr:cNvSpPr txBox="1"/>
      </xdr:nvSpPr>
      <xdr:spPr>
        <a:xfrm>
          <a:off x="15798800" y="10570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163285</xdr:rowOff>
    </xdr:from>
    <xdr:to>
      <xdr:col>22</xdr:col>
      <xdr:colOff>203200</xdr:colOff>
      <xdr:row>61</xdr:row>
      <xdr:rowOff>19413</xdr:rowOff>
    </xdr:to>
    <xdr:cxnSp macro="">
      <xdr:nvCxnSpPr>
        <xdr:cNvPr id="326" name="直線コネクタ 325"/>
        <xdr:cNvCxnSpPr/>
      </xdr:nvCxnSpPr>
      <xdr:spPr>
        <a:xfrm flipV="1">
          <a:off x="14401800" y="10450285"/>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7" name="フローチャート : 判断 326"/>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6276</xdr:rowOff>
    </xdr:from>
    <xdr:ext cx="762000" cy="259045"/>
    <xdr:sp macro="" textlink="">
      <xdr:nvSpPr>
        <xdr:cNvPr id="328" name="テキスト ボックス 327"/>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17690</xdr:rowOff>
    </xdr:from>
    <xdr:to>
      <xdr:col>21</xdr:col>
      <xdr:colOff>0</xdr:colOff>
      <xdr:row>61</xdr:row>
      <xdr:rowOff>19413</xdr:rowOff>
    </xdr:to>
    <xdr:cxnSp macro="">
      <xdr:nvCxnSpPr>
        <xdr:cNvPr id="329" name="直線コネクタ 328"/>
        <xdr:cNvCxnSpPr/>
      </xdr:nvCxnSpPr>
      <xdr:spPr>
        <a:xfrm>
          <a:off x="13512800" y="10476140"/>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0" name="フローチャート : 判断 329"/>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1" name="テキスト ボックス 330"/>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2" name="フローチャート : 判断 331"/>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33" name="テキスト ボックス 332"/>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64226</xdr:rowOff>
    </xdr:from>
    <xdr:to>
      <xdr:col>24</xdr:col>
      <xdr:colOff>609600</xdr:colOff>
      <xdr:row>60</xdr:row>
      <xdr:rowOff>165826</xdr:rowOff>
    </xdr:to>
    <xdr:sp macro="" textlink="">
      <xdr:nvSpPr>
        <xdr:cNvPr id="339" name="円/楕円 338"/>
        <xdr:cNvSpPr/>
      </xdr:nvSpPr>
      <xdr:spPr>
        <a:xfrm>
          <a:off x="169672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80753</xdr:rowOff>
    </xdr:from>
    <xdr:ext cx="762000" cy="259045"/>
    <xdr:sp macro="" textlink="">
      <xdr:nvSpPr>
        <xdr:cNvPr id="340" name="定員管理の状況該当値テキスト"/>
        <xdr:cNvSpPr txBox="1"/>
      </xdr:nvSpPr>
      <xdr:spPr>
        <a:xfrm>
          <a:off x="17106900" y="1019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107315</xdr:rowOff>
    </xdr:from>
    <xdr:to>
      <xdr:col>23</xdr:col>
      <xdr:colOff>457200</xdr:colOff>
      <xdr:row>61</xdr:row>
      <xdr:rowOff>37465</xdr:rowOff>
    </xdr:to>
    <xdr:sp macro="" textlink="">
      <xdr:nvSpPr>
        <xdr:cNvPr id="341" name="円/楕円 340"/>
        <xdr:cNvSpPr/>
      </xdr:nvSpPr>
      <xdr:spPr>
        <a:xfrm>
          <a:off x="16129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47642</xdr:rowOff>
    </xdr:from>
    <xdr:ext cx="736600" cy="259045"/>
    <xdr:sp macro="" textlink="">
      <xdr:nvSpPr>
        <xdr:cNvPr id="342" name="テキスト ボックス 341"/>
        <xdr:cNvSpPr txBox="1"/>
      </xdr:nvSpPr>
      <xdr:spPr>
        <a:xfrm>
          <a:off x="15798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112485</xdr:rowOff>
    </xdr:from>
    <xdr:to>
      <xdr:col>22</xdr:col>
      <xdr:colOff>254000</xdr:colOff>
      <xdr:row>61</xdr:row>
      <xdr:rowOff>42635</xdr:rowOff>
    </xdr:to>
    <xdr:sp macro="" textlink="">
      <xdr:nvSpPr>
        <xdr:cNvPr id="343" name="円/楕円 342"/>
        <xdr:cNvSpPr/>
      </xdr:nvSpPr>
      <xdr:spPr>
        <a:xfrm>
          <a:off x="15240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27412</xdr:rowOff>
    </xdr:from>
    <xdr:ext cx="762000" cy="259045"/>
    <xdr:sp macro="" textlink="">
      <xdr:nvSpPr>
        <xdr:cNvPr id="344" name="テキスト ボックス 343"/>
        <xdr:cNvSpPr txBox="1"/>
      </xdr:nvSpPr>
      <xdr:spPr>
        <a:xfrm>
          <a:off x="14909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140063</xdr:rowOff>
    </xdr:from>
    <xdr:to>
      <xdr:col>21</xdr:col>
      <xdr:colOff>50800</xdr:colOff>
      <xdr:row>61</xdr:row>
      <xdr:rowOff>70213</xdr:rowOff>
    </xdr:to>
    <xdr:sp macro="" textlink="">
      <xdr:nvSpPr>
        <xdr:cNvPr id="345" name="円/楕円 344"/>
        <xdr:cNvSpPr/>
      </xdr:nvSpPr>
      <xdr:spPr>
        <a:xfrm>
          <a:off x="14351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54990</xdr:rowOff>
    </xdr:from>
    <xdr:ext cx="762000" cy="259045"/>
    <xdr:sp macro="" textlink="">
      <xdr:nvSpPr>
        <xdr:cNvPr id="346" name="テキスト ボックス 345"/>
        <xdr:cNvSpPr txBox="1"/>
      </xdr:nvSpPr>
      <xdr:spPr>
        <a:xfrm>
          <a:off x="14020800" y="1051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138340</xdr:rowOff>
    </xdr:from>
    <xdr:to>
      <xdr:col>19</xdr:col>
      <xdr:colOff>533400</xdr:colOff>
      <xdr:row>61</xdr:row>
      <xdr:rowOff>68490</xdr:rowOff>
    </xdr:to>
    <xdr:sp macro="" textlink="">
      <xdr:nvSpPr>
        <xdr:cNvPr id="347" name="円/楕円 346"/>
        <xdr:cNvSpPr/>
      </xdr:nvSpPr>
      <xdr:spPr>
        <a:xfrm>
          <a:off x="13462000" y="1042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53267</xdr:rowOff>
    </xdr:from>
    <xdr:ext cx="762000" cy="259045"/>
    <xdr:sp macro="" textlink="">
      <xdr:nvSpPr>
        <xdr:cNvPr id="348" name="テキスト ボックス 347"/>
        <xdr:cNvSpPr txBox="1"/>
      </xdr:nvSpPr>
      <xdr:spPr>
        <a:xfrm>
          <a:off x="13131800" y="1051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３か年平均で、昨年度より</a:t>
          </a:r>
          <a:r>
            <a:rPr kumimoji="1" lang="en-US" altLang="ja-JP" sz="1300">
              <a:latin typeface="ＭＳ Ｐゴシック"/>
            </a:rPr>
            <a:t>0.2</a:t>
          </a:r>
          <a:r>
            <a:rPr kumimoji="1" lang="ja-JP" altLang="en-US" sz="1300">
              <a:latin typeface="ＭＳ Ｐゴシック"/>
            </a:rPr>
            <a:t>ポイントの微減となり、起債許可の基準となる</a:t>
          </a:r>
          <a:r>
            <a:rPr kumimoji="1" lang="en-US" altLang="ja-JP" sz="1300">
              <a:latin typeface="ＭＳ Ｐゴシック"/>
            </a:rPr>
            <a:t>18</a:t>
          </a:r>
          <a:r>
            <a:rPr kumimoji="1" lang="ja-JP" altLang="en-US" sz="1300">
              <a:latin typeface="ＭＳ Ｐゴシック"/>
            </a:rPr>
            <a:t>％を下回っているものの、依然として類似団体平均値を上回っている。普通会計分は、公共事業等債等の償還開始に伴い単年度では増となっている。公営企業会計分については、病院事業分及び下水道事業分について、依然として多額の償還がある。今後も、起債の抑制を図るなど着実に比率の減少に努め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43</xdr:row>
      <xdr:rowOff>167640</xdr:rowOff>
    </xdr:to>
    <xdr:cxnSp macro="">
      <xdr:nvCxnSpPr>
        <xdr:cNvPr id="374" name="直線コネクタ 373"/>
        <xdr:cNvCxnSpPr/>
      </xdr:nvCxnSpPr>
      <xdr:spPr>
        <a:xfrm flipV="1">
          <a:off x="17018000" y="657479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7"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8" name="直線コネクタ 377"/>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71120</xdr:rowOff>
    </xdr:from>
    <xdr:to>
      <xdr:col>24</xdr:col>
      <xdr:colOff>558800</xdr:colOff>
      <xdr:row>43</xdr:row>
      <xdr:rowOff>80772</xdr:rowOff>
    </xdr:to>
    <xdr:cxnSp macro="">
      <xdr:nvCxnSpPr>
        <xdr:cNvPr id="379" name="直線コネクタ 378"/>
        <xdr:cNvCxnSpPr/>
      </xdr:nvCxnSpPr>
      <xdr:spPr>
        <a:xfrm flipV="1">
          <a:off x="16179800" y="744347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169943</xdr:rowOff>
    </xdr:from>
    <xdr:ext cx="762000" cy="259045"/>
    <xdr:sp macro="" textlink="">
      <xdr:nvSpPr>
        <xdr:cNvPr id="380" name="公債費負担の状況平均値テキスト"/>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81" name="フローチャート : 判断 380"/>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80772</xdr:rowOff>
    </xdr:from>
    <xdr:to>
      <xdr:col>23</xdr:col>
      <xdr:colOff>406400</xdr:colOff>
      <xdr:row>43</xdr:row>
      <xdr:rowOff>153162</xdr:rowOff>
    </xdr:to>
    <xdr:cxnSp macro="">
      <xdr:nvCxnSpPr>
        <xdr:cNvPr id="382" name="直線コネクタ 381"/>
        <xdr:cNvCxnSpPr/>
      </xdr:nvCxnSpPr>
      <xdr:spPr>
        <a:xfrm flipV="1">
          <a:off x="15290800" y="745312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6096</xdr:rowOff>
    </xdr:from>
    <xdr:to>
      <xdr:col>23</xdr:col>
      <xdr:colOff>457200</xdr:colOff>
      <xdr:row>41</xdr:row>
      <xdr:rowOff>107696</xdr:rowOff>
    </xdr:to>
    <xdr:sp macro="" textlink="">
      <xdr:nvSpPr>
        <xdr:cNvPr id="383" name="フローチャート : 判断 382"/>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117873</xdr:rowOff>
    </xdr:from>
    <xdr:ext cx="736600" cy="259045"/>
    <xdr:sp macro="" textlink="">
      <xdr:nvSpPr>
        <xdr:cNvPr id="384" name="テキスト ボックス 383"/>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153162</xdr:rowOff>
    </xdr:from>
    <xdr:to>
      <xdr:col>22</xdr:col>
      <xdr:colOff>203200</xdr:colOff>
      <xdr:row>44</xdr:row>
      <xdr:rowOff>49276</xdr:rowOff>
    </xdr:to>
    <xdr:cxnSp macro="">
      <xdr:nvCxnSpPr>
        <xdr:cNvPr id="385" name="直線コネクタ 384"/>
        <xdr:cNvCxnSpPr/>
      </xdr:nvCxnSpPr>
      <xdr:spPr>
        <a:xfrm flipV="1">
          <a:off x="14401800" y="752551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35052</xdr:rowOff>
    </xdr:from>
    <xdr:to>
      <xdr:col>22</xdr:col>
      <xdr:colOff>254000</xdr:colOff>
      <xdr:row>41</xdr:row>
      <xdr:rowOff>136652</xdr:rowOff>
    </xdr:to>
    <xdr:sp macro="" textlink="">
      <xdr:nvSpPr>
        <xdr:cNvPr id="386" name="フローチャート : 判断 385"/>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146829</xdr:rowOff>
    </xdr:from>
    <xdr:ext cx="762000" cy="259045"/>
    <xdr:sp macro="" textlink="">
      <xdr:nvSpPr>
        <xdr:cNvPr id="387" name="テキスト ボックス 386"/>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49276</xdr:rowOff>
    </xdr:from>
    <xdr:to>
      <xdr:col>21</xdr:col>
      <xdr:colOff>0</xdr:colOff>
      <xdr:row>44</xdr:row>
      <xdr:rowOff>121666</xdr:rowOff>
    </xdr:to>
    <xdr:cxnSp macro="">
      <xdr:nvCxnSpPr>
        <xdr:cNvPr id="388" name="直線コネクタ 387"/>
        <xdr:cNvCxnSpPr/>
      </xdr:nvCxnSpPr>
      <xdr:spPr>
        <a:xfrm flipV="1">
          <a:off x="13512800" y="759307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73660</xdr:rowOff>
    </xdr:from>
    <xdr:to>
      <xdr:col>21</xdr:col>
      <xdr:colOff>50800</xdr:colOff>
      <xdr:row>42</xdr:row>
      <xdr:rowOff>3810</xdr:rowOff>
    </xdr:to>
    <xdr:sp macro="" textlink="">
      <xdr:nvSpPr>
        <xdr:cNvPr id="389" name="フローチャート :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13987</xdr:rowOff>
    </xdr:from>
    <xdr:ext cx="762000" cy="259045"/>
    <xdr:sp macro="" textlink="">
      <xdr:nvSpPr>
        <xdr:cNvPr id="390" name="テキスト ボックス 389"/>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107442</xdr:rowOff>
    </xdr:from>
    <xdr:to>
      <xdr:col>19</xdr:col>
      <xdr:colOff>533400</xdr:colOff>
      <xdr:row>42</xdr:row>
      <xdr:rowOff>37592</xdr:rowOff>
    </xdr:to>
    <xdr:sp macro="" textlink="">
      <xdr:nvSpPr>
        <xdr:cNvPr id="391" name="フローチャート : 判断 390"/>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47769</xdr:rowOff>
    </xdr:from>
    <xdr:ext cx="762000" cy="259045"/>
    <xdr:sp macro="" textlink="">
      <xdr:nvSpPr>
        <xdr:cNvPr id="392" name="テキスト ボックス 391"/>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20320</xdr:rowOff>
    </xdr:from>
    <xdr:to>
      <xdr:col>24</xdr:col>
      <xdr:colOff>609600</xdr:colOff>
      <xdr:row>43</xdr:row>
      <xdr:rowOff>121920</xdr:rowOff>
    </xdr:to>
    <xdr:sp macro="" textlink="">
      <xdr:nvSpPr>
        <xdr:cNvPr id="398" name="円/楕円 397"/>
        <xdr:cNvSpPr/>
      </xdr:nvSpPr>
      <xdr:spPr>
        <a:xfrm>
          <a:off x="16967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87647</xdr:rowOff>
    </xdr:from>
    <xdr:ext cx="762000" cy="259045"/>
    <xdr:sp macro="" textlink="">
      <xdr:nvSpPr>
        <xdr:cNvPr id="399" name="公債費負担の状況該当値テキスト"/>
        <xdr:cNvSpPr txBox="1"/>
      </xdr:nvSpPr>
      <xdr:spPr>
        <a:xfrm>
          <a:off x="17106900" y="728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29972</xdr:rowOff>
    </xdr:from>
    <xdr:to>
      <xdr:col>23</xdr:col>
      <xdr:colOff>457200</xdr:colOff>
      <xdr:row>43</xdr:row>
      <xdr:rowOff>131572</xdr:rowOff>
    </xdr:to>
    <xdr:sp macro="" textlink="">
      <xdr:nvSpPr>
        <xdr:cNvPr id="400" name="円/楕円 399"/>
        <xdr:cNvSpPr/>
      </xdr:nvSpPr>
      <xdr:spPr>
        <a:xfrm>
          <a:off x="16129000" y="740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116349</xdr:rowOff>
    </xdr:from>
    <xdr:ext cx="736600" cy="259045"/>
    <xdr:sp macro="" textlink="">
      <xdr:nvSpPr>
        <xdr:cNvPr id="401" name="テキスト ボックス 400"/>
        <xdr:cNvSpPr txBox="1"/>
      </xdr:nvSpPr>
      <xdr:spPr>
        <a:xfrm>
          <a:off x="15798800" y="7488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102362</xdr:rowOff>
    </xdr:from>
    <xdr:to>
      <xdr:col>22</xdr:col>
      <xdr:colOff>254000</xdr:colOff>
      <xdr:row>44</xdr:row>
      <xdr:rowOff>32512</xdr:rowOff>
    </xdr:to>
    <xdr:sp macro="" textlink="">
      <xdr:nvSpPr>
        <xdr:cNvPr id="402" name="円/楕円 401"/>
        <xdr:cNvSpPr/>
      </xdr:nvSpPr>
      <xdr:spPr>
        <a:xfrm>
          <a:off x="15240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17289</xdr:rowOff>
    </xdr:from>
    <xdr:ext cx="762000" cy="259045"/>
    <xdr:sp macro="" textlink="">
      <xdr:nvSpPr>
        <xdr:cNvPr id="403" name="テキスト ボックス 402"/>
        <xdr:cNvSpPr txBox="1"/>
      </xdr:nvSpPr>
      <xdr:spPr>
        <a:xfrm>
          <a:off x="14909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169926</xdr:rowOff>
    </xdr:from>
    <xdr:to>
      <xdr:col>21</xdr:col>
      <xdr:colOff>50800</xdr:colOff>
      <xdr:row>44</xdr:row>
      <xdr:rowOff>100076</xdr:rowOff>
    </xdr:to>
    <xdr:sp macro="" textlink="">
      <xdr:nvSpPr>
        <xdr:cNvPr id="404" name="円/楕円 403"/>
        <xdr:cNvSpPr/>
      </xdr:nvSpPr>
      <xdr:spPr>
        <a:xfrm>
          <a:off x="14351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84853</xdr:rowOff>
    </xdr:from>
    <xdr:ext cx="762000" cy="259045"/>
    <xdr:sp macro="" textlink="">
      <xdr:nvSpPr>
        <xdr:cNvPr id="405" name="テキスト ボックス 404"/>
        <xdr:cNvSpPr txBox="1"/>
      </xdr:nvSpPr>
      <xdr:spPr>
        <a:xfrm>
          <a:off x="14020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70866</xdr:rowOff>
    </xdr:from>
    <xdr:to>
      <xdr:col>19</xdr:col>
      <xdr:colOff>533400</xdr:colOff>
      <xdr:row>45</xdr:row>
      <xdr:rowOff>1016</xdr:rowOff>
    </xdr:to>
    <xdr:sp macro="" textlink="">
      <xdr:nvSpPr>
        <xdr:cNvPr id="406" name="円/楕円 405"/>
        <xdr:cNvSpPr/>
      </xdr:nvSpPr>
      <xdr:spPr>
        <a:xfrm>
          <a:off x="13462000" y="761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157243</xdr:rowOff>
    </xdr:from>
    <xdr:ext cx="762000" cy="259045"/>
    <xdr:sp macro="" textlink="">
      <xdr:nvSpPr>
        <xdr:cNvPr id="407" name="テキスト ボックス 406"/>
        <xdr:cNvSpPr txBox="1"/>
      </xdr:nvSpPr>
      <xdr:spPr>
        <a:xfrm>
          <a:off x="13131800" y="770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比率算定の基礎となる将来負担額につき、元金償還に伴う一部の地方債残高の減、一部事務組合等負担見込額の減、充当可能基金の増等により、将来負担比率は昨年度より</a:t>
          </a:r>
          <a:r>
            <a:rPr kumimoji="1" lang="en-US" altLang="ja-JP" sz="1300">
              <a:latin typeface="ＭＳ Ｐゴシック"/>
            </a:rPr>
            <a:t>7.7</a:t>
          </a:r>
          <a:r>
            <a:rPr kumimoji="1" lang="ja-JP" altLang="en-US" sz="1300">
              <a:latin typeface="ＭＳ Ｐゴシック"/>
            </a:rPr>
            <a:t>ポイントの減となっている。しかし、依然として下水道事業及び病院事業で多くの地方債残高を有しているほか、将来負担額から控除となる財政調整基金の積立額が他団体と比較して少額であることなどから、比率は類似団体平均値を大きく上回っている。今後も起債の抑制を図るとともに、財政調整基金等の積立による充当可能基金の増額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20</xdr:row>
      <xdr:rowOff>40386</xdr:rowOff>
    </xdr:to>
    <xdr:cxnSp macro="">
      <xdr:nvCxnSpPr>
        <xdr:cNvPr id="436" name="直線コネクタ 435"/>
        <xdr:cNvCxnSpPr/>
      </xdr:nvCxnSpPr>
      <xdr:spPr>
        <a:xfrm flipV="1">
          <a:off x="17018000" y="2370667"/>
          <a:ext cx="0" cy="1098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12463</xdr:rowOff>
    </xdr:from>
    <xdr:ext cx="762000" cy="259045"/>
    <xdr:sp macro="" textlink="">
      <xdr:nvSpPr>
        <xdr:cNvPr id="437" name="将来負担の状況最小値テキスト"/>
        <xdr:cNvSpPr txBox="1"/>
      </xdr:nvSpPr>
      <xdr:spPr>
        <a:xfrm>
          <a:off x="17106900" y="344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136.6</a:t>
          </a:r>
          <a:endParaRPr kumimoji="1" lang="ja-JP" altLang="en-US" sz="1000" b="1">
            <a:latin typeface="ＭＳ Ｐゴシック"/>
          </a:endParaRPr>
        </a:p>
      </xdr:txBody>
    </xdr:sp>
    <xdr:clientData/>
  </xdr:oneCellAnchor>
  <xdr:twoCellAnchor>
    <xdr:from>
      <xdr:col>24</xdr:col>
      <xdr:colOff>469900</xdr:colOff>
      <xdr:row>20</xdr:row>
      <xdr:rowOff>40386</xdr:rowOff>
    </xdr:from>
    <xdr:to>
      <xdr:col>24</xdr:col>
      <xdr:colOff>647700</xdr:colOff>
      <xdr:row>20</xdr:row>
      <xdr:rowOff>40386</xdr:rowOff>
    </xdr:to>
    <xdr:cxnSp macro="">
      <xdr:nvCxnSpPr>
        <xdr:cNvPr id="438" name="直線コネクタ 437"/>
        <xdr:cNvCxnSpPr/>
      </xdr:nvCxnSpPr>
      <xdr:spPr>
        <a:xfrm>
          <a:off x="16929100" y="346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974</xdr:rowOff>
    </xdr:from>
    <xdr:to>
      <xdr:col>24</xdr:col>
      <xdr:colOff>558800</xdr:colOff>
      <xdr:row>20</xdr:row>
      <xdr:rowOff>62907</xdr:rowOff>
    </xdr:to>
    <xdr:cxnSp macro="">
      <xdr:nvCxnSpPr>
        <xdr:cNvPr id="441" name="直線コネクタ 440"/>
        <xdr:cNvCxnSpPr/>
      </xdr:nvCxnSpPr>
      <xdr:spPr>
        <a:xfrm flipV="1">
          <a:off x="16179800" y="3429974"/>
          <a:ext cx="838200" cy="6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60765</xdr:rowOff>
    </xdr:from>
    <xdr:ext cx="762000" cy="259045"/>
    <xdr:sp macro="" textlink="">
      <xdr:nvSpPr>
        <xdr:cNvPr id="442" name="将来負担の状況平均値テキスト"/>
        <xdr:cNvSpPr txBox="1"/>
      </xdr:nvSpPr>
      <xdr:spPr>
        <a:xfrm>
          <a:off x="17106900" y="22896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44238</xdr:rowOff>
    </xdr:from>
    <xdr:to>
      <xdr:col>24</xdr:col>
      <xdr:colOff>609600</xdr:colOff>
      <xdr:row>14</xdr:row>
      <xdr:rowOff>145838</xdr:rowOff>
    </xdr:to>
    <xdr:sp macro="" textlink="">
      <xdr:nvSpPr>
        <xdr:cNvPr id="443" name="フローチャート : 判断 442"/>
        <xdr:cNvSpPr/>
      </xdr:nvSpPr>
      <xdr:spPr>
        <a:xfrm>
          <a:off x="16967200" y="244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62907</xdr:rowOff>
    </xdr:from>
    <xdr:to>
      <xdr:col>23</xdr:col>
      <xdr:colOff>406400</xdr:colOff>
      <xdr:row>21</xdr:row>
      <xdr:rowOff>70019</xdr:rowOff>
    </xdr:to>
    <xdr:cxnSp macro="">
      <xdr:nvCxnSpPr>
        <xdr:cNvPr id="444" name="直線コネクタ 443"/>
        <xdr:cNvCxnSpPr/>
      </xdr:nvCxnSpPr>
      <xdr:spPr>
        <a:xfrm flipV="1">
          <a:off x="15290800" y="3491907"/>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82042</xdr:rowOff>
    </xdr:from>
    <xdr:to>
      <xdr:col>23</xdr:col>
      <xdr:colOff>457200</xdr:colOff>
      <xdr:row>15</xdr:row>
      <xdr:rowOff>12192</xdr:rowOff>
    </xdr:to>
    <xdr:sp macro="" textlink="">
      <xdr:nvSpPr>
        <xdr:cNvPr id="445" name="フローチャート : 判断 444"/>
        <xdr:cNvSpPr/>
      </xdr:nvSpPr>
      <xdr:spPr>
        <a:xfrm>
          <a:off x="16129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22369</xdr:rowOff>
    </xdr:from>
    <xdr:ext cx="736600" cy="259045"/>
    <xdr:sp macro="" textlink="">
      <xdr:nvSpPr>
        <xdr:cNvPr id="446" name="テキスト ボックス 445"/>
        <xdr:cNvSpPr txBox="1"/>
      </xdr:nvSpPr>
      <xdr:spPr>
        <a:xfrm>
          <a:off x="15798800" y="225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70019</xdr:rowOff>
    </xdr:from>
    <xdr:to>
      <xdr:col>22</xdr:col>
      <xdr:colOff>203200</xdr:colOff>
      <xdr:row>21</xdr:row>
      <xdr:rowOff>102193</xdr:rowOff>
    </xdr:to>
    <xdr:cxnSp macro="">
      <xdr:nvCxnSpPr>
        <xdr:cNvPr id="447" name="直線コネクタ 446"/>
        <xdr:cNvCxnSpPr/>
      </xdr:nvCxnSpPr>
      <xdr:spPr>
        <a:xfrm flipV="1">
          <a:off x="14401800" y="3670469"/>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82846</xdr:rowOff>
    </xdr:from>
    <xdr:to>
      <xdr:col>22</xdr:col>
      <xdr:colOff>254000</xdr:colOff>
      <xdr:row>15</xdr:row>
      <xdr:rowOff>12996</xdr:rowOff>
    </xdr:to>
    <xdr:sp macro="" textlink="">
      <xdr:nvSpPr>
        <xdr:cNvPr id="448" name="フローチャート : 判断 447"/>
        <xdr:cNvSpPr/>
      </xdr:nvSpPr>
      <xdr:spPr>
        <a:xfrm>
          <a:off x="15240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23173</xdr:rowOff>
    </xdr:from>
    <xdr:ext cx="762000" cy="259045"/>
    <xdr:sp macro="" textlink="">
      <xdr:nvSpPr>
        <xdr:cNvPr id="449" name="テキスト ボックス 448"/>
        <xdr:cNvSpPr txBox="1"/>
      </xdr:nvSpPr>
      <xdr:spPr>
        <a:xfrm>
          <a:off x="14909800" y="225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102193</xdr:rowOff>
    </xdr:from>
    <xdr:to>
      <xdr:col>21</xdr:col>
      <xdr:colOff>0</xdr:colOff>
      <xdr:row>22</xdr:row>
      <xdr:rowOff>4741</xdr:rowOff>
    </xdr:to>
    <xdr:cxnSp macro="">
      <xdr:nvCxnSpPr>
        <xdr:cNvPr id="450" name="直線コネクタ 449"/>
        <xdr:cNvCxnSpPr/>
      </xdr:nvCxnSpPr>
      <xdr:spPr>
        <a:xfrm flipV="1">
          <a:off x="13512800" y="3702643"/>
          <a:ext cx="889000" cy="7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98933</xdr:rowOff>
    </xdr:from>
    <xdr:to>
      <xdr:col>21</xdr:col>
      <xdr:colOff>50800</xdr:colOff>
      <xdr:row>15</xdr:row>
      <xdr:rowOff>29083</xdr:rowOff>
    </xdr:to>
    <xdr:sp macro="" textlink="">
      <xdr:nvSpPr>
        <xdr:cNvPr id="451" name="フローチャート : 判断 450"/>
        <xdr:cNvSpPr/>
      </xdr:nvSpPr>
      <xdr:spPr>
        <a:xfrm>
          <a:off x="14351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39260</xdr:rowOff>
    </xdr:from>
    <xdr:ext cx="762000" cy="259045"/>
    <xdr:sp macro="" textlink="">
      <xdr:nvSpPr>
        <xdr:cNvPr id="452" name="テキスト ボックス 451"/>
        <xdr:cNvSpPr txBox="1"/>
      </xdr:nvSpPr>
      <xdr:spPr>
        <a:xfrm>
          <a:off x="14020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166497</xdr:rowOff>
    </xdr:from>
    <xdr:to>
      <xdr:col>19</xdr:col>
      <xdr:colOff>533400</xdr:colOff>
      <xdr:row>15</xdr:row>
      <xdr:rowOff>96647</xdr:rowOff>
    </xdr:to>
    <xdr:sp macro="" textlink="">
      <xdr:nvSpPr>
        <xdr:cNvPr id="453" name="フローチャート : 判断 452"/>
        <xdr:cNvSpPr/>
      </xdr:nvSpPr>
      <xdr:spPr>
        <a:xfrm>
          <a:off x="13462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106824</xdr:rowOff>
    </xdr:from>
    <xdr:ext cx="762000" cy="259045"/>
    <xdr:sp macro="" textlink="">
      <xdr:nvSpPr>
        <xdr:cNvPr id="454" name="テキスト ボックス 453"/>
        <xdr:cNvSpPr txBox="1"/>
      </xdr:nvSpPr>
      <xdr:spPr>
        <a:xfrm>
          <a:off x="13131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121624</xdr:rowOff>
    </xdr:from>
    <xdr:to>
      <xdr:col>24</xdr:col>
      <xdr:colOff>609600</xdr:colOff>
      <xdr:row>20</xdr:row>
      <xdr:rowOff>51774</xdr:rowOff>
    </xdr:to>
    <xdr:sp macro="" textlink="">
      <xdr:nvSpPr>
        <xdr:cNvPr id="460" name="円/楕円 459"/>
        <xdr:cNvSpPr/>
      </xdr:nvSpPr>
      <xdr:spPr>
        <a:xfrm>
          <a:off x="16967200" y="337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17501</xdr:rowOff>
    </xdr:from>
    <xdr:ext cx="762000" cy="259045"/>
    <xdr:sp macro="" textlink="">
      <xdr:nvSpPr>
        <xdr:cNvPr id="461" name="将来負担の状況該当値テキスト"/>
        <xdr:cNvSpPr txBox="1"/>
      </xdr:nvSpPr>
      <xdr:spPr>
        <a:xfrm>
          <a:off x="17106900" y="327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131.7</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12107</xdr:rowOff>
    </xdr:from>
    <xdr:to>
      <xdr:col>23</xdr:col>
      <xdr:colOff>457200</xdr:colOff>
      <xdr:row>20</xdr:row>
      <xdr:rowOff>113707</xdr:rowOff>
    </xdr:to>
    <xdr:sp macro="" textlink="">
      <xdr:nvSpPr>
        <xdr:cNvPr id="462" name="円/楕円 461"/>
        <xdr:cNvSpPr/>
      </xdr:nvSpPr>
      <xdr:spPr>
        <a:xfrm>
          <a:off x="16129000" y="344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98484</xdr:rowOff>
    </xdr:from>
    <xdr:ext cx="736600" cy="259045"/>
    <xdr:sp macro="" textlink="">
      <xdr:nvSpPr>
        <xdr:cNvPr id="463" name="テキスト ボックス 462"/>
        <xdr:cNvSpPr txBox="1"/>
      </xdr:nvSpPr>
      <xdr:spPr>
        <a:xfrm>
          <a:off x="15798800" y="3527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139.4</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19219</xdr:rowOff>
    </xdr:from>
    <xdr:to>
      <xdr:col>22</xdr:col>
      <xdr:colOff>254000</xdr:colOff>
      <xdr:row>21</xdr:row>
      <xdr:rowOff>120819</xdr:rowOff>
    </xdr:to>
    <xdr:sp macro="" textlink="">
      <xdr:nvSpPr>
        <xdr:cNvPr id="464" name="円/楕円 463"/>
        <xdr:cNvSpPr/>
      </xdr:nvSpPr>
      <xdr:spPr>
        <a:xfrm>
          <a:off x="15240000" y="36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105596</xdr:rowOff>
    </xdr:from>
    <xdr:ext cx="762000" cy="259045"/>
    <xdr:sp macro="" textlink="">
      <xdr:nvSpPr>
        <xdr:cNvPr id="465" name="テキスト ボックス 464"/>
        <xdr:cNvSpPr txBox="1"/>
      </xdr:nvSpPr>
      <xdr:spPr>
        <a:xfrm>
          <a:off x="14909800" y="370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161.6</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51393</xdr:rowOff>
    </xdr:from>
    <xdr:to>
      <xdr:col>21</xdr:col>
      <xdr:colOff>50800</xdr:colOff>
      <xdr:row>21</xdr:row>
      <xdr:rowOff>152993</xdr:rowOff>
    </xdr:to>
    <xdr:sp macro="" textlink="">
      <xdr:nvSpPr>
        <xdr:cNvPr id="466" name="円/楕円 465"/>
        <xdr:cNvSpPr/>
      </xdr:nvSpPr>
      <xdr:spPr>
        <a:xfrm>
          <a:off x="14351000" y="365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137770</xdr:rowOff>
    </xdr:from>
    <xdr:ext cx="762000" cy="259045"/>
    <xdr:sp macro="" textlink="">
      <xdr:nvSpPr>
        <xdr:cNvPr id="467" name="テキスト ボックス 466"/>
        <xdr:cNvSpPr txBox="1"/>
      </xdr:nvSpPr>
      <xdr:spPr>
        <a:xfrm>
          <a:off x="14020800" y="373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165.6</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125391</xdr:rowOff>
    </xdr:from>
    <xdr:to>
      <xdr:col>19</xdr:col>
      <xdr:colOff>533400</xdr:colOff>
      <xdr:row>22</xdr:row>
      <xdr:rowOff>55541</xdr:rowOff>
    </xdr:to>
    <xdr:sp macro="" textlink="">
      <xdr:nvSpPr>
        <xdr:cNvPr id="468" name="円/楕円 467"/>
        <xdr:cNvSpPr/>
      </xdr:nvSpPr>
      <xdr:spPr>
        <a:xfrm>
          <a:off x="13462000" y="372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40318</xdr:rowOff>
    </xdr:from>
    <xdr:ext cx="762000" cy="259045"/>
    <xdr:sp macro="" textlink="">
      <xdr:nvSpPr>
        <xdr:cNvPr id="469" name="テキスト ボックス 468"/>
        <xdr:cNvSpPr txBox="1"/>
      </xdr:nvSpPr>
      <xdr:spPr>
        <a:xfrm>
          <a:off x="13131800" y="381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富山県上市町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21,275
21,036
236.71
9,684,067
9,320,359
340,164
6,362,182
9,050,114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131.7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普通会計職員数の減等に伴い、昨年度より</a:t>
          </a:r>
          <a:r>
            <a:rPr kumimoji="1" lang="en-US" altLang="ja-JP" sz="1300">
              <a:latin typeface="ＭＳ Ｐゴシック"/>
            </a:rPr>
            <a:t>0.4</a:t>
          </a:r>
          <a:r>
            <a:rPr kumimoji="1" lang="ja-JP" altLang="en-US" sz="1300">
              <a:latin typeface="ＭＳ Ｐゴシック"/>
            </a:rPr>
            <a:t>ポイント減となり、類似団体平均値との比較でも下回っている。今後も、定員管理適正化計画に基づき、適正な人事管理を図るとともに、引き続き給与の適正な運用に努める。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168910</xdr:rowOff>
    </xdr:to>
    <xdr:cxnSp macro="">
      <xdr:nvCxnSpPr>
        <xdr:cNvPr id="61" name="直線コネクタ 60"/>
        <xdr:cNvCxnSpPr/>
      </xdr:nvCxnSpPr>
      <xdr:spPr>
        <a:xfrm flipV="1">
          <a:off x="4826000" y="57429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140987</xdr:rowOff>
    </xdr:from>
    <xdr:ext cx="762000" cy="259045"/>
    <xdr:sp macro="" textlink="">
      <xdr:nvSpPr>
        <xdr:cNvPr id="62" name="人件費最小値テキスト"/>
        <xdr:cNvSpPr txBox="1"/>
      </xdr:nvSpPr>
      <xdr:spPr>
        <a:xfrm>
          <a:off x="4914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41</xdr:row>
      <xdr:rowOff>168910</xdr:rowOff>
    </xdr:from>
    <xdr:to>
      <xdr:col>7</xdr:col>
      <xdr:colOff>104775</xdr:colOff>
      <xdr:row>41</xdr:row>
      <xdr:rowOff>168910</xdr:rowOff>
    </xdr:to>
    <xdr:cxnSp macro="">
      <xdr:nvCxnSpPr>
        <xdr:cNvPr id="63" name="直線コネクタ 62"/>
        <xdr:cNvCxnSpPr/>
      </xdr:nvCxnSpPr>
      <xdr:spPr>
        <a:xfrm>
          <a:off x="4737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27940</xdr:rowOff>
    </xdr:from>
    <xdr:to>
      <xdr:col>7</xdr:col>
      <xdr:colOff>15875</xdr:colOff>
      <xdr:row>34</xdr:row>
      <xdr:rowOff>58420</xdr:rowOff>
    </xdr:to>
    <xdr:cxnSp macro="">
      <xdr:nvCxnSpPr>
        <xdr:cNvPr id="66" name="直線コネクタ 65"/>
        <xdr:cNvCxnSpPr/>
      </xdr:nvCxnSpPr>
      <xdr:spPr>
        <a:xfrm flipV="1">
          <a:off x="3987800" y="58572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135907</xdr:rowOff>
    </xdr:from>
    <xdr:ext cx="762000" cy="259045"/>
    <xdr:sp macro="" textlink="">
      <xdr:nvSpPr>
        <xdr:cNvPr id="67" name="人件費平均値テキスト"/>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68" name="フローチャート :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58420</xdr:rowOff>
    </xdr:from>
    <xdr:to>
      <xdr:col>5</xdr:col>
      <xdr:colOff>549275</xdr:colOff>
      <xdr:row>34</xdr:row>
      <xdr:rowOff>127000</xdr:rowOff>
    </xdr:to>
    <xdr:cxnSp macro="">
      <xdr:nvCxnSpPr>
        <xdr:cNvPr id="69" name="直線コネクタ 68"/>
        <xdr:cNvCxnSpPr/>
      </xdr:nvCxnSpPr>
      <xdr:spPr>
        <a:xfrm flipV="1">
          <a:off x="3098800" y="5887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93997</xdr:rowOff>
    </xdr:from>
    <xdr:ext cx="736600" cy="259045"/>
    <xdr:sp macro="" textlink="">
      <xdr:nvSpPr>
        <xdr:cNvPr id="71" name="テキスト ボックス 70"/>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81280</xdr:rowOff>
    </xdr:from>
    <xdr:to>
      <xdr:col>4</xdr:col>
      <xdr:colOff>346075</xdr:colOff>
      <xdr:row>34</xdr:row>
      <xdr:rowOff>127000</xdr:rowOff>
    </xdr:to>
    <xdr:cxnSp macro="">
      <xdr:nvCxnSpPr>
        <xdr:cNvPr id="72" name="直線コネクタ 71"/>
        <xdr:cNvCxnSpPr/>
      </xdr:nvCxnSpPr>
      <xdr:spPr>
        <a:xfrm>
          <a:off x="2209800" y="5910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81280</xdr:rowOff>
    </xdr:from>
    <xdr:to>
      <xdr:col>3</xdr:col>
      <xdr:colOff>142875</xdr:colOff>
      <xdr:row>35</xdr:row>
      <xdr:rowOff>107950</xdr:rowOff>
    </xdr:to>
    <xdr:cxnSp macro="">
      <xdr:nvCxnSpPr>
        <xdr:cNvPr id="75" name="直線コネクタ 74"/>
        <xdr:cNvCxnSpPr/>
      </xdr:nvCxnSpPr>
      <xdr:spPr>
        <a:xfrm flipV="1">
          <a:off x="1320800" y="59105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8" name="フローチャート :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148590</xdr:rowOff>
    </xdr:from>
    <xdr:to>
      <xdr:col>7</xdr:col>
      <xdr:colOff>66675</xdr:colOff>
      <xdr:row>34</xdr:row>
      <xdr:rowOff>78740</xdr:rowOff>
    </xdr:to>
    <xdr:sp macro="" textlink="">
      <xdr:nvSpPr>
        <xdr:cNvPr id="85" name="円/楕円 84"/>
        <xdr:cNvSpPr/>
      </xdr:nvSpPr>
      <xdr:spPr>
        <a:xfrm>
          <a:off x="47752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57167</xdr:rowOff>
    </xdr:from>
    <xdr:ext cx="762000" cy="259045"/>
    <xdr:sp macro="" textlink="">
      <xdr:nvSpPr>
        <xdr:cNvPr id="86" name="人件費該当値テキスト"/>
        <xdr:cNvSpPr txBox="1"/>
      </xdr:nvSpPr>
      <xdr:spPr>
        <a:xfrm>
          <a:off x="4914900" y="571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7620</xdr:rowOff>
    </xdr:from>
    <xdr:to>
      <xdr:col>5</xdr:col>
      <xdr:colOff>600075</xdr:colOff>
      <xdr:row>34</xdr:row>
      <xdr:rowOff>109220</xdr:rowOff>
    </xdr:to>
    <xdr:sp macro="" textlink="">
      <xdr:nvSpPr>
        <xdr:cNvPr id="87" name="円/楕円 86"/>
        <xdr:cNvSpPr/>
      </xdr:nvSpPr>
      <xdr:spPr>
        <a:xfrm>
          <a:off x="3937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119397</xdr:rowOff>
    </xdr:from>
    <xdr:ext cx="736600" cy="259045"/>
    <xdr:sp macro="" textlink="">
      <xdr:nvSpPr>
        <xdr:cNvPr id="88" name="テキスト ボックス 87"/>
        <xdr:cNvSpPr txBox="1"/>
      </xdr:nvSpPr>
      <xdr:spPr>
        <a:xfrm>
          <a:off x="3606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76200</xdr:rowOff>
    </xdr:from>
    <xdr:to>
      <xdr:col>4</xdr:col>
      <xdr:colOff>396875</xdr:colOff>
      <xdr:row>35</xdr:row>
      <xdr:rowOff>6350</xdr:rowOff>
    </xdr:to>
    <xdr:sp macro="" textlink="">
      <xdr:nvSpPr>
        <xdr:cNvPr id="89" name="円/楕円 88"/>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16527</xdr:rowOff>
    </xdr:from>
    <xdr:ext cx="762000" cy="259045"/>
    <xdr:sp macro="" textlink="">
      <xdr:nvSpPr>
        <xdr:cNvPr id="90" name="テキスト ボックス 89"/>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30480</xdr:rowOff>
    </xdr:from>
    <xdr:to>
      <xdr:col>3</xdr:col>
      <xdr:colOff>193675</xdr:colOff>
      <xdr:row>34</xdr:row>
      <xdr:rowOff>132080</xdr:rowOff>
    </xdr:to>
    <xdr:sp macro="" textlink="">
      <xdr:nvSpPr>
        <xdr:cNvPr id="91" name="円/楕円 90"/>
        <xdr:cNvSpPr/>
      </xdr:nvSpPr>
      <xdr:spPr>
        <a:xfrm>
          <a:off x="2159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142257</xdr:rowOff>
    </xdr:from>
    <xdr:ext cx="762000" cy="259045"/>
    <xdr:sp macro="" textlink="">
      <xdr:nvSpPr>
        <xdr:cNvPr id="92" name="テキスト ボックス 91"/>
        <xdr:cNvSpPr txBox="1"/>
      </xdr:nvSpPr>
      <xdr:spPr>
        <a:xfrm>
          <a:off x="1828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57150</xdr:rowOff>
    </xdr:from>
    <xdr:to>
      <xdr:col>1</xdr:col>
      <xdr:colOff>676275</xdr:colOff>
      <xdr:row>35</xdr:row>
      <xdr:rowOff>158750</xdr:rowOff>
    </xdr:to>
    <xdr:sp macro="" textlink="">
      <xdr:nvSpPr>
        <xdr:cNvPr id="93" name="円/楕円 92"/>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168927</xdr:rowOff>
    </xdr:from>
    <xdr:ext cx="762000" cy="259045"/>
    <xdr:sp macro="" textlink="">
      <xdr:nvSpPr>
        <xdr:cNvPr id="94" name="テキスト ボックス 93"/>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施設の維持管理委託料や需用費・役務費等の見直し等により、経常的な物件費の節減に努めている。平成</a:t>
          </a:r>
          <a:r>
            <a:rPr kumimoji="1" lang="en-US" altLang="ja-JP" sz="1300">
              <a:latin typeface="ＭＳ Ｐゴシック"/>
            </a:rPr>
            <a:t>28</a:t>
          </a:r>
          <a:r>
            <a:rPr kumimoji="1" lang="ja-JP" altLang="en-US" sz="1300">
              <a:latin typeface="ＭＳ Ｐゴシック"/>
            </a:rPr>
            <a:t>年度においては、平成</a:t>
          </a:r>
          <a:r>
            <a:rPr kumimoji="1" lang="en-US" altLang="ja-JP" sz="1300">
              <a:latin typeface="ＭＳ Ｐゴシック"/>
            </a:rPr>
            <a:t>27</a:t>
          </a:r>
          <a:r>
            <a:rPr kumimoji="1" lang="ja-JP" altLang="en-US" sz="1300">
              <a:latin typeface="ＭＳ Ｐゴシック"/>
            </a:rPr>
            <a:t>年度末に公立保育所の民営化を実施したことから、公設民営保育所運営委託料等が減となり、全体で</a:t>
          </a:r>
          <a:r>
            <a:rPr kumimoji="1" lang="en-US" altLang="ja-JP" sz="1300">
              <a:latin typeface="ＭＳ Ｐゴシック"/>
            </a:rPr>
            <a:t>1.1</a:t>
          </a:r>
          <a:r>
            <a:rPr kumimoji="1" lang="ja-JP" altLang="en-US" sz="1300">
              <a:latin typeface="ＭＳ Ｐゴシック"/>
            </a:rPr>
            <a:t>ポイントの減となっている。類似団体平均値との比較においては、</a:t>
          </a:r>
          <a:r>
            <a:rPr kumimoji="1" lang="en-US" altLang="ja-JP" sz="1300">
              <a:latin typeface="ＭＳ Ｐゴシック"/>
            </a:rPr>
            <a:t>3.9</a:t>
          </a:r>
          <a:r>
            <a:rPr kumimoji="1" lang="ja-JP" altLang="en-US" sz="1300">
              <a:latin typeface="ＭＳ Ｐゴシック"/>
            </a:rPr>
            <a:t>ポイント差と下回っている。今後も、継続的に施設管理費等の経常的な物件費の見直しを進めていく。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22</xdr:row>
      <xdr:rowOff>50800</xdr:rowOff>
    </xdr:to>
    <xdr:cxnSp macro="">
      <xdr:nvCxnSpPr>
        <xdr:cNvPr id="124" name="直線コネクタ 123"/>
        <xdr:cNvCxnSpPr/>
      </xdr:nvCxnSpPr>
      <xdr:spPr>
        <a:xfrm flipV="1">
          <a:off x="16510000" y="23531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94343</xdr:rowOff>
    </xdr:from>
    <xdr:to>
      <xdr:col>24</xdr:col>
      <xdr:colOff>31750</xdr:colOff>
      <xdr:row>15</xdr:row>
      <xdr:rowOff>42636</xdr:rowOff>
    </xdr:to>
    <xdr:cxnSp macro="">
      <xdr:nvCxnSpPr>
        <xdr:cNvPr id="129" name="直線コネクタ 128"/>
        <xdr:cNvCxnSpPr/>
      </xdr:nvCxnSpPr>
      <xdr:spPr>
        <a:xfrm flipV="1">
          <a:off x="15671800" y="2494643"/>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0"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127000</xdr:rowOff>
    </xdr:from>
    <xdr:to>
      <xdr:col>22</xdr:col>
      <xdr:colOff>565150</xdr:colOff>
      <xdr:row>15</xdr:row>
      <xdr:rowOff>42636</xdr:rowOff>
    </xdr:to>
    <xdr:cxnSp macro="">
      <xdr:nvCxnSpPr>
        <xdr:cNvPr id="132" name="直線コネクタ 131"/>
        <xdr:cNvCxnSpPr/>
      </xdr:nvCxnSpPr>
      <xdr:spPr>
        <a:xfrm>
          <a:off x="14782800" y="25273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3" name="フローチャート :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94343</xdr:rowOff>
    </xdr:from>
    <xdr:to>
      <xdr:col>21</xdr:col>
      <xdr:colOff>361950</xdr:colOff>
      <xdr:row>14</xdr:row>
      <xdr:rowOff>127000</xdr:rowOff>
    </xdr:to>
    <xdr:cxnSp macro="">
      <xdr:nvCxnSpPr>
        <xdr:cNvPr id="135" name="直線コネクタ 134"/>
        <xdr:cNvCxnSpPr/>
      </xdr:nvCxnSpPr>
      <xdr:spPr>
        <a:xfrm>
          <a:off x="13893800" y="2494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36" name="フローチャート :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40113</xdr:rowOff>
    </xdr:from>
    <xdr:ext cx="762000" cy="259045"/>
    <xdr:sp macro="" textlink="">
      <xdr:nvSpPr>
        <xdr:cNvPr id="137" name="テキスト ボックス 136"/>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146050</xdr:rowOff>
    </xdr:from>
    <xdr:to>
      <xdr:col>20</xdr:col>
      <xdr:colOff>158750</xdr:colOff>
      <xdr:row>14</xdr:row>
      <xdr:rowOff>94343</xdr:rowOff>
    </xdr:to>
    <xdr:cxnSp macro="">
      <xdr:nvCxnSpPr>
        <xdr:cNvPr id="138" name="直線コネクタ 137"/>
        <xdr:cNvCxnSpPr/>
      </xdr:nvCxnSpPr>
      <xdr:spPr>
        <a:xfrm>
          <a:off x="13004800" y="23749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59871</xdr:rowOff>
    </xdr:from>
    <xdr:to>
      <xdr:col>20</xdr:col>
      <xdr:colOff>209550</xdr:colOff>
      <xdr:row>16</xdr:row>
      <xdr:rowOff>161471</xdr:rowOff>
    </xdr:to>
    <xdr:sp macro="" textlink="">
      <xdr:nvSpPr>
        <xdr:cNvPr id="139" name="フローチャート : 判断 138"/>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146248</xdr:rowOff>
    </xdr:from>
    <xdr:ext cx="762000" cy="259045"/>
    <xdr:sp macro="" textlink="">
      <xdr:nvSpPr>
        <xdr:cNvPr id="140" name="テキスト ボックス 139"/>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43543</xdr:rowOff>
    </xdr:from>
    <xdr:to>
      <xdr:col>24</xdr:col>
      <xdr:colOff>82550</xdr:colOff>
      <xdr:row>14</xdr:row>
      <xdr:rowOff>145143</xdr:rowOff>
    </xdr:to>
    <xdr:sp macro="" textlink="">
      <xdr:nvSpPr>
        <xdr:cNvPr id="148" name="円/楕円 147"/>
        <xdr:cNvSpPr/>
      </xdr:nvSpPr>
      <xdr:spPr>
        <a:xfrm>
          <a:off x="164592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60070</xdr:rowOff>
    </xdr:from>
    <xdr:ext cx="762000" cy="259045"/>
    <xdr:sp macro="" textlink="">
      <xdr:nvSpPr>
        <xdr:cNvPr id="149" name="物件費該当値テキスト"/>
        <xdr:cNvSpPr txBox="1"/>
      </xdr:nvSpPr>
      <xdr:spPr>
        <a:xfrm>
          <a:off x="165989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163286</xdr:rowOff>
    </xdr:from>
    <xdr:to>
      <xdr:col>22</xdr:col>
      <xdr:colOff>615950</xdr:colOff>
      <xdr:row>15</xdr:row>
      <xdr:rowOff>93436</xdr:rowOff>
    </xdr:to>
    <xdr:sp macro="" textlink="">
      <xdr:nvSpPr>
        <xdr:cNvPr id="150" name="円/楕円 149"/>
        <xdr:cNvSpPr/>
      </xdr:nvSpPr>
      <xdr:spPr>
        <a:xfrm>
          <a:off x="15621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103613</xdr:rowOff>
    </xdr:from>
    <xdr:ext cx="736600" cy="259045"/>
    <xdr:sp macro="" textlink="">
      <xdr:nvSpPr>
        <xdr:cNvPr id="151" name="テキスト ボックス 150"/>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76200</xdr:rowOff>
    </xdr:from>
    <xdr:to>
      <xdr:col>21</xdr:col>
      <xdr:colOff>412750</xdr:colOff>
      <xdr:row>15</xdr:row>
      <xdr:rowOff>6350</xdr:rowOff>
    </xdr:to>
    <xdr:sp macro="" textlink="">
      <xdr:nvSpPr>
        <xdr:cNvPr id="152" name="円/楕円 151"/>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16527</xdr:rowOff>
    </xdr:from>
    <xdr:ext cx="762000" cy="259045"/>
    <xdr:sp macro="" textlink="">
      <xdr:nvSpPr>
        <xdr:cNvPr id="153" name="テキスト ボックス 152"/>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43543</xdr:rowOff>
    </xdr:from>
    <xdr:to>
      <xdr:col>20</xdr:col>
      <xdr:colOff>209550</xdr:colOff>
      <xdr:row>14</xdr:row>
      <xdr:rowOff>145143</xdr:rowOff>
    </xdr:to>
    <xdr:sp macro="" textlink="">
      <xdr:nvSpPr>
        <xdr:cNvPr id="154" name="円/楕円 153"/>
        <xdr:cNvSpPr/>
      </xdr:nvSpPr>
      <xdr:spPr>
        <a:xfrm>
          <a:off x="13843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155320</xdr:rowOff>
    </xdr:from>
    <xdr:ext cx="762000" cy="259045"/>
    <xdr:sp macro="" textlink="">
      <xdr:nvSpPr>
        <xdr:cNvPr id="155" name="テキスト ボックス 154"/>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95250</xdr:rowOff>
    </xdr:from>
    <xdr:to>
      <xdr:col>19</xdr:col>
      <xdr:colOff>6350</xdr:colOff>
      <xdr:row>14</xdr:row>
      <xdr:rowOff>25400</xdr:rowOff>
    </xdr:to>
    <xdr:sp macro="" textlink="">
      <xdr:nvSpPr>
        <xdr:cNvPr id="156" name="円/楕円 155"/>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35577</xdr:rowOff>
    </xdr:from>
    <xdr:ext cx="762000" cy="259045"/>
    <xdr:sp macro="" textlink="">
      <xdr:nvSpPr>
        <xdr:cNvPr id="157" name="テキスト ボックス 156"/>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障害者自立支援給付事業費や、公立保育所民営化に伴う民間保育所委託料等の増等に伴い、昨年度から</a:t>
          </a:r>
          <a:r>
            <a:rPr kumimoji="1" lang="en-US" altLang="ja-JP" sz="1300">
              <a:latin typeface="ＭＳ Ｐゴシック"/>
            </a:rPr>
            <a:t>0.5</a:t>
          </a:r>
          <a:r>
            <a:rPr kumimoji="1" lang="ja-JP" altLang="en-US" sz="1300">
              <a:latin typeface="ＭＳ Ｐゴシック"/>
            </a:rPr>
            <a:t>ポイントの増となっている。類似団体平均値との比較では、若干低い数値を示している。国庫補助事業等に係る扶助費が多くを占めており、経費の削減は困難であるが、町単独の扶助費についてはその効果等を検証し、見直しを図っていく。</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143328</xdr:rowOff>
    </xdr:to>
    <xdr:cxnSp macro="">
      <xdr:nvCxnSpPr>
        <xdr:cNvPr id="187" name="直線コネクタ 186"/>
        <xdr:cNvCxnSpPr/>
      </xdr:nvCxnSpPr>
      <xdr:spPr>
        <a:xfrm flipV="1">
          <a:off x="4826000" y="90097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115405</xdr:rowOff>
    </xdr:from>
    <xdr:ext cx="762000" cy="259045"/>
    <xdr:sp macro="" textlink="">
      <xdr:nvSpPr>
        <xdr:cNvPr id="188"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6</xdr:col>
      <xdr:colOff>612775</xdr:colOff>
      <xdr:row>60</xdr:row>
      <xdr:rowOff>143328</xdr:rowOff>
    </xdr:from>
    <xdr:to>
      <xdr:col>7</xdr:col>
      <xdr:colOff>104775</xdr:colOff>
      <xdr:row>60</xdr:row>
      <xdr:rowOff>143328</xdr:rowOff>
    </xdr:to>
    <xdr:cxnSp macro="">
      <xdr:nvCxnSpPr>
        <xdr:cNvPr id="189" name="直線コネクタ 188"/>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90"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91" name="直線コネクタ 190"/>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135165</xdr:rowOff>
    </xdr:from>
    <xdr:to>
      <xdr:col>7</xdr:col>
      <xdr:colOff>15875</xdr:colOff>
      <xdr:row>54</xdr:row>
      <xdr:rowOff>45357</xdr:rowOff>
    </xdr:to>
    <xdr:cxnSp macro="">
      <xdr:nvCxnSpPr>
        <xdr:cNvPr id="192" name="直線コネクタ 191"/>
        <xdr:cNvCxnSpPr/>
      </xdr:nvCxnSpPr>
      <xdr:spPr>
        <a:xfrm>
          <a:off x="3987800" y="9222015"/>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3"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4" name="フローチャート :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53522</xdr:rowOff>
    </xdr:from>
    <xdr:to>
      <xdr:col>5</xdr:col>
      <xdr:colOff>549275</xdr:colOff>
      <xdr:row>53</xdr:row>
      <xdr:rowOff>135165</xdr:rowOff>
    </xdr:to>
    <xdr:cxnSp macro="">
      <xdr:nvCxnSpPr>
        <xdr:cNvPr id="195" name="直線コネクタ 194"/>
        <xdr:cNvCxnSpPr/>
      </xdr:nvCxnSpPr>
      <xdr:spPr>
        <a:xfrm>
          <a:off x="3098800" y="91403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6" name="フローチャート : 判断 195"/>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7" name="テキスト ボックス 196"/>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53522</xdr:rowOff>
    </xdr:from>
    <xdr:to>
      <xdr:col>4</xdr:col>
      <xdr:colOff>346075</xdr:colOff>
      <xdr:row>53</xdr:row>
      <xdr:rowOff>53522</xdr:rowOff>
    </xdr:to>
    <xdr:cxnSp macro="">
      <xdr:nvCxnSpPr>
        <xdr:cNvPr id="198" name="直線コネクタ 197"/>
        <xdr:cNvCxnSpPr/>
      </xdr:nvCxnSpPr>
      <xdr:spPr>
        <a:xfrm>
          <a:off x="2209800" y="9140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9" name="フローチャート :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200" name="テキスト ボックス 199"/>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37193</xdr:rowOff>
    </xdr:from>
    <xdr:to>
      <xdr:col>3</xdr:col>
      <xdr:colOff>142875</xdr:colOff>
      <xdr:row>53</xdr:row>
      <xdr:rowOff>53522</xdr:rowOff>
    </xdr:to>
    <xdr:cxnSp macro="">
      <xdr:nvCxnSpPr>
        <xdr:cNvPr id="201" name="直線コネクタ 200"/>
        <xdr:cNvCxnSpPr/>
      </xdr:nvCxnSpPr>
      <xdr:spPr>
        <a:xfrm>
          <a:off x="1320800" y="91240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03" name="テキスト ボックス 202"/>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04" name="フローチャート : 判断 203"/>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89099</xdr:rowOff>
    </xdr:from>
    <xdr:ext cx="762000" cy="259045"/>
    <xdr:sp macro="" textlink="">
      <xdr:nvSpPr>
        <xdr:cNvPr id="205" name="テキスト ボックス 204"/>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166007</xdr:rowOff>
    </xdr:from>
    <xdr:to>
      <xdr:col>7</xdr:col>
      <xdr:colOff>66675</xdr:colOff>
      <xdr:row>54</xdr:row>
      <xdr:rowOff>96157</xdr:rowOff>
    </xdr:to>
    <xdr:sp macro="" textlink="">
      <xdr:nvSpPr>
        <xdr:cNvPr id="211" name="円/楕円 210"/>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11084</xdr:rowOff>
    </xdr:from>
    <xdr:ext cx="762000" cy="259045"/>
    <xdr:sp macro="" textlink="">
      <xdr:nvSpPr>
        <xdr:cNvPr id="212" name="扶助費該当値テキスト"/>
        <xdr:cNvSpPr txBox="1"/>
      </xdr:nvSpPr>
      <xdr:spPr>
        <a:xfrm>
          <a:off x="4914900" y="909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84365</xdr:rowOff>
    </xdr:from>
    <xdr:to>
      <xdr:col>5</xdr:col>
      <xdr:colOff>600075</xdr:colOff>
      <xdr:row>54</xdr:row>
      <xdr:rowOff>14515</xdr:rowOff>
    </xdr:to>
    <xdr:sp macro="" textlink="">
      <xdr:nvSpPr>
        <xdr:cNvPr id="213" name="円/楕円 212"/>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24692</xdr:rowOff>
    </xdr:from>
    <xdr:ext cx="736600" cy="259045"/>
    <xdr:sp macro="" textlink="">
      <xdr:nvSpPr>
        <xdr:cNvPr id="214" name="テキスト ボックス 213"/>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2722</xdr:rowOff>
    </xdr:from>
    <xdr:to>
      <xdr:col>4</xdr:col>
      <xdr:colOff>396875</xdr:colOff>
      <xdr:row>53</xdr:row>
      <xdr:rowOff>104322</xdr:rowOff>
    </xdr:to>
    <xdr:sp macro="" textlink="">
      <xdr:nvSpPr>
        <xdr:cNvPr id="215" name="円/楕円 214"/>
        <xdr:cNvSpPr/>
      </xdr:nvSpPr>
      <xdr:spPr>
        <a:xfrm>
          <a:off x="3048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114499</xdr:rowOff>
    </xdr:from>
    <xdr:ext cx="762000" cy="259045"/>
    <xdr:sp macro="" textlink="">
      <xdr:nvSpPr>
        <xdr:cNvPr id="216" name="テキスト ボックス 215"/>
        <xdr:cNvSpPr txBox="1"/>
      </xdr:nvSpPr>
      <xdr:spPr>
        <a:xfrm>
          <a:off x="2717800" y="88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2722</xdr:rowOff>
    </xdr:from>
    <xdr:to>
      <xdr:col>3</xdr:col>
      <xdr:colOff>193675</xdr:colOff>
      <xdr:row>53</xdr:row>
      <xdr:rowOff>104322</xdr:rowOff>
    </xdr:to>
    <xdr:sp macro="" textlink="">
      <xdr:nvSpPr>
        <xdr:cNvPr id="217" name="円/楕円 216"/>
        <xdr:cNvSpPr/>
      </xdr:nvSpPr>
      <xdr:spPr>
        <a:xfrm>
          <a:off x="2159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114499</xdr:rowOff>
    </xdr:from>
    <xdr:ext cx="762000" cy="259045"/>
    <xdr:sp macro="" textlink="">
      <xdr:nvSpPr>
        <xdr:cNvPr id="218" name="テキスト ボックス 217"/>
        <xdr:cNvSpPr txBox="1"/>
      </xdr:nvSpPr>
      <xdr:spPr>
        <a:xfrm>
          <a:off x="1828800" y="88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157843</xdr:rowOff>
    </xdr:from>
    <xdr:to>
      <xdr:col>1</xdr:col>
      <xdr:colOff>676275</xdr:colOff>
      <xdr:row>53</xdr:row>
      <xdr:rowOff>87993</xdr:rowOff>
    </xdr:to>
    <xdr:sp macro="" textlink="">
      <xdr:nvSpPr>
        <xdr:cNvPr id="219" name="円/楕円 218"/>
        <xdr:cNvSpPr/>
      </xdr:nvSpPr>
      <xdr:spPr>
        <a:xfrm>
          <a:off x="1270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98170</xdr:rowOff>
    </xdr:from>
    <xdr:ext cx="762000" cy="259045"/>
    <xdr:sp macro="" textlink="">
      <xdr:nvSpPr>
        <xdr:cNvPr id="220" name="テキスト ボックス 219"/>
        <xdr:cNvSpPr txBox="1"/>
      </xdr:nvSpPr>
      <xdr:spPr>
        <a:xfrm>
          <a:off x="939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年度は、全体で昨年度より</a:t>
          </a:r>
          <a:r>
            <a:rPr kumimoji="1" lang="en-US" altLang="ja-JP" sz="1300">
              <a:latin typeface="ＭＳ Ｐゴシック"/>
            </a:rPr>
            <a:t>5.0</a:t>
          </a:r>
          <a:r>
            <a:rPr kumimoji="1" lang="ja-JP" altLang="en-US" sz="1300">
              <a:latin typeface="ＭＳ Ｐゴシック"/>
            </a:rPr>
            <a:t>ポイントの減となり、類似団体平均値との乖離は減少している。大きな要因は、中新川公共下水道事業への繰出金が地方公営企業法適用に伴い補助費等に振り変わったことによるものである。維持補修費については、除雪経費等やむを得ないものを除き事業の妥当性を検討するなどその適正な支出に努める。繰出金についても、繰出基準に準拠したうえで見直し等による抑制に努めていく。</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100330</xdr:rowOff>
    </xdr:from>
    <xdr:to>
      <xdr:col>24</xdr:col>
      <xdr:colOff>31750</xdr:colOff>
      <xdr:row>60</xdr:row>
      <xdr:rowOff>134620</xdr:rowOff>
    </xdr:to>
    <xdr:cxnSp macro="">
      <xdr:nvCxnSpPr>
        <xdr:cNvPr id="248" name="直線コネクタ 247"/>
        <xdr:cNvCxnSpPr/>
      </xdr:nvCxnSpPr>
      <xdr:spPr>
        <a:xfrm flipV="1">
          <a:off x="16510000" y="91871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60</xdr:row>
      <xdr:rowOff>134620</xdr:rowOff>
    </xdr:from>
    <xdr:to>
      <xdr:col>24</xdr:col>
      <xdr:colOff>120650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15257</xdr:rowOff>
    </xdr:from>
    <xdr:ext cx="762000" cy="259045"/>
    <xdr:sp macro="" textlink="">
      <xdr:nvSpPr>
        <xdr:cNvPr id="251" name="その他最大値テキスト"/>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53</xdr:row>
      <xdr:rowOff>100330</xdr:rowOff>
    </xdr:from>
    <xdr:to>
      <xdr:col>24</xdr:col>
      <xdr:colOff>120650</xdr:colOff>
      <xdr:row>53</xdr:row>
      <xdr:rowOff>100330</xdr:rowOff>
    </xdr:to>
    <xdr:cxnSp macro="">
      <xdr:nvCxnSpPr>
        <xdr:cNvPr id="252" name="直線コネクタ 251"/>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146050</xdr:rowOff>
    </xdr:from>
    <xdr:to>
      <xdr:col>24</xdr:col>
      <xdr:colOff>31750</xdr:colOff>
      <xdr:row>60</xdr:row>
      <xdr:rowOff>12700</xdr:rowOff>
    </xdr:to>
    <xdr:cxnSp macro="">
      <xdr:nvCxnSpPr>
        <xdr:cNvPr id="253" name="直線コネクタ 252"/>
        <xdr:cNvCxnSpPr/>
      </xdr:nvCxnSpPr>
      <xdr:spPr>
        <a:xfrm flipV="1">
          <a:off x="15671800" y="99187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4"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5" name="フローチャート : 判断 254"/>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12700</xdr:rowOff>
    </xdr:from>
    <xdr:to>
      <xdr:col>22</xdr:col>
      <xdr:colOff>565150</xdr:colOff>
      <xdr:row>60</xdr:row>
      <xdr:rowOff>66040</xdr:rowOff>
    </xdr:to>
    <xdr:cxnSp macro="">
      <xdr:nvCxnSpPr>
        <xdr:cNvPr id="256" name="直線コネクタ 255"/>
        <xdr:cNvCxnSpPr/>
      </xdr:nvCxnSpPr>
      <xdr:spPr>
        <a:xfrm flipV="1">
          <a:off x="14782800" y="10299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57" name="フローチャート : 判断 256"/>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58" name="テキスト ボックス 257"/>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20320</xdr:rowOff>
    </xdr:from>
    <xdr:to>
      <xdr:col>21</xdr:col>
      <xdr:colOff>361950</xdr:colOff>
      <xdr:row>60</xdr:row>
      <xdr:rowOff>66040</xdr:rowOff>
    </xdr:to>
    <xdr:cxnSp macro="">
      <xdr:nvCxnSpPr>
        <xdr:cNvPr id="259" name="直線コネクタ 258"/>
        <xdr:cNvCxnSpPr/>
      </xdr:nvCxnSpPr>
      <xdr:spPr>
        <a:xfrm>
          <a:off x="13893800" y="10307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60" name="フローチャート : 判断 259"/>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61" name="テキスト ボックス 260"/>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138430</xdr:rowOff>
    </xdr:from>
    <xdr:to>
      <xdr:col>20</xdr:col>
      <xdr:colOff>158750</xdr:colOff>
      <xdr:row>60</xdr:row>
      <xdr:rowOff>20320</xdr:rowOff>
    </xdr:to>
    <xdr:cxnSp macro="">
      <xdr:nvCxnSpPr>
        <xdr:cNvPr id="262" name="直線コネクタ 261"/>
        <xdr:cNvCxnSpPr/>
      </xdr:nvCxnSpPr>
      <xdr:spPr>
        <a:xfrm>
          <a:off x="13004800" y="10253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3" name="フローチャート : 判断 262"/>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4" name="テキスト ボックス 263"/>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フローチャート : 判断 26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6" name="テキスト ボックス 265"/>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95250</xdr:rowOff>
    </xdr:from>
    <xdr:to>
      <xdr:col>24</xdr:col>
      <xdr:colOff>82550</xdr:colOff>
      <xdr:row>58</xdr:row>
      <xdr:rowOff>25400</xdr:rowOff>
    </xdr:to>
    <xdr:sp macro="" textlink="">
      <xdr:nvSpPr>
        <xdr:cNvPr id="272" name="円/楕円 271"/>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67327</xdr:rowOff>
    </xdr:from>
    <xdr:ext cx="762000" cy="259045"/>
    <xdr:sp macro="" textlink="">
      <xdr:nvSpPr>
        <xdr:cNvPr id="273"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133350</xdr:rowOff>
    </xdr:from>
    <xdr:to>
      <xdr:col>22</xdr:col>
      <xdr:colOff>615950</xdr:colOff>
      <xdr:row>60</xdr:row>
      <xdr:rowOff>63500</xdr:rowOff>
    </xdr:to>
    <xdr:sp macro="" textlink="">
      <xdr:nvSpPr>
        <xdr:cNvPr id="274" name="円/楕円 273"/>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48277</xdr:rowOff>
    </xdr:from>
    <xdr:ext cx="736600" cy="259045"/>
    <xdr:sp macro="" textlink="">
      <xdr:nvSpPr>
        <xdr:cNvPr id="275" name="テキスト ボックス 274"/>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15240</xdr:rowOff>
    </xdr:from>
    <xdr:to>
      <xdr:col>21</xdr:col>
      <xdr:colOff>412750</xdr:colOff>
      <xdr:row>60</xdr:row>
      <xdr:rowOff>116840</xdr:rowOff>
    </xdr:to>
    <xdr:sp macro="" textlink="">
      <xdr:nvSpPr>
        <xdr:cNvPr id="276" name="円/楕円 275"/>
        <xdr:cNvSpPr/>
      </xdr:nvSpPr>
      <xdr:spPr>
        <a:xfrm>
          <a:off x="147320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101617</xdr:rowOff>
    </xdr:from>
    <xdr:ext cx="762000" cy="259045"/>
    <xdr:sp macro="" textlink="">
      <xdr:nvSpPr>
        <xdr:cNvPr id="277" name="テキスト ボックス 276"/>
        <xdr:cNvSpPr txBox="1"/>
      </xdr:nvSpPr>
      <xdr:spPr>
        <a:xfrm>
          <a:off x="14401800" y="1038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140970</xdr:rowOff>
    </xdr:from>
    <xdr:to>
      <xdr:col>20</xdr:col>
      <xdr:colOff>209550</xdr:colOff>
      <xdr:row>60</xdr:row>
      <xdr:rowOff>71120</xdr:rowOff>
    </xdr:to>
    <xdr:sp macro="" textlink="">
      <xdr:nvSpPr>
        <xdr:cNvPr id="278" name="円/楕円 277"/>
        <xdr:cNvSpPr/>
      </xdr:nvSpPr>
      <xdr:spPr>
        <a:xfrm>
          <a:off x="13843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55897</xdr:rowOff>
    </xdr:from>
    <xdr:ext cx="762000" cy="259045"/>
    <xdr:sp macro="" textlink="">
      <xdr:nvSpPr>
        <xdr:cNvPr id="279" name="テキスト ボックス 278"/>
        <xdr:cNvSpPr txBox="1"/>
      </xdr:nvSpPr>
      <xdr:spPr>
        <a:xfrm>
          <a:off x="13512800" y="103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87630</xdr:rowOff>
    </xdr:from>
    <xdr:to>
      <xdr:col>19</xdr:col>
      <xdr:colOff>6350</xdr:colOff>
      <xdr:row>60</xdr:row>
      <xdr:rowOff>17780</xdr:rowOff>
    </xdr:to>
    <xdr:sp macro="" textlink="">
      <xdr:nvSpPr>
        <xdr:cNvPr id="280" name="円/楕円 279"/>
        <xdr:cNvSpPr/>
      </xdr:nvSpPr>
      <xdr:spPr>
        <a:xfrm>
          <a:off x="12954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2557</xdr:rowOff>
    </xdr:from>
    <xdr:ext cx="762000" cy="259045"/>
    <xdr:sp macro="" textlink="">
      <xdr:nvSpPr>
        <xdr:cNvPr id="281" name="テキスト ボックス 280"/>
        <xdr:cNvSpPr txBox="1"/>
      </xdr:nvSpPr>
      <xdr:spPr>
        <a:xfrm>
          <a:off x="12623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年度の常備消防の広域化に伴い、一部事務組合等負担金が従前より増となっている。更に、平成</a:t>
          </a:r>
          <a:r>
            <a:rPr kumimoji="1" lang="en-US" altLang="ja-JP" sz="1300">
              <a:latin typeface="ＭＳ Ｐゴシック"/>
            </a:rPr>
            <a:t>28</a:t>
          </a:r>
          <a:r>
            <a:rPr kumimoji="1" lang="ja-JP" altLang="en-US" sz="1300">
              <a:latin typeface="ＭＳ Ｐゴシック"/>
            </a:rPr>
            <a:t>年度においては、中新川公共下水道事業への繰出金が地方公営企業法適用に伴い補助費等に振り変わったことから、昨年度より</a:t>
          </a:r>
          <a:r>
            <a:rPr kumimoji="1" lang="en-US" altLang="ja-JP" sz="1300">
              <a:latin typeface="ＭＳ Ｐゴシック"/>
            </a:rPr>
            <a:t>6.2</a:t>
          </a:r>
          <a:r>
            <a:rPr kumimoji="1" lang="ja-JP" altLang="en-US" sz="1300">
              <a:latin typeface="ＭＳ Ｐゴシック"/>
            </a:rPr>
            <a:t>ポイントと大きく増となり、類似団体平均値との比較でも大きく上回っている。一部事務組合等負担金については削減が困難であるが、町単補助分については有効性等を精査し、見直しに取り組んでいく。</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40132</xdr:rowOff>
    </xdr:to>
    <xdr:cxnSp macro="">
      <xdr:nvCxnSpPr>
        <xdr:cNvPr id="306" name="直線コネクタ 305"/>
        <xdr:cNvCxnSpPr/>
      </xdr:nvCxnSpPr>
      <xdr:spPr>
        <a:xfrm flipV="1">
          <a:off x="16510000" y="59745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12209</xdr:rowOff>
    </xdr:from>
    <xdr:ext cx="762000" cy="259045"/>
    <xdr:sp macro="" textlink="">
      <xdr:nvSpPr>
        <xdr:cNvPr id="307"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40</xdr:row>
      <xdr:rowOff>40132</xdr:rowOff>
    </xdr:from>
    <xdr:to>
      <xdr:col>24</xdr:col>
      <xdr:colOff>120650</xdr:colOff>
      <xdr:row>40</xdr:row>
      <xdr:rowOff>40132</xdr:rowOff>
    </xdr:to>
    <xdr:cxnSp macro="">
      <xdr:nvCxnSpPr>
        <xdr:cNvPr id="308" name="直線コネクタ 307"/>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9"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10" name="直線コネクタ 309"/>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5842</xdr:rowOff>
    </xdr:from>
    <xdr:to>
      <xdr:col>24</xdr:col>
      <xdr:colOff>31750</xdr:colOff>
      <xdr:row>38</xdr:row>
      <xdr:rowOff>117856</xdr:rowOff>
    </xdr:to>
    <xdr:cxnSp macro="">
      <xdr:nvCxnSpPr>
        <xdr:cNvPr id="311" name="直線コネクタ 310"/>
        <xdr:cNvCxnSpPr/>
      </xdr:nvCxnSpPr>
      <xdr:spPr>
        <a:xfrm>
          <a:off x="15671800" y="6349492"/>
          <a:ext cx="8382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111015</xdr:rowOff>
    </xdr:from>
    <xdr:ext cx="762000" cy="259045"/>
    <xdr:sp macro="" textlink="">
      <xdr:nvSpPr>
        <xdr:cNvPr id="312" name="補助費等平均値テキスト"/>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13" name="フローチャート : 判断 312"/>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149860</xdr:rowOff>
    </xdr:from>
    <xdr:to>
      <xdr:col>22</xdr:col>
      <xdr:colOff>565150</xdr:colOff>
      <xdr:row>37</xdr:row>
      <xdr:rowOff>5842</xdr:rowOff>
    </xdr:to>
    <xdr:cxnSp macro="">
      <xdr:nvCxnSpPr>
        <xdr:cNvPr id="314" name="直線コネクタ 313"/>
        <xdr:cNvCxnSpPr/>
      </xdr:nvCxnSpPr>
      <xdr:spPr>
        <a:xfrm>
          <a:off x="14782800" y="63220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94488</xdr:rowOff>
    </xdr:from>
    <xdr:to>
      <xdr:col>22</xdr:col>
      <xdr:colOff>615950</xdr:colOff>
      <xdr:row>37</xdr:row>
      <xdr:rowOff>24638</xdr:rowOff>
    </xdr:to>
    <xdr:sp macro="" textlink="">
      <xdr:nvSpPr>
        <xdr:cNvPr id="315" name="フローチャート : 判断 314"/>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34815</xdr:rowOff>
    </xdr:from>
    <xdr:ext cx="736600" cy="259045"/>
    <xdr:sp macro="" textlink="">
      <xdr:nvSpPr>
        <xdr:cNvPr id="316" name="テキスト ボックス 315"/>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140716</xdr:rowOff>
    </xdr:from>
    <xdr:to>
      <xdr:col>21</xdr:col>
      <xdr:colOff>361950</xdr:colOff>
      <xdr:row>36</xdr:row>
      <xdr:rowOff>149860</xdr:rowOff>
    </xdr:to>
    <xdr:cxnSp macro="">
      <xdr:nvCxnSpPr>
        <xdr:cNvPr id="317" name="直線コネクタ 316"/>
        <xdr:cNvCxnSpPr/>
      </xdr:nvCxnSpPr>
      <xdr:spPr>
        <a:xfrm>
          <a:off x="13893800" y="63129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8" name="フローチャート : 判断 31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9" name="テキスト ボックス 318"/>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58420</xdr:rowOff>
    </xdr:from>
    <xdr:to>
      <xdr:col>20</xdr:col>
      <xdr:colOff>158750</xdr:colOff>
      <xdr:row>36</xdr:row>
      <xdr:rowOff>140716</xdr:rowOff>
    </xdr:to>
    <xdr:cxnSp macro="">
      <xdr:nvCxnSpPr>
        <xdr:cNvPr id="320" name="直線コネクタ 319"/>
        <xdr:cNvCxnSpPr/>
      </xdr:nvCxnSpPr>
      <xdr:spPr>
        <a:xfrm>
          <a:off x="13004800" y="62306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21" name="フローチャート : 判断 320"/>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22" name="テキスト ボックス 321"/>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23" name="フローチャート : 判断 322"/>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4" name="テキスト ボックス 323"/>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67056</xdr:rowOff>
    </xdr:from>
    <xdr:to>
      <xdr:col>24</xdr:col>
      <xdr:colOff>82550</xdr:colOff>
      <xdr:row>38</xdr:row>
      <xdr:rowOff>168656</xdr:rowOff>
    </xdr:to>
    <xdr:sp macro="" textlink="">
      <xdr:nvSpPr>
        <xdr:cNvPr id="330" name="円/楕円 329"/>
        <xdr:cNvSpPr/>
      </xdr:nvSpPr>
      <xdr:spPr>
        <a:xfrm>
          <a:off x="16459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39133</xdr:rowOff>
    </xdr:from>
    <xdr:ext cx="762000" cy="259045"/>
    <xdr:sp macro="" textlink="">
      <xdr:nvSpPr>
        <xdr:cNvPr id="331" name="補助費等該当値テキスト"/>
        <xdr:cNvSpPr txBox="1"/>
      </xdr:nvSpPr>
      <xdr:spPr>
        <a:xfrm>
          <a:off x="16598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126492</xdr:rowOff>
    </xdr:from>
    <xdr:to>
      <xdr:col>22</xdr:col>
      <xdr:colOff>615950</xdr:colOff>
      <xdr:row>37</xdr:row>
      <xdr:rowOff>56642</xdr:rowOff>
    </xdr:to>
    <xdr:sp macro="" textlink="">
      <xdr:nvSpPr>
        <xdr:cNvPr id="332" name="円/楕円 331"/>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41419</xdr:rowOff>
    </xdr:from>
    <xdr:ext cx="736600" cy="259045"/>
    <xdr:sp macro="" textlink="">
      <xdr:nvSpPr>
        <xdr:cNvPr id="333" name="テキスト ボックス 332"/>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99060</xdr:rowOff>
    </xdr:from>
    <xdr:to>
      <xdr:col>21</xdr:col>
      <xdr:colOff>412750</xdr:colOff>
      <xdr:row>37</xdr:row>
      <xdr:rowOff>29210</xdr:rowOff>
    </xdr:to>
    <xdr:sp macro="" textlink="">
      <xdr:nvSpPr>
        <xdr:cNvPr id="334" name="円/楕円 333"/>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35" name="テキスト ボックス 334"/>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89916</xdr:rowOff>
    </xdr:from>
    <xdr:to>
      <xdr:col>20</xdr:col>
      <xdr:colOff>209550</xdr:colOff>
      <xdr:row>37</xdr:row>
      <xdr:rowOff>20066</xdr:rowOff>
    </xdr:to>
    <xdr:sp macro="" textlink="">
      <xdr:nvSpPr>
        <xdr:cNvPr id="336" name="円/楕円 335"/>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4843</xdr:rowOff>
    </xdr:from>
    <xdr:ext cx="762000" cy="259045"/>
    <xdr:sp macro="" textlink="">
      <xdr:nvSpPr>
        <xdr:cNvPr id="337" name="テキスト ボックス 336"/>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38" name="円/楕円 337"/>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119397</xdr:rowOff>
    </xdr:from>
    <xdr:ext cx="762000" cy="259045"/>
    <xdr:sp macro="" textlink="">
      <xdr:nvSpPr>
        <xdr:cNvPr id="339" name="テキスト ボックス 338"/>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類似団体平均値を若干上回っているが、平成</a:t>
          </a:r>
          <a:r>
            <a:rPr kumimoji="1" lang="en-US" altLang="ja-JP" sz="1300">
              <a:latin typeface="ＭＳ Ｐゴシック"/>
            </a:rPr>
            <a:t>13</a:t>
          </a:r>
          <a:r>
            <a:rPr kumimoji="1" lang="ja-JP" altLang="en-US" sz="1300">
              <a:latin typeface="ＭＳ Ｐゴシック"/>
            </a:rPr>
            <a:t>年度の償還ピーク時以降は減少し、ほぼ横ばいとなっている。平成</a:t>
          </a:r>
          <a:r>
            <a:rPr kumimoji="1" lang="en-US" altLang="ja-JP" sz="1300">
              <a:latin typeface="ＭＳ Ｐゴシック"/>
            </a:rPr>
            <a:t>20</a:t>
          </a:r>
          <a:r>
            <a:rPr kumimoji="1" lang="ja-JP" altLang="en-US" sz="1300">
              <a:latin typeface="ＭＳ Ｐゴシック"/>
            </a:rPr>
            <a:t>、</a:t>
          </a:r>
          <a:r>
            <a:rPr kumimoji="1" lang="en-US" altLang="ja-JP" sz="1300">
              <a:latin typeface="ＭＳ Ｐゴシック"/>
            </a:rPr>
            <a:t>21</a:t>
          </a:r>
          <a:r>
            <a:rPr kumimoji="1" lang="ja-JP" altLang="en-US" sz="1300">
              <a:latin typeface="ＭＳ Ｐゴシック"/>
            </a:rPr>
            <a:t>年度において、補償金免除繰上償還を実施したほか、平成</a:t>
          </a:r>
          <a:r>
            <a:rPr kumimoji="1" lang="en-US" altLang="ja-JP" sz="1300">
              <a:latin typeface="ＭＳ Ｐゴシック"/>
            </a:rPr>
            <a:t>26</a:t>
          </a:r>
          <a:r>
            <a:rPr kumimoji="1" lang="ja-JP" altLang="en-US" sz="1300">
              <a:latin typeface="ＭＳ Ｐゴシック"/>
            </a:rPr>
            <a:t>年度においても、地域総合整備事業債の繰上償還を行っており、起債残高の抑制及び将来の利子負担の節減に努めている。今後も、起債発行を抑制するなど公債費の適正化に努めていく。</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73660</xdr:rowOff>
    </xdr:from>
    <xdr:to>
      <xdr:col>7</xdr:col>
      <xdr:colOff>15875</xdr:colOff>
      <xdr:row>80</xdr:row>
      <xdr:rowOff>142239</xdr:rowOff>
    </xdr:to>
    <xdr:cxnSp macro="">
      <xdr:nvCxnSpPr>
        <xdr:cNvPr id="367" name="直線コネクタ 366"/>
        <xdr:cNvCxnSpPr/>
      </xdr:nvCxnSpPr>
      <xdr:spPr>
        <a:xfrm flipV="1">
          <a:off x="4826000" y="124180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8"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9" name="直線コネクタ 368"/>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160037</xdr:rowOff>
    </xdr:from>
    <xdr:ext cx="762000" cy="259045"/>
    <xdr:sp macro="" textlink="">
      <xdr:nvSpPr>
        <xdr:cNvPr id="370"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72</xdr:row>
      <xdr:rowOff>73660</xdr:rowOff>
    </xdr:from>
    <xdr:to>
      <xdr:col>7</xdr:col>
      <xdr:colOff>104775</xdr:colOff>
      <xdr:row>72</xdr:row>
      <xdr:rowOff>73660</xdr:rowOff>
    </xdr:to>
    <xdr:cxnSp macro="">
      <xdr:nvCxnSpPr>
        <xdr:cNvPr id="371" name="直線コネクタ 370"/>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142239</xdr:rowOff>
    </xdr:from>
    <xdr:to>
      <xdr:col>7</xdr:col>
      <xdr:colOff>15875</xdr:colOff>
      <xdr:row>76</xdr:row>
      <xdr:rowOff>157480</xdr:rowOff>
    </xdr:to>
    <xdr:cxnSp macro="">
      <xdr:nvCxnSpPr>
        <xdr:cNvPr id="372" name="直線コネクタ 371"/>
        <xdr:cNvCxnSpPr/>
      </xdr:nvCxnSpPr>
      <xdr:spPr>
        <a:xfrm>
          <a:off x="3987800" y="131724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85107</xdr:rowOff>
    </xdr:from>
    <xdr:ext cx="762000" cy="259045"/>
    <xdr:sp macro="" textlink="">
      <xdr:nvSpPr>
        <xdr:cNvPr id="373"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74" name="フローチャート : 判断 373"/>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142239</xdr:rowOff>
    </xdr:from>
    <xdr:to>
      <xdr:col>5</xdr:col>
      <xdr:colOff>549275</xdr:colOff>
      <xdr:row>77</xdr:row>
      <xdr:rowOff>39370</xdr:rowOff>
    </xdr:to>
    <xdr:cxnSp macro="">
      <xdr:nvCxnSpPr>
        <xdr:cNvPr id="375" name="直線コネクタ 374"/>
        <xdr:cNvCxnSpPr/>
      </xdr:nvCxnSpPr>
      <xdr:spPr>
        <a:xfrm flipV="1">
          <a:off x="3098800" y="131724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53339</xdr:rowOff>
    </xdr:from>
    <xdr:to>
      <xdr:col>5</xdr:col>
      <xdr:colOff>600075</xdr:colOff>
      <xdr:row>76</xdr:row>
      <xdr:rowOff>154939</xdr:rowOff>
    </xdr:to>
    <xdr:sp macro="" textlink="">
      <xdr:nvSpPr>
        <xdr:cNvPr id="376" name="フローチャート : 判断 375"/>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165117</xdr:rowOff>
    </xdr:from>
    <xdr:ext cx="736600" cy="259045"/>
    <xdr:sp macro="" textlink="">
      <xdr:nvSpPr>
        <xdr:cNvPr id="377" name="テキスト ボックス 376"/>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39370</xdr:rowOff>
    </xdr:from>
    <xdr:to>
      <xdr:col>4</xdr:col>
      <xdr:colOff>346075</xdr:colOff>
      <xdr:row>77</xdr:row>
      <xdr:rowOff>46989</xdr:rowOff>
    </xdr:to>
    <xdr:cxnSp macro="">
      <xdr:nvCxnSpPr>
        <xdr:cNvPr id="378" name="直線コネクタ 377"/>
        <xdr:cNvCxnSpPr/>
      </xdr:nvCxnSpPr>
      <xdr:spPr>
        <a:xfrm flipV="1">
          <a:off x="2209800" y="132410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9" name="フローチャート : 判断 378"/>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80" name="テキスト ボックス 379"/>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46989</xdr:rowOff>
    </xdr:from>
    <xdr:to>
      <xdr:col>3</xdr:col>
      <xdr:colOff>142875</xdr:colOff>
      <xdr:row>77</xdr:row>
      <xdr:rowOff>107950</xdr:rowOff>
    </xdr:to>
    <xdr:cxnSp macro="">
      <xdr:nvCxnSpPr>
        <xdr:cNvPr id="381" name="直線コネクタ 380"/>
        <xdr:cNvCxnSpPr/>
      </xdr:nvCxnSpPr>
      <xdr:spPr>
        <a:xfrm flipV="1">
          <a:off x="1320800" y="132486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82" name="フローチャート : 判断 381"/>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100347</xdr:rowOff>
    </xdr:from>
    <xdr:ext cx="762000" cy="259045"/>
    <xdr:sp macro="" textlink="">
      <xdr:nvSpPr>
        <xdr:cNvPr id="383" name="テキスト ボックス 382"/>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84" name="フローチャート : 判断 383"/>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85" name="テキスト ボックス 384"/>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91" name="円/楕円 390"/>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78757</xdr:rowOff>
    </xdr:from>
    <xdr:ext cx="762000" cy="259045"/>
    <xdr:sp macro="" textlink="">
      <xdr:nvSpPr>
        <xdr:cNvPr id="392" name="公債費該当値テキスト"/>
        <xdr:cNvSpPr txBox="1"/>
      </xdr:nvSpPr>
      <xdr:spPr>
        <a:xfrm>
          <a:off x="49149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91439</xdr:rowOff>
    </xdr:from>
    <xdr:to>
      <xdr:col>5</xdr:col>
      <xdr:colOff>600075</xdr:colOff>
      <xdr:row>77</xdr:row>
      <xdr:rowOff>21589</xdr:rowOff>
    </xdr:to>
    <xdr:sp macro="" textlink="">
      <xdr:nvSpPr>
        <xdr:cNvPr id="393" name="円/楕円 392"/>
        <xdr:cNvSpPr/>
      </xdr:nvSpPr>
      <xdr:spPr>
        <a:xfrm>
          <a:off x="3937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6366</xdr:rowOff>
    </xdr:from>
    <xdr:ext cx="736600" cy="259045"/>
    <xdr:sp macro="" textlink="">
      <xdr:nvSpPr>
        <xdr:cNvPr id="394" name="テキスト ボックス 393"/>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160020</xdr:rowOff>
    </xdr:from>
    <xdr:to>
      <xdr:col>4</xdr:col>
      <xdr:colOff>396875</xdr:colOff>
      <xdr:row>77</xdr:row>
      <xdr:rowOff>90170</xdr:rowOff>
    </xdr:to>
    <xdr:sp macro="" textlink="">
      <xdr:nvSpPr>
        <xdr:cNvPr id="395" name="円/楕円 394"/>
        <xdr:cNvSpPr/>
      </xdr:nvSpPr>
      <xdr:spPr>
        <a:xfrm>
          <a:off x="3048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96" name="テキスト ボックス 395"/>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167639</xdr:rowOff>
    </xdr:from>
    <xdr:to>
      <xdr:col>3</xdr:col>
      <xdr:colOff>193675</xdr:colOff>
      <xdr:row>77</xdr:row>
      <xdr:rowOff>97789</xdr:rowOff>
    </xdr:to>
    <xdr:sp macro="" textlink="">
      <xdr:nvSpPr>
        <xdr:cNvPr id="397" name="円/楕円 396"/>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82566</xdr:rowOff>
    </xdr:from>
    <xdr:ext cx="762000" cy="259045"/>
    <xdr:sp macro="" textlink="">
      <xdr:nvSpPr>
        <xdr:cNvPr id="398" name="テキスト ボックス 397"/>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99" name="円/楕円 398"/>
        <xdr:cNvSpPr/>
      </xdr:nvSpPr>
      <xdr:spPr>
        <a:xfrm>
          <a:off x="1270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400" name="テキスト ボックス 399"/>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a:t>
          </a:r>
          <a:r>
            <a:rPr kumimoji="1" lang="en-US" altLang="ja-JP" sz="1300">
              <a:latin typeface="ＭＳ Ｐゴシック"/>
            </a:rPr>
            <a:t>0.2</a:t>
          </a:r>
          <a:r>
            <a:rPr kumimoji="1" lang="ja-JP" altLang="en-US" sz="1300">
              <a:latin typeface="ＭＳ Ｐゴシック"/>
            </a:rPr>
            <a:t>ポイント増となっているが、類似団体との比較では若干低い値を示している。人件費、物件費、補助費等、特別会計及び一部事務組合等への繰出金が比率のなかで多くを占めている。今後も、定員管理適正化計画による人事管理や継続的な事務事業の見直しに努めるとともに、事業計画の見直し等による繰出金の抑制に努めていく。</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129286</xdr:rowOff>
    </xdr:from>
    <xdr:to>
      <xdr:col>24</xdr:col>
      <xdr:colOff>31750</xdr:colOff>
      <xdr:row>80</xdr:row>
      <xdr:rowOff>104139</xdr:rowOff>
    </xdr:to>
    <xdr:cxnSp macro="">
      <xdr:nvCxnSpPr>
        <xdr:cNvPr id="426" name="直線コネクタ 425"/>
        <xdr:cNvCxnSpPr/>
      </xdr:nvCxnSpPr>
      <xdr:spPr>
        <a:xfrm flipV="1">
          <a:off x="16510000" y="12645136"/>
          <a:ext cx="0" cy="117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44213</xdr:rowOff>
    </xdr:from>
    <xdr:ext cx="762000" cy="259045"/>
    <xdr:sp macro="" textlink="">
      <xdr:nvSpPr>
        <xdr:cNvPr id="429"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23</xdr:col>
      <xdr:colOff>628650</xdr:colOff>
      <xdr:row>73</xdr:row>
      <xdr:rowOff>129286</xdr:rowOff>
    </xdr:from>
    <xdr:to>
      <xdr:col>24</xdr:col>
      <xdr:colOff>120650</xdr:colOff>
      <xdr:row>73</xdr:row>
      <xdr:rowOff>129286</xdr:rowOff>
    </xdr:to>
    <xdr:cxnSp macro="">
      <xdr:nvCxnSpPr>
        <xdr:cNvPr id="430" name="直線コネクタ 429"/>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58420</xdr:rowOff>
    </xdr:from>
    <xdr:to>
      <xdr:col>24</xdr:col>
      <xdr:colOff>31750</xdr:colOff>
      <xdr:row>76</xdr:row>
      <xdr:rowOff>67563</xdr:rowOff>
    </xdr:to>
    <xdr:cxnSp macro="">
      <xdr:nvCxnSpPr>
        <xdr:cNvPr id="431" name="直線コネクタ 430"/>
        <xdr:cNvCxnSpPr/>
      </xdr:nvCxnSpPr>
      <xdr:spPr>
        <a:xfrm>
          <a:off x="15671800" y="13088620"/>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66564</xdr:rowOff>
    </xdr:from>
    <xdr:ext cx="762000" cy="259045"/>
    <xdr:sp macro="" textlink="">
      <xdr:nvSpPr>
        <xdr:cNvPr id="432" name="公債費以外平均値テキスト"/>
        <xdr:cNvSpPr txBox="1"/>
      </xdr:nvSpPr>
      <xdr:spPr>
        <a:xfrm>
          <a:off x="16598900" y="13096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33" name="フローチャート : 判断 432"/>
        <xdr:cNvSpPr/>
      </xdr:nvSpPr>
      <xdr:spPr>
        <a:xfrm>
          <a:off x="164592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44704</xdr:rowOff>
    </xdr:from>
    <xdr:to>
      <xdr:col>22</xdr:col>
      <xdr:colOff>565150</xdr:colOff>
      <xdr:row>76</xdr:row>
      <xdr:rowOff>58420</xdr:rowOff>
    </xdr:to>
    <xdr:cxnSp macro="">
      <xdr:nvCxnSpPr>
        <xdr:cNvPr id="434" name="直線コネクタ 433"/>
        <xdr:cNvCxnSpPr/>
      </xdr:nvCxnSpPr>
      <xdr:spPr>
        <a:xfrm>
          <a:off x="14782800" y="130749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35" name="フローチャート : 判断 434"/>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116857</xdr:rowOff>
    </xdr:from>
    <xdr:ext cx="736600" cy="259045"/>
    <xdr:sp macro="" textlink="">
      <xdr:nvSpPr>
        <xdr:cNvPr id="436" name="テキスト ボックス 435"/>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138430</xdr:rowOff>
    </xdr:from>
    <xdr:to>
      <xdr:col>21</xdr:col>
      <xdr:colOff>361950</xdr:colOff>
      <xdr:row>76</xdr:row>
      <xdr:rowOff>44704</xdr:rowOff>
    </xdr:to>
    <xdr:cxnSp macro="">
      <xdr:nvCxnSpPr>
        <xdr:cNvPr id="437" name="直線コネクタ 436"/>
        <xdr:cNvCxnSpPr/>
      </xdr:nvCxnSpPr>
      <xdr:spPr>
        <a:xfrm>
          <a:off x="13893800" y="129971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8" name="フローチャート : 判断 437"/>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9" name="テキスト ボックス 438"/>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88138</xdr:rowOff>
    </xdr:from>
    <xdr:to>
      <xdr:col>20</xdr:col>
      <xdr:colOff>158750</xdr:colOff>
      <xdr:row>75</xdr:row>
      <xdr:rowOff>138430</xdr:rowOff>
    </xdr:to>
    <xdr:cxnSp macro="">
      <xdr:nvCxnSpPr>
        <xdr:cNvPr id="440" name="直線コネクタ 439"/>
        <xdr:cNvCxnSpPr/>
      </xdr:nvCxnSpPr>
      <xdr:spPr>
        <a:xfrm>
          <a:off x="13004800" y="129468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41" name="フローチャート : 判断 440"/>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42" name="テキスト ボックス 441"/>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3" name="フローチャート : 判断 442"/>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44" name="テキスト ボックス 443"/>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16763</xdr:rowOff>
    </xdr:from>
    <xdr:to>
      <xdr:col>24</xdr:col>
      <xdr:colOff>82550</xdr:colOff>
      <xdr:row>76</xdr:row>
      <xdr:rowOff>118363</xdr:rowOff>
    </xdr:to>
    <xdr:sp macro="" textlink="">
      <xdr:nvSpPr>
        <xdr:cNvPr id="450" name="円/楕円 449"/>
        <xdr:cNvSpPr/>
      </xdr:nvSpPr>
      <xdr:spPr>
        <a:xfrm>
          <a:off x="16459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33291</xdr:rowOff>
    </xdr:from>
    <xdr:ext cx="762000" cy="259045"/>
    <xdr:sp macro="" textlink="">
      <xdr:nvSpPr>
        <xdr:cNvPr id="451" name="公債費以外該当値テキスト"/>
        <xdr:cNvSpPr txBox="1"/>
      </xdr:nvSpPr>
      <xdr:spPr>
        <a:xfrm>
          <a:off x="16598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7620</xdr:rowOff>
    </xdr:from>
    <xdr:to>
      <xdr:col>22</xdr:col>
      <xdr:colOff>615950</xdr:colOff>
      <xdr:row>76</xdr:row>
      <xdr:rowOff>109220</xdr:rowOff>
    </xdr:to>
    <xdr:sp macro="" textlink="">
      <xdr:nvSpPr>
        <xdr:cNvPr id="452" name="円/楕円 451"/>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53" name="テキスト ボックス 452"/>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165354</xdr:rowOff>
    </xdr:from>
    <xdr:to>
      <xdr:col>21</xdr:col>
      <xdr:colOff>412750</xdr:colOff>
      <xdr:row>76</xdr:row>
      <xdr:rowOff>95504</xdr:rowOff>
    </xdr:to>
    <xdr:sp macro="" textlink="">
      <xdr:nvSpPr>
        <xdr:cNvPr id="454" name="円/楕円 453"/>
        <xdr:cNvSpPr/>
      </xdr:nvSpPr>
      <xdr:spPr>
        <a:xfrm>
          <a:off x="14732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105681</xdr:rowOff>
    </xdr:from>
    <xdr:ext cx="762000" cy="259045"/>
    <xdr:sp macro="" textlink="">
      <xdr:nvSpPr>
        <xdr:cNvPr id="455" name="テキスト ボックス 454"/>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87630</xdr:rowOff>
    </xdr:from>
    <xdr:to>
      <xdr:col>20</xdr:col>
      <xdr:colOff>209550</xdr:colOff>
      <xdr:row>76</xdr:row>
      <xdr:rowOff>17780</xdr:rowOff>
    </xdr:to>
    <xdr:sp macro="" textlink="">
      <xdr:nvSpPr>
        <xdr:cNvPr id="456" name="円/楕円 455"/>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27957</xdr:rowOff>
    </xdr:from>
    <xdr:ext cx="762000" cy="259045"/>
    <xdr:sp macro="" textlink="">
      <xdr:nvSpPr>
        <xdr:cNvPr id="457" name="テキスト ボックス 456"/>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37338</xdr:rowOff>
    </xdr:from>
    <xdr:to>
      <xdr:col>19</xdr:col>
      <xdr:colOff>6350</xdr:colOff>
      <xdr:row>75</xdr:row>
      <xdr:rowOff>138938</xdr:rowOff>
    </xdr:to>
    <xdr:sp macro="" textlink="">
      <xdr:nvSpPr>
        <xdr:cNvPr id="458" name="円/楕円 457"/>
        <xdr:cNvSpPr/>
      </xdr:nvSpPr>
      <xdr:spPr>
        <a:xfrm>
          <a:off x="12954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149115</xdr:rowOff>
    </xdr:from>
    <xdr:ext cx="762000" cy="259045"/>
    <xdr:sp macro="" textlink="">
      <xdr:nvSpPr>
        <xdr:cNvPr id="459" name="テキスト ボックス 458"/>
        <xdr:cNvSpPr txBox="1"/>
      </xdr:nvSpPr>
      <xdr:spPr>
        <a:xfrm>
          <a:off x="12623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富山県上市町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81109</xdr:rowOff>
    </xdr:from>
    <xdr:to>
      <xdr:col>4</xdr:col>
      <xdr:colOff>1117600</xdr:colOff>
      <xdr:row>19</xdr:row>
      <xdr:rowOff>55943</xdr:rowOff>
    </xdr:to>
    <xdr:cxnSp macro="">
      <xdr:nvCxnSpPr>
        <xdr:cNvPr id="45" name="直線コネクタ 44"/>
        <xdr:cNvCxnSpPr/>
      </xdr:nvCxnSpPr>
      <xdr:spPr bwMode="auto">
        <a:xfrm flipV="1">
          <a:off x="5651500" y="2014684"/>
          <a:ext cx="0" cy="1346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28020</xdr:rowOff>
    </xdr:from>
    <xdr:ext cx="762000" cy="259045"/>
    <xdr:sp macro="" textlink="">
      <xdr:nvSpPr>
        <xdr:cNvPr id="46" name="人口1人当たり決算額の推移最小値テキスト130"/>
        <xdr:cNvSpPr txBox="1"/>
      </xdr:nvSpPr>
      <xdr:spPr>
        <a:xfrm>
          <a:off x="5740400" y="333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50,230</a:t>
          </a:r>
          <a:endParaRPr kumimoji="1" lang="ja-JP" altLang="en-US" sz="1000" b="1">
            <a:latin typeface="ＭＳ Ｐゴシック"/>
          </a:endParaRPr>
        </a:p>
      </xdr:txBody>
    </xdr:sp>
    <xdr:clientData/>
  </xdr:oneCellAnchor>
  <xdr:twoCellAnchor>
    <xdr:from>
      <xdr:col>4</xdr:col>
      <xdr:colOff>1028700</xdr:colOff>
      <xdr:row>19</xdr:row>
      <xdr:rowOff>55943</xdr:rowOff>
    </xdr:from>
    <xdr:to>
      <xdr:col>5</xdr:col>
      <xdr:colOff>73025</xdr:colOff>
      <xdr:row>19</xdr:row>
      <xdr:rowOff>55943</xdr:rowOff>
    </xdr:to>
    <xdr:cxnSp macro="">
      <xdr:nvCxnSpPr>
        <xdr:cNvPr id="47" name="直線コネクタ 46"/>
        <xdr:cNvCxnSpPr/>
      </xdr:nvCxnSpPr>
      <xdr:spPr bwMode="auto">
        <a:xfrm>
          <a:off x="5562600" y="336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167486</xdr:rowOff>
    </xdr:from>
    <xdr:ext cx="762000" cy="259045"/>
    <xdr:sp macro="" textlink="">
      <xdr:nvSpPr>
        <xdr:cNvPr id="48" name="人口1人当たり決算額の推移最大値テキスト130"/>
        <xdr:cNvSpPr txBox="1"/>
      </xdr:nvSpPr>
      <xdr:spPr>
        <a:xfrm>
          <a:off x="5740400" y="175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120,909</a:t>
          </a:r>
          <a:endParaRPr kumimoji="1" lang="ja-JP" altLang="en-US" sz="1000" b="1">
            <a:latin typeface="ＭＳ Ｐゴシック"/>
          </a:endParaRPr>
        </a:p>
      </xdr:txBody>
    </xdr:sp>
    <xdr:clientData/>
  </xdr:oneCellAnchor>
  <xdr:twoCellAnchor>
    <xdr:from>
      <xdr:col>4</xdr:col>
      <xdr:colOff>1028700</xdr:colOff>
      <xdr:row>11</xdr:row>
      <xdr:rowOff>81109</xdr:rowOff>
    </xdr:from>
    <xdr:to>
      <xdr:col>5</xdr:col>
      <xdr:colOff>73025</xdr:colOff>
      <xdr:row>11</xdr:row>
      <xdr:rowOff>81109</xdr:rowOff>
    </xdr:to>
    <xdr:cxnSp macro="">
      <xdr:nvCxnSpPr>
        <xdr:cNvPr id="49" name="直線コネクタ 48"/>
        <xdr:cNvCxnSpPr/>
      </xdr:nvCxnSpPr>
      <xdr:spPr bwMode="auto">
        <a:xfrm>
          <a:off x="5562600" y="2014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66554</xdr:rowOff>
    </xdr:from>
    <xdr:to>
      <xdr:col>4</xdr:col>
      <xdr:colOff>1117600</xdr:colOff>
      <xdr:row>16</xdr:row>
      <xdr:rowOff>72155</xdr:rowOff>
    </xdr:to>
    <xdr:cxnSp macro="">
      <xdr:nvCxnSpPr>
        <xdr:cNvPr id="50" name="直線コネクタ 49"/>
        <xdr:cNvCxnSpPr/>
      </xdr:nvCxnSpPr>
      <xdr:spPr bwMode="auto">
        <a:xfrm flipV="1">
          <a:off x="5003800" y="2857379"/>
          <a:ext cx="647700" cy="5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23499</xdr:rowOff>
    </xdr:from>
    <xdr:ext cx="762000" cy="259045"/>
    <xdr:sp macro="" textlink="">
      <xdr:nvSpPr>
        <xdr:cNvPr id="51" name="人口1人当たり決算額の推移平均値テキスト130"/>
        <xdr:cNvSpPr txBox="1"/>
      </xdr:nvSpPr>
      <xdr:spPr>
        <a:xfrm>
          <a:off x="5740400" y="2642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77,134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6972</xdr:rowOff>
    </xdr:from>
    <xdr:to>
      <xdr:col>5</xdr:col>
      <xdr:colOff>34925</xdr:colOff>
      <xdr:row>16</xdr:row>
      <xdr:rowOff>108572</xdr:rowOff>
    </xdr:to>
    <xdr:sp macro="" textlink="">
      <xdr:nvSpPr>
        <xdr:cNvPr id="52" name="フローチャート : 判断 51"/>
        <xdr:cNvSpPr/>
      </xdr:nvSpPr>
      <xdr:spPr bwMode="auto">
        <a:xfrm>
          <a:off x="5600700" y="2797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70879</xdr:rowOff>
    </xdr:from>
    <xdr:to>
      <xdr:col>4</xdr:col>
      <xdr:colOff>469900</xdr:colOff>
      <xdr:row>16</xdr:row>
      <xdr:rowOff>72155</xdr:rowOff>
    </xdr:to>
    <xdr:cxnSp macro="">
      <xdr:nvCxnSpPr>
        <xdr:cNvPr id="53" name="直線コネクタ 52"/>
        <xdr:cNvCxnSpPr/>
      </xdr:nvCxnSpPr>
      <xdr:spPr bwMode="auto">
        <a:xfrm>
          <a:off x="4305300" y="2861704"/>
          <a:ext cx="698500" cy="1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161658</xdr:rowOff>
    </xdr:from>
    <xdr:to>
      <xdr:col>4</xdr:col>
      <xdr:colOff>520700</xdr:colOff>
      <xdr:row>16</xdr:row>
      <xdr:rowOff>91808</xdr:rowOff>
    </xdr:to>
    <xdr:sp macro="" textlink="">
      <xdr:nvSpPr>
        <xdr:cNvPr id="54" name="フローチャート : 判断 53"/>
        <xdr:cNvSpPr/>
      </xdr:nvSpPr>
      <xdr:spPr bwMode="auto">
        <a:xfrm>
          <a:off x="49530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101985</xdr:rowOff>
    </xdr:from>
    <xdr:ext cx="736600" cy="259045"/>
    <xdr:sp macro="" textlink="">
      <xdr:nvSpPr>
        <xdr:cNvPr id="55" name="テキスト ボックス 54"/>
        <xdr:cNvSpPr txBox="1"/>
      </xdr:nvSpPr>
      <xdr:spPr>
        <a:xfrm>
          <a:off x="4622800" y="2549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70879</xdr:rowOff>
    </xdr:from>
    <xdr:to>
      <xdr:col>3</xdr:col>
      <xdr:colOff>904875</xdr:colOff>
      <xdr:row>16</xdr:row>
      <xdr:rowOff>135230</xdr:rowOff>
    </xdr:to>
    <xdr:cxnSp macro="">
      <xdr:nvCxnSpPr>
        <xdr:cNvPr id="56" name="直線コネクタ 55"/>
        <xdr:cNvCxnSpPr/>
      </xdr:nvCxnSpPr>
      <xdr:spPr bwMode="auto">
        <a:xfrm flipV="1">
          <a:off x="3606800" y="2861704"/>
          <a:ext cx="698500" cy="64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129540</xdr:rowOff>
    </xdr:from>
    <xdr:to>
      <xdr:col>3</xdr:col>
      <xdr:colOff>955675</xdr:colOff>
      <xdr:row>17</xdr:row>
      <xdr:rowOff>59690</xdr:rowOff>
    </xdr:to>
    <xdr:sp macro="" textlink="">
      <xdr:nvSpPr>
        <xdr:cNvPr id="57" name="フローチャート : 判断 56"/>
        <xdr:cNvSpPr/>
      </xdr:nvSpPr>
      <xdr:spPr bwMode="auto">
        <a:xfrm>
          <a:off x="4254500" y="2920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44467</xdr:rowOff>
    </xdr:from>
    <xdr:ext cx="762000" cy="259045"/>
    <xdr:sp macro="" textlink="">
      <xdr:nvSpPr>
        <xdr:cNvPr id="58" name="テキスト ボックス 57"/>
        <xdr:cNvSpPr txBox="1"/>
      </xdr:nvSpPr>
      <xdr:spPr>
        <a:xfrm>
          <a:off x="3924300" y="300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109112</xdr:rowOff>
    </xdr:from>
    <xdr:to>
      <xdr:col>3</xdr:col>
      <xdr:colOff>206375</xdr:colOff>
      <xdr:row>16</xdr:row>
      <xdr:rowOff>135230</xdr:rowOff>
    </xdr:to>
    <xdr:cxnSp macro="">
      <xdr:nvCxnSpPr>
        <xdr:cNvPr id="59" name="直線コネクタ 58"/>
        <xdr:cNvCxnSpPr/>
      </xdr:nvCxnSpPr>
      <xdr:spPr bwMode="auto">
        <a:xfrm>
          <a:off x="2908300" y="2899937"/>
          <a:ext cx="698500" cy="26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154000</xdr:rowOff>
    </xdr:from>
    <xdr:to>
      <xdr:col>3</xdr:col>
      <xdr:colOff>257175</xdr:colOff>
      <xdr:row>17</xdr:row>
      <xdr:rowOff>84150</xdr:rowOff>
    </xdr:to>
    <xdr:sp macro="" textlink="">
      <xdr:nvSpPr>
        <xdr:cNvPr id="60" name="フローチャート : 判断 59"/>
        <xdr:cNvSpPr/>
      </xdr:nvSpPr>
      <xdr:spPr bwMode="auto">
        <a:xfrm>
          <a:off x="3556000" y="294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68927</xdr:rowOff>
    </xdr:from>
    <xdr:ext cx="762000" cy="259045"/>
    <xdr:sp macro="" textlink="">
      <xdr:nvSpPr>
        <xdr:cNvPr id="61" name="テキスト ボックス 60"/>
        <xdr:cNvSpPr txBox="1"/>
      </xdr:nvSpPr>
      <xdr:spPr>
        <a:xfrm>
          <a:off x="3225800" y="303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134931</xdr:rowOff>
    </xdr:from>
    <xdr:to>
      <xdr:col>2</xdr:col>
      <xdr:colOff>692150</xdr:colOff>
      <xdr:row>17</xdr:row>
      <xdr:rowOff>65081</xdr:rowOff>
    </xdr:to>
    <xdr:sp macro="" textlink="">
      <xdr:nvSpPr>
        <xdr:cNvPr id="62" name="フローチャート : 判断 61"/>
        <xdr:cNvSpPr/>
      </xdr:nvSpPr>
      <xdr:spPr bwMode="auto">
        <a:xfrm>
          <a:off x="2857500" y="2925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49858</xdr:rowOff>
    </xdr:from>
    <xdr:ext cx="762000" cy="259045"/>
    <xdr:sp macro="" textlink="">
      <xdr:nvSpPr>
        <xdr:cNvPr id="63" name="テキスト ボックス 62"/>
        <xdr:cNvSpPr txBox="1"/>
      </xdr:nvSpPr>
      <xdr:spPr>
        <a:xfrm>
          <a:off x="2527300" y="301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15754</xdr:rowOff>
    </xdr:from>
    <xdr:to>
      <xdr:col>5</xdr:col>
      <xdr:colOff>34925</xdr:colOff>
      <xdr:row>16</xdr:row>
      <xdr:rowOff>117354</xdr:rowOff>
    </xdr:to>
    <xdr:sp macro="" textlink="">
      <xdr:nvSpPr>
        <xdr:cNvPr id="69" name="円/楕円 68"/>
        <xdr:cNvSpPr/>
      </xdr:nvSpPr>
      <xdr:spPr bwMode="auto">
        <a:xfrm>
          <a:off x="5600700" y="2806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159281</xdr:rowOff>
    </xdr:from>
    <xdr:ext cx="762000" cy="259045"/>
    <xdr:sp macro="" textlink="">
      <xdr:nvSpPr>
        <xdr:cNvPr id="70" name="人口1人当たり決算額の推移該当値テキスト130"/>
        <xdr:cNvSpPr txBox="1"/>
      </xdr:nvSpPr>
      <xdr:spPr>
        <a:xfrm>
          <a:off x="5740400" y="277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76,673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21355</xdr:rowOff>
    </xdr:from>
    <xdr:to>
      <xdr:col>4</xdr:col>
      <xdr:colOff>520700</xdr:colOff>
      <xdr:row>16</xdr:row>
      <xdr:rowOff>122955</xdr:rowOff>
    </xdr:to>
    <xdr:sp macro="" textlink="">
      <xdr:nvSpPr>
        <xdr:cNvPr id="71" name="円/楕円 70"/>
        <xdr:cNvSpPr/>
      </xdr:nvSpPr>
      <xdr:spPr bwMode="auto">
        <a:xfrm>
          <a:off x="4953000" y="2812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107732</xdr:rowOff>
    </xdr:from>
    <xdr:ext cx="736600" cy="259045"/>
    <xdr:sp macro="" textlink="">
      <xdr:nvSpPr>
        <xdr:cNvPr id="72" name="テキスト ボックス 71"/>
        <xdr:cNvSpPr txBox="1"/>
      </xdr:nvSpPr>
      <xdr:spPr>
        <a:xfrm>
          <a:off x="4622800" y="28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76,379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20079</xdr:rowOff>
    </xdr:from>
    <xdr:to>
      <xdr:col>3</xdr:col>
      <xdr:colOff>955675</xdr:colOff>
      <xdr:row>16</xdr:row>
      <xdr:rowOff>121679</xdr:rowOff>
    </xdr:to>
    <xdr:sp macro="" textlink="">
      <xdr:nvSpPr>
        <xdr:cNvPr id="73" name="円/楕円 72"/>
        <xdr:cNvSpPr/>
      </xdr:nvSpPr>
      <xdr:spPr bwMode="auto">
        <a:xfrm>
          <a:off x="4254500" y="2810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131856</xdr:rowOff>
    </xdr:from>
    <xdr:ext cx="762000" cy="259045"/>
    <xdr:sp macro="" textlink="">
      <xdr:nvSpPr>
        <xdr:cNvPr id="74" name="テキスト ボックス 73"/>
        <xdr:cNvSpPr txBox="1"/>
      </xdr:nvSpPr>
      <xdr:spPr>
        <a:xfrm>
          <a:off x="3924300" y="257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76,446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84430</xdr:rowOff>
    </xdr:from>
    <xdr:to>
      <xdr:col>3</xdr:col>
      <xdr:colOff>257175</xdr:colOff>
      <xdr:row>17</xdr:row>
      <xdr:rowOff>14580</xdr:rowOff>
    </xdr:to>
    <xdr:sp macro="" textlink="">
      <xdr:nvSpPr>
        <xdr:cNvPr id="75" name="円/楕円 74"/>
        <xdr:cNvSpPr/>
      </xdr:nvSpPr>
      <xdr:spPr bwMode="auto">
        <a:xfrm>
          <a:off x="3556000" y="2875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24757</xdr:rowOff>
    </xdr:from>
    <xdr:ext cx="762000" cy="259045"/>
    <xdr:sp macro="" textlink="">
      <xdr:nvSpPr>
        <xdr:cNvPr id="76" name="テキスト ボックス 75"/>
        <xdr:cNvSpPr txBox="1"/>
      </xdr:nvSpPr>
      <xdr:spPr>
        <a:xfrm>
          <a:off x="3225800" y="264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73,068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58312</xdr:rowOff>
    </xdr:from>
    <xdr:to>
      <xdr:col>2</xdr:col>
      <xdr:colOff>692150</xdr:colOff>
      <xdr:row>16</xdr:row>
      <xdr:rowOff>159912</xdr:rowOff>
    </xdr:to>
    <xdr:sp macro="" textlink="">
      <xdr:nvSpPr>
        <xdr:cNvPr id="77" name="円/楕円 76"/>
        <xdr:cNvSpPr/>
      </xdr:nvSpPr>
      <xdr:spPr bwMode="auto">
        <a:xfrm>
          <a:off x="2857500" y="2849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170089</xdr:rowOff>
    </xdr:from>
    <xdr:ext cx="762000" cy="259045"/>
    <xdr:sp macro="" textlink="">
      <xdr:nvSpPr>
        <xdr:cNvPr id="78" name="テキスト ボックス 77"/>
        <xdr:cNvSpPr txBox="1"/>
      </xdr:nvSpPr>
      <xdr:spPr>
        <a:xfrm>
          <a:off x="2527300" y="261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74,439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279933</xdr:rowOff>
    </xdr:from>
    <xdr:to>
      <xdr:col>4</xdr:col>
      <xdr:colOff>1117600</xdr:colOff>
      <xdr:row>37</xdr:row>
      <xdr:rowOff>160338</xdr:rowOff>
    </xdr:to>
    <xdr:cxnSp macro="">
      <xdr:nvCxnSpPr>
        <xdr:cNvPr id="106" name="直線コネクタ 105"/>
        <xdr:cNvCxnSpPr/>
      </xdr:nvCxnSpPr>
      <xdr:spPr bwMode="auto">
        <a:xfrm flipV="1">
          <a:off x="5651500" y="6204483"/>
          <a:ext cx="0" cy="10805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132415</xdr:rowOff>
    </xdr:from>
    <xdr:ext cx="762000" cy="259045"/>
    <xdr:sp macro="" textlink="">
      <xdr:nvSpPr>
        <xdr:cNvPr id="107" name="人口1人当たり決算額の推移最小値テキスト445"/>
        <xdr:cNvSpPr txBox="1"/>
      </xdr:nvSpPr>
      <xdr:spPr>
        <a:xfrm>
          <a:off x="5740400" y="72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-5,750</a:t>
          </a:r>
          <a:endParaRPr kumimoji="1" lang="ja-JP" altLang="en-US" sz="1000" b="1">
            <a:latin typeface="ＭＳ Ｐゴシック"/>
          </a:endParaRPr>
        </a:p>
      </xdr:txBody>
    </xdr:sp>
    <xdr:clientData/>
  </xdr:oneCellAnchor>
  <xdr:twoCellAnchor>
    <xdr:from>
      <xdr:col>4</xdr:col>
      <xdr:colOff>1028700</xdr:colOff>
      <xdr:row>37</xdr:row>
      <xdr:rowOff>160338</xdr:rowOff>
    </xdr:from>
    <xdr:to>
      <xdr:col>5</xdr:col>
      <xdr:colOff>73025</xdr:colOff>
      <xdr:row>37</xdr:row>
      <xdr:rowOff>160338</xdr:rowOff>
    </xdr:to>
    <xdr:cxnSp macro="">
      <xdr:nvCxnSpPr>
        <xdr:cNvPr id="108" name="直線コネクタ 107"/>
        <xdr:cNvCxnSpPr/>
      </xdr:nvCxnSpPr>
      <xdr:spPr bwMode="auto">
        <a:xfrm>
          <a:off x="5562600" y="7285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23410</xdr:rowOff>
    </xdr:from>
    <xdr:ext cx="762000" cy="259045"/>
    <xdr:sp macro="" textlink="">
      <xdr:nvSpPr>
        <xdr:cNvPr id="109" name="人口1人当たり決算額の推移最大値テキスト445"/>
        <xdr:cNvSpPr txBox="1"/>
      </xdr:nvSpPr>
      <xdr:spPr>
        <a:xfrm>
          <a:off x="5740400" y="594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50,972</a:t>
          </a:r>
          <a:endParaRPr kumimoji="1" lang="ja-JP" altLang="en-US" sz="1000" b="1">
            <a:latin typeface="ＭＳ Ｐゴシック"/>
          </a:endParaRPr>
        </a:p>
      </xdr:txBody>
    </xdr:sp>
    <xdr:clientData/>
  </xdr:oneCellAnchor>
  <xdr:twoCellAnchor>
    <xdr:from>
      <xdr:col>4</xdr:col>
      <xdr:colOff>1028700</xdr:colOff>
      <xdr:row>33</xdr:row>
      <xdr:rowOff>279933</xdr:rowOff>
    </xdr:from>
    <xdr:to>
      <xdr:col>5</xdr:col>
      <xdr:colOff>73025</xdr:colOff>
      <xdr:row>33</xdr:row>
      <xdr:rowOff>279933</xdr:rowOff>
    </xdr:to>
    <xdr:cxnSp macro="">
      <xdr:nvCxnSpPr>
        <xdr:cNvPr id="110" name="直線コネクタ 109"/>
        <xdr:cNvCxnSpPr/>
      </xdr:nvCxnSpPr>
      <xdr:spPr bwMode="auto">
        <a:xfrm>
          <a:off x="5562600" y="62044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207163</xdr:rowOff>
    </xdr:from>
    <xdr:to>
      <xdr:col>4</xdr:col>
      <xdr:colOff>1117600</xdr:colOff>
      <xdr:row>34</xdr:row>
      <xdr:rowOff>250901</xdr:rowOff>
    </xdr:to>
    <xdr:cxnSp macro="">
      <xdr:nvCxnSpPr>
        <xdr:cNvPr id="111" name="直線コネクタ 110"/>
        <xdr:cNvCxnSpPr/>
      </xdr:nvCxnSpPr>
      <xdr:spPr bwMode="auto">
        <a:xfrm flipV="1">
          <a:off x="5003800" y="6474613"/>
          <a:ext cx="647700" cy="43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209859</xdr:rowOff>
    </xdr:from>
    <xdr:ext cx="762000" cy="259045"/>
    <xdr:sp macro="" textlink="">
      <xdr:nvSpPr>
        <xdr:cNvPr id="112" name="人口1人当たり決算額の推移平均値テキスト445"/>
        <xdr:cNvSpPr txBox="1"/>
      </xdr:nvSpPr>
      <xdr:spPr>
        <a:xfrm>
          <a:off x="5740400" y="68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14,518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237782</xdr:rowOff>
    </xdr:from>
    <xdr:to>
      <xdr:col>5</xdr:col>
      <xdr:colOff>34925</xdr:colOff>
      <xdr:row>35</xdr:row>
      <xdr:rowOff>339382</xdr:rowOff>
    </xdr:to>
    <xdr:sp macro="" textlink="">
      <xdr:nvSpPr>
        <xdr:cNvPr id="113" name="フローチャート : 判断 112"/>
        <xdr:cNvSpPr/>
      </xdr:nvSpPr>
      <xdr:spPr bwMode="auto">
        <a:xfrm>
          <a:off x="56007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250901</xdr:rowOff>
    </xdr:from>
    <xdr:to>
      <xdr:col>4</xdr:col>
      <xdr:colOff>469900</xdr:colOff>
      <xdr:row>34</xdr:row>
      <xdr:rowOff>256502</xdr:rowOff>
    </xdr:to>
    <xdr:cxnSp macro="">
      <xdr:nvCxnSpPr>
        <xdr:cNvPr id="114" name="直線コネクタ 113"/>
        <xdr:cNvCxnSpPr/>
      </xdr:nvCxnSpPr>
      <xdr:spPr bwMode="auto">
        <a:xfrm flipV="1">
          <a:off x="4305300" y="6518351"/>
          <a:ext cx="698500" cy="5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238068</xdr:rowOff>
    </xdr:from>
    <xdr:to>
      <xdr:col>4</xdr:col>
      <xdr:colOff>520700</xdr:colOff>
      <xdr:row>35</xdr:row>
      <xdr:rowOff>339668</xdr:rowOff>
    </xdr:to>
    <xdr:sp macro="" textlink="">
      <xdr:nvSpPr>
        <xdr:cNvPr id="115" name="フローチャート : 判断 114"/>
        <xdr:cNvSpPr/>
      </xdr:nvSpPr>
      <xdr:spPr bwMode="auto">
        <a:xfrm>
          <a:off x="4953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324445</xdr:rowOff>
    </xdr:from>
    <xdr:ext cx="736600" cy="259045"/>
    <xdr:sp macro="" textlink="">
      <xdr:nvSpPr>
        <xdr:cNvPr id="116" name="テキスト ボックス 115"/>
        <xdr:cNvSpPr txBox="1"/>
      </xdr:nvSpPr>
      <xdr:spPr>
        <a:xfrm>
          <a:off x="4622800" y="6934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214173</xdr:rowOff>
    </xdr:from>
    <xdr:to>
      <xdr:col>3</xdr:col>
      <xdr:colOff>904875</xdr:colOff>
      <xdr:row>34</xdr:row>
      <xdr:rowOff>256502</xdr:rowOff>
    </xdr:to>
    <xdr:cxnSp macro="">
      <xdr:nvCxnSpPr>
        <xdr:cNvPr id="117" name="直線コネクタ 116"/>
        <xdr:cNvCxnSpPr/>
      </xdr:nvCxnSpPr>
      <xdr:spPr bwMode="auto">
        <a:xfrm>
          <a:off x="3606800" y="6481623"/>
          <a:ext cx="698500" cy="42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262699</xdr:rowOff>
    </xdr:from>
    <xdr:to>
      <xdr:col>3</xdr:col>
      <xdr:colOff>955675</xdr:colOff>
      <xdr:row>36</xdr:row>
      <xdr:rowOff>21399</xdr:rowOff>
    </xdr:to>
    <xdr:sp macro="" textlink="">
      <xdr:nvSpPr>
        <xdr:cNvPr id="118" name="フローチャート : 判断 117"/>
        <xdr:cNvSpPr/>
      </xdr:nvSpPr>
      <xdr:spPr bwMode="auto">
        <a:xfrm>
          <a:off x="4254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6176</xdr:rowOff>
    </xdr:from>
    <xdr:ext cx="762000" cy="259045"/>
    <xdr:sp macro="" textlink="">
      <xdr:nvSpPr>
        <xdr:cNvPr id="119" name="テキスト ボックス 118"/>
        <xdr:cNvSpPr txBox="1"/>
      </xdr:nvSpPr>
      <xdr:spPr>
        <a:xfrm>
          <a:off x="3924300" y="695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105854</xdr:rowOff>
    </xdr:from>
    <xdr:to>
      <xdr:col>3</xdr:col>
      <xdr:colOff>206375</xdr:colOff>
      <xdr:row>34</xdr:row>
      <xdr:rowOff>214173</xdr:rowOff>
    </xdr:to>
    <xdr:cxnSp macro="">
      <xdr:nvCxnSpPr>
        <xdr:cNvPr id="120" name="直線コネクタ 119"/>
        <xdr:cNvCxnSpPr/>
      </xdr:nvCxnSpPr>
      <xdr:spPr bwMode="auto">
        <a:xfrm>
          <a:off x="2908300" y="6373304"/>
          <a:ext cx="698500" cy="108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229305</xdr:rowOff>
    </xdr:from>
    <xdr:to>
      <xdr:col>3</xdr:col>
      <xdr:colOff>257175</xdr:colOff>
      <xdr:row>35</xdr:row>
      <xdr:rowOff>330905</xdr:rowOff>
    </xdr:to>
    <xdr:sp macro="" textlink="">
      <xdr:nvSpPr>
        <xdr:cNvPr id="121" name="フローチャート : 判断 120"/>
        <xdr:cNvSpPr/>
      </xdr:nvSpPr>
      <xdr:spPr bwMode="auto">
        <a:xfrm>
          <a:off x="35560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315682</xdr:rowOff>
    </xdr:from>
    <xdr:ext cx="762000" cy="259045"/>
    <xdr:sp macro="" textlink="">
      <xdr:nvSpPr>
        <xdr:cNvPr id="122" name="テキスト ボックス 121"/>
        <xdr:cNvSpPr txBox="1"/>
      </xdr:nvSpPr>
      <xdr:spPr>
        <a:xfrm>
          <a:off x="3225800" y="69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206007</xdr:rowOff>
    </xdr:from>
    <xdr:to>
      <xdr:col>2</xdr:col>
      <xdr:colOff>692150</xdr:colOff>
      <xdr:row>35</xdr:row>
      <xdr:rowOff>307607</xdr:rowOff>
    </xdr:to>
    <xdr:sp macro="" textlink="">
      <xdr:nvSpPr>
        <xdr:cNvPr id="123" name="フローチャート : 判断 122"/>
        <xdr:cNvSpPr/>
      </xdr:nvSpPr>
      <xdr:spPr bwMode="auto">
        <a:xfrm>
          <a:off x="28575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292384</xdr:rowOff>
    </xdr:from>
    <xdr:ext cx="762000" cy="259045"/>
    <xdr:sp macro="" textlink="">
      <xdr:nvSpPr>
        <xdr:cNvPr id="124" name="テキスト ボックス 123"/>
        <xdr:cNvSpPr txBox="1"/>
      </xdr:nvSpPr>
      <xdr:spPr>
        <a:xfrm>
          <a:off x="2527300" y="690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156363</xdr:rowOff>
    </xdr:from>
    <xdr:to>
      <xdr:col>5</xdr:col>
      <xdr:colOff>34925</xdr:colOff>
      <xdr:row>34</xdr:row>
      <xdr:rowOff>257963</xdr:rowOff>
    </xdr:to>
    <xdr:sp macro="" textlink="">
      <xdr:nvSpPr>
        <xdr:cNvPr id="130" name="円/楕円 129"/>
        <xdr:cNvSpPr/>
      </xdr:nvSpPr>
      <xdr:spPr bwMode="auto">
        <a:xfrm>
          <a:off x="5600700" y="6423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1440</xdr:rowOff>
    </xdr:from>
    <xdr:ext cx="762000" cy="259045"/>
    <xdr:sp macro="" textlink="">
      <xdr:nvSpPr>
        <xdr:cNvPr id="131" name="人口1人当たり決算額の推移該当値テキスト445"/>
        <xdr:cNvSpPr txBox="1"/>
      </xdr:nvSpPr>
      <xdr:spPr>
        <a:xfrm>
          <a:off x="5740400" y="626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36,792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200101</xdr:rowOff>
    </xdr:from>
    <xdr:to>
      <xdr:col>4</xdr:col>
      <xdr:colOff>520700</xdr:colOff>
      <xdr:row>34</xdr:row>
      <xdr:rowOff>301701</xdr:rowOff>
    </xdr:to>
    <xdr:sp macro="" textlink="">
      <xdr:nvSpPr>
        <xdr:cNvPr id="132" name="円/楕円 131"/>
        <xdr:cNvSpPr/>
      </xdr:nvSpPr>
      <xdr:spPr bwMode="auto">
        <a:xfrm>
          <a:off x="4953000" y="6467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311878</xdr:rowOff>
    </xdr:from>
    <xdr:ext cx="736600" cy="259045"/>
    <xdr:sp macro="" textlink="">
      <xdr:nvSpPr>
        <xdr:cNvPr id="133" name="テキスト ボックス 132"/>
        <xdr:cNvSpPr txBox="1"/>
      </xdr:nvSpPr>
      <xdr:spPr>
        <a:xfrm>
          <a:off x="4622800" y="623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34,496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205702</xdr:rowOff>
    </xdr:from>
    <xdr:to>
      <xdr:col>3</xdr:col>
      <xdr:colOff>955675</xdr:colOff>
      <xdr:row>34</xdr:row>
      <xdr:rowOff>307302</xdr:rowOff>
    </xdr:to>
    <xdr:sp macro="" textlink="">
      <xdr:nvSpPr>
        <xdr:cNvPr id="134" name="円/楕円 133"/>
        <xdr:cNvSpPr/>
      </xdr:nvSpPr>
      <xdr:spPr bwMode="auto">
        <a:xfrm>
          <a:off x="4254500" y="6473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317479</xdr:rowOff>
    </xdr:from>
    <xdr:ext cx="762000" cy="259045"/>
    <xdr:sp macro="" textlink="">
      <xdr:nvSpPr>
        <xdr:cNvPr id="135" name="テキスト ボックス 134"/>
        <xdr:cNvSpPr txBox="1"/>
      </xdr:nvSpPr>
      <xdr:spPr>
        <a:xfrm>
          <a:off x="3924300" y="624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34,202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163373</xdr:rowOff>
    </xdr:from>
    <xdr:to>
      <xdr:col>3</xdr:col>
      <xdr:colOff>257175</xdr:colOff>
      <xdr:row>34</xdr:row>
      <xdr:rowOff>264973</xdr:rowOff>
    </xdr:to>
    <xdr:sp macro="" textlink="">
      <xdr:nvSpPr>
        <xdr:cNvPr id="136" name="円/楕円 135"/>
        <xdr:cNvSpPr/>
      </xdr:nvSpPr>
      <xdr:spPr bwMode="auto">
        <a:xfrm>
          <a:off x="3556000" y="6430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275150</xdr:rowOff>
    </xdr:from>
    <xdr:ext cx="762000" cy="259045"/>
    <xdr:sp macro="" textlink="">
      <xdr:nvSpPr>
        <xdr:cNvPr id="137" name="テキスト ボックス 136"/>
        <xdr:cNvSpPr txBox="1"/>
      </xdr:nvSpPr>
      <xdr:spPr>
        <a:xfrm>
          <a:off x="3225800" y="619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36,424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55054</xdr:rowOff>
    </xdr:from>
    <xdr:to>
      <xdr:col>2</xdr:col>
      <xdr:colOff>692150</xdr:colOff>
      <xdr:row>34</xdr:row>
      <xdr:rowOff>156654</xdr:rowOff>
    </xdr:to>
    <xdr:sp macro="" textlink="">
      <xdr:nvSpPr>
        <xdr:cNvPr id="138" name="円/楕円 137"/>
        <xdr:cNvSpPr/>
      </xdr:nvSpPr>
      <xdr:spPr bwMode="auto">
        <a:xfrm>
          <a:off x="2857500" y="6322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166831</xdr:rowOff>
    </xdr:from>
    <xdr:ext cx="762000" cy="259045"/>
    <xdr:sp macro="" textlink="">
      <xdr:nvSpPr>
        <xdr:cNvPr id="139" name="テキスト ボックス 138"/>
        <xdr:cNvSpPr txBox="1"/>
      </xdr:nvSpPr>
      <xdr:spPr>
        <a:xfrm>
          <a:off x="2527300" y="609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42,110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富山県上市町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21,275
21,036
236.71
9,684,067
9,320,359
340,164
6,362,182
9,050,114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131.7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16751</xdr:rowOff>
    </xdr:from>
    <xdr:to>
      <xdr:col>6</xdr:col>
      <xdr:colOff>510540</xdr:colOff>
      <xdr:row>39</xdr:row>
      <xdr:rowOff>83217</xdr:rowOff>
    </xdr:to>
    <xdr:cxnSp macro="">
      <xdr:nvCxnSpPr>
        <xdr:cNvPr id="56" name="直線コネクタ 55"/>
        <xdr:cNvCxnSpPr/>
      </xdr:nvCxnSpPr>
      <xdr:spPr>
        <a:xfrm flipV="1">
          <a:off x="4633595" y="5331701"/>
          <a:ext cx="1270" cy="143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87044</xdr:rowOff>
    </xdr:from>
    <xdr:ext cx="534377" cy="259045"/>
    <xdr:sp macro="" textlink="">
      <xdr:nvSpPr>
        <xdr:cNvPr id="57" name="人件費最小値テキスト"/>
        <xdr:cNvSpPr txBox="1"/>
      </xdr:nvSpPr>
      <xdr:spPr>
        <a:xfrm>
          <a:off x="4686300" y="67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37,965</a:t>
          </a:r>
          <a:endParaRPr kumimoji="1" lang="ja-JP" altLang="en-US" sz="1000" b="1">
            <a:latin typeface="ＭＳ Ｐゴシック"/>
          </a:endParaRPr>
        </a:p>
      </xdr:txBody>
    </xdr:sp>
    <xdr:clientData/>
  </xdr:oneCellAnchor>
  <xdr:twoCellAnchor>
    <xdr:from>
      <xdr:col>6</xdr:col>
      <xdr:colOff>422275</xdr:colOff>
      <xdr:row>39</xdr:row>
      <xdr:rowOff>83217</xdr:rowOff>
    </xdr:from>
    <xdr:to>
      <xdr:col>6</xdr:col>
      <xdr:colOff>600075</xdr:colOff>
      <xdr:row>39</xdr:row>
      <xdr:rowOff>83217</xdr:rowOff>
    </xdr:to>
    <xdr:cxnSp macro="">
      <xdr:nvCxnSpPr>
        <xdr:cNvPr id="58" name="直線コネクタ 57"/>
        <xdr:cNvCxnSpPr/>
      </xdr:nvCxnSpPr>
      <xdr:spPr>
        <a:xfrm>
          <a:off x="4546600" y="67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134878</xdr:rowOff>
    </xdr:from>
    <xdr:ext cx="599010" cy="259045"/>
    <xdr:sp macro="" textlink="">
      <xdr:nvSpPr>
        <xdr:cNvPr id="59" name="人件費最大値テキスト"/>
        <xdr:cNvSpPr txBox="1"/>
      </xdr:nvSpPr>
      <xdr:spPr>
        <a:xfrm>
          <a:off x="4686300" y="510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113,454</a:t>
          </a:r>
          <a:endParaRPr kumimoji="1" lang="ja-JP" altLang="en-US" sz="1000" b="1">
            <a:latin typeface="ＭＳ Ｐゴシック"/>
          </a:endParaRPr>
        </a:p>
      </xdr:txBody>
    </xdr:sp>
    <xdr:clientData/>
  </xdr:oneCellAnchor>
  <xdr:twoCellAnchor>
    <xdr:from>
      <xdr:col>6</xdr:col>
      <xdr:colOff>422275</xdr:colOff>
      <xdr:row>31</xdr:row>
      <xdr:rowOff>16751</xdr:rowOff>
    </xdr:from>
    <xdr:to>
      <xdr:col>6</xdr:col>
      <xdr:colOff>600075</xdr:colOff>
      <xdr:row>31</xdr:row>
      <xdr:rowOff>16751</xdr:rowOff>
    </xdr:to>
    <xdr:cxnSp macro="">
      <xdr:nvCxnSpPr>
        <xdr:cNvPr id="60" name="直線コネクタ 59"/>
        <xdr:cNvCxnSpPr/>
      </xdr:nvCxnSpPr>
      <xdr:spPr>
        <a:xfrm>
          <a:off x="4546600" y="53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368</xdr:rowOff>
    </xdr:from>
    <xdr:to>
      <xdr:col>6</xdr:col>
      <xdr:colOff>511175</xdr:colOff>
      <xdr:row>37</xdr:row>
      <xdr:rowOff>4121</xdr:rowOff>
    </xdr:to>
    <xdr:cxnSp macro="">
      <xdr:nvCxnSpPr>
        <xdr:cNvPr id="61" name="直線コネクタ 60"/>
        <xdr:cNvCxnSpPr/>
      </xdr:nvCxnSpPr>
      <xdr:spPr>
        <a:xfrm>
          <a:off x="3797300" y="6344018"/>
          <a:ext cx="8382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81316</xdr:rowOff>
    </xdr:from>
    <xdr:ext cx="534377" cy="259045"/>
    <xdr:sp macro="" textlink="">
      <xdr:nvSpPr>
        <xdr:cNvPr id="62" name="人件費平均値テキスト"/>
        <xdr:cNvSpPr txBox="1"/>
      </xdr:nvSpPr>
      <xdr:spPr>
        <a:xfrm>
          <a:off x="4686300" y="6082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63,599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58439</xdr:rowOff>
    </xdr:from>
    <xdr:to>
      <xdr:col>6</xdr:col>
      <xdr:colOff>561975</xdr:colOff>
      <xdr:row>36</xdr:row>
      <xdr:rowOff>160039</xdr:rowOff>
    </xdr:to>
    <xdr:sp macro="" textlink="">
      <xdr:nvSpPr>
        <xdr:cNvPr id="63" name="フローチャート : 判断 62"/>
        <xdr:cNvSpPr/>
      </xdr:nvSpPr>
      <xdr:spPr>
        <a:xfrm>
          <a:off x="45847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156635</xdr:rowOff>
    </xdr:from>
    <xdr:to>
      <xdr:col>5</xdr:col>
      <xdr:colOff>358775</xdr:colOff>
      <xdr:row>37</xdr:row>
      <xdr:rowOff>368</xdr:rowOff>
    </xdr:to>
    <xdr:cxnSp macro="">
      <xdr:nvCxnSpPr>
        <xdr:cNvPr id="64" name="直線コネクタ 63"/>
        <xdr:cNvCxnSpPr/>
      </xdr:nvCxnSpPr>
      <xdr:spPr>
        <a:xfrm>
          <a:off x="2908300" y="6328835"/>
          <a:ext cx="889000" cy="1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47790</xdr:rowOff>
    </xdr:from>
    <xdr:to>
      <xdr:col>5</xdr:col>
      <xdr:colOff>409575</xdr:colOff>
      <xdr:row>36</xdr:row>
      <xdr:rowOff>149390</xdr:rowOff>
    </xdr:to>
    <xdr:sp macro="" textlink="">
      <xdr:nvSpPr>
        <xdr:cNvPr id="65" name="フローチャート : 判断 64"/>
        <xdr:cNvSpPr/>
      </xdr:nvSpPr>
      <xdr:spPr>
        <a:xfrm>
          <a:off x="3746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165917</xdr:rowOff>
    </xdr:from>
    <xdr:ext cx="534377" cy="259045"/>
    <xdr:sp macro="" textlink="">
      <xdr:nvSpPr>
        <xdr:cNvPr id="66" name="テキスト ボックス 65"/>
        <xdr:cNvSpPr txBox="1"/>
      </xdr:nvSpPr>
      <xdr:spPr>
        <a:xfrm>
          <a:off x="3530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156635</xdr:rowOff>
    </xdr:from>
    <xdr:to>
      <xdr:col>4</xdr:col>
      <xdr:colOff>155575</xdr:colOff>
      <xdr:row>37</xdr:row>
      <xdr:rowOff>34925</xdr:rowOff>
    </xdr:to>
    <xdr:cxnSp macro="">
      <xdr:nvCxnSpPr>
        <xdr:cNvPr id="67" name="直線コネクタ 66"/>
        <xdr:cNvCxnSpPr/>
      </xdr:nvCxnSpPr>
      <xdr:spPr>
        <a:xfrm flipV="1">
          <a:off x="2019300" y="6328835"/>
          <a:ext cx="889000" cy="4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61364</xdr:rowOff>
    </xdr:from>
    <xdr:ext cx="534377" cy="259045"/>
    <xdr:sp macro="" textlink="">
      <xdr:nvSpPr>
        <xdr:cNvPr id="69" name="テキスト ボックス 68"/>
        <xdr:cNvSpPr txBox="1"/>
      </xdr:nvSpPr>
      <xdr:spPr>
        <a:xfrm>
          <a:off x="2641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31077</xdr:rowOff>
    </xdr:from>
    <xdr:to>
      <xdr:col>2</xdr:col>
      <xdr:colOff>638175</xdr:colOff>
      <xdr:row>37</xdr:row>
      <xdr:rowOff>34925</xdr:rowOff>
    </xdr:to>
    <xdr:cxnSp macro="">
      <xdr:nvCxnSpPr>
        <xdr:cNvPr id="70" name="直線コネクタ 69"/>
        <xdr:cNvCxnSpPr/>
      </xdr:nvCxnSpPr>
      <xdr:spPr>
        <a:xfrm>
          <a:off x="1130300" y="6203277"/>
          <a:ext cx="889000" cy="17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53344</xdr:rowOff>
    </xdr:from>
    <xdr:ext cx="534377" cy="259045"/>
    <xdr:sp macro="" textlink="">
      <xdr:nvSpPr>
        <xdr:cNvPr id="74" name="テキスト ボックス 73"/>
        <xdr:cNvSpPr txBox="1"/>
      </xdr:nvSpPr>
      <xdr:spPr>
        <a:xfrm>
          <a:off x="863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124771</xdr:rowOff>
    </xdr:from>
    <xdr:to>
      <xdr:col>6</xdr:col>
      <xdr:colOff>561975</xdr:colOff>
      <xdr:row>37</xdr:row>
      <xdr:rowOff>54921</xdr:rowOff>
    </xdr:to>
    <xdr:sp macro="" textlink="">
      <xdr:nvSpPr>
        <xdr:cNvPr id="80" name="円/楕円 79"/>
        <xdr:cNvSpPr/>
      </xdr:nvSpPr>
      <xdr:spPr>
        <a:xfrm>
          <a:off x="4584700" y="62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103198</xdr:rowOff>
    </xdr:from>
    <xdr:ext cx="534377" cy="259045"/>
    <xdr:sp macro="" textlink="">
      <xdr:nvSpPr>
        <xdr:cNvPr id="81" name="人件費該当値テキスト"/>
        <xdr:cNvSpPr txBox="1"/>
      </xdr:nvSpPr>
      <xdr:spPr>
        <a:xfrm>
          <a:off x="4686300" y="627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60,117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121018</xdr:rowOff>
    </xdr:from>
    <xdr:to>
      <xdr:col>5</xdr:col>
      <xdr:colOff>409575</xdr:colOff>
      <xdr:row>37</xdr:row>
      <xdr:rowOff>51168</xdr:rowOff>
    </xdr:to>
    <xdr:sp macro="" textlink="">
      <xdr:nvSpPr>
        <xdr:cNvPr id="82" name="円/楕円 81"/>
        <xdr:cNvSpPr/>
      </xdr:nvSpPr>
      <xdr:spPr>
        <a:xfrm>
          <a:off x="3746500" y="629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42295</xdr:rowOff>
    </xdr:from>
    <xdr:ext cx="534377" cy="259045"/>
    <xdr:sp macro="" textlink="">
      <xdr:nvSpPr>
        <xdr:cNvPr id="83" name="テキスト ボックス 82"/>
        <xdr:cNvSpPr txBox="1"/>
      </xdr:nvSpPr>
      <xdr:spPr>
        <a:xfrm>
          <a:off x="3530111" y="638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60,314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105835</xdr:rowOff>
    </xdr:from>
    <xdr:to>
      <xdr:col>4</xdr:col>
      <xdr:colOff>206375</xdr:colOff>
      <xdr:row>37</xdr:row>
      <xdr:rowOff>35985</xdr:rowOff>
    </xdr:to>
    <xdr:sp macro="" textlink="">
      <xdr:nvSpPr>
        <xdr:cNvPr id="84" name="円/楕円 83"/>
        <xdr:cNvSpPr/>
      </xdr:nvSpPr>
      <xdr:spPr>
        <a:xfrm>
          <a:off x="2857500" y="62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52512</xdr:rowOff>
    </xdr:from>
    <xdr:ext cx="534377" cy="259045"/>
    <xdr:sp macro="" textlink="">
      <xdr:nvSpPr>
        <xdr:cNvPr id="85" name="テキスト ボックス 84"/>
        <xdr:cNvSpPr txBox="1"/>
      </xdr:nvSpPr>
      <xdr:spPr>
        <a:xfrm>
          <a:off x="2641111" y="605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61,111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155575</xdr:rowOff>
    </xdr:from>
    <xdr:to>
      <xdr:col>3</xdr:col>
      <xdr:colOff>3175</xdr:colOff>
      <xdr:row>37</xdr:row>
      <xdr:rowOff>85725</xdr:rowOff>
    </xdr:to>
    <xdr:sp macro="" textlink="">
      <xdr:nvSpPr>
        <xdr:cNvPr id="86" name="円/楕円 85"/>
        <xdr:cNvSpPr/>
      </xdr:nvSpPr>
      <xdr:spPr>
        <a:xfrm>
          <a:off x="1968500" y="632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76852</xdr:rowOff>
    </xdr:from>
    <xdr:ext cx="534377" cy="259045"/>
    <xdr:sp macro="" textlink="">
      <xdr:nvSpPr>
        <xdr:cNvPr id="87" name="テキスト ボックス 86"/>
        <xdr:cNvSpPr txBox="1"/>
      </xdr:nvSpPr>
      <xdr:spPr>
        <a:xfrm>
          <a:off x="1752111" y="642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58,500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151727</xdr:rowOff>
    </xdr:from>
    <xdr:to>
      <xdr:col>1</xdr:col>
      <xdr:colOff>485775</xdr:colOff>
      <xdr:row>36</xdr:row>
      <xdr:rowOff>81877</xdr:rowOff>
    </xdr:to>
    <xdr:sp macro="" textlink="">
      <xdr:nvSpPr>
        <xdr:cNvPr id="88" name="円/楕円 87"/>
        <xdr:cNvSpPr/>
      </xdr:nvSpPr>
      <xdr:spPr>
        <a:xfrm>
          <a:off x="1079500" y="615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98404</xdr:rowOff>
    </xdr:from>
    <xdr:ext cx="534377" cy="259045"/>
    <xdr:sp macro="" textlink="">
      <xdr:nvSpPr>
        <xdr:cNvPr id="89" name="テキスト ボックス 88"/>
        <xdr:cNvSpPr txBox="1"/>
      </xdr:nvSpPr>
      <xdr:spPr>
        <a:xfrm>
          <a:off x="863111" y="592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67,702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160579</xdr:rowOff>
    </xdr:from>
    <xdr:to>
      <xdr:col>6</xdr:col>
      <xdr:colOff>510540</xdr:colOff>
      <xdr:row>58</xdr:row>
      <xdr:rowOff>170033</xdr:rowOff>
    </xdr:to>
    <xdr:cxnSp macro="">
      <xdr:nvCxnSpPr>
        <xdr:cNvPr id="113" name="直線コネクタ 112"/>
        <xdr:cNvCxnSpPr/>
      </xdr:nvCxnSpPr>
      <xdr:spPr>
        <a:xfrm flipV="1">
          <a:off x="4633595" y="8733079"/>
          <a:ext cx="1270" cy="138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2410</xdr:rowOff>
    </xdr:from>
    <xdr:ext cx="534377" cy="259045"/>
    <xdr:sp macro="" textlink="">
      <xdr:nvSpPr>
        <xdr:cNvPr id="114" name="物件費最小値テキスト"/>
        <xdr:cNvSpPr txBox="1"/>
      </xdr:nvSpPr>
      <xdr:spPr>
        <a:xfrm>
          <a:off x="4686300" y="101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36,116</a:t>
          </a:r>
          <a:endParaRPr kumimoji="1" lang="ja-JP" altLang="en-US" sz="1000" b="1">
            <a:latin typeface="ＭＳ Ｐゴシック"/>
          </a:endParaRPr>
        </a:p>
      </xdr:txBody>
    </xdr:sp>
    <xdr:clientData/>
  </xdr:oneCellAnchor>
  <xdr:twoCellAnchor>
    <xdr:from>
      <xdr:col>6</xdr:col>
      <xdr:colOff>422275</xdr:colOff>
      <xdr:row>58</xdr:row>
      <xdr:rowOff>170033</xdr:rowOff>
    </xdr:from>
    <xdr:to>
      <xdr:col>6</xdr:col>
      <xdr:colOff>600075</xdr:colOff>
      <xdr:row>58</xdr:row>
      <xdr:rowOff>170033</xdr:rowOff>
    </xdr:to>
    <xdr:cxnSp macro="">
      <xdr:nvCxnSpPr>
        <xdr:cNvPr id="115" name="直線コネクタ 114"/>
        <xdr:cNvCxnSpPr/>
      </xdr:nvCxnSpPr>
      <xdr:spPr>
        <a:xfrm>
          <a:off x="4546600" y="1011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107256</xdr:rowOff>
    </xdr:from>
    <xdr:ext cx="690189" cy="259045"/>
    <xdr:sp macro="" textlink="">
      <xdr:nvSpPr>
        <xdr:cNvPr id="116" name="物件費最大値テキスト"/>
        <xdr:cNvSpPr txBox="1"/>
      </xdr:nvSpPr>
      <xdr:spPr>
        <a:xfrm>
          <a:off x="4686300" y="8508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1,123,560</a:t>
          </a:r>
          <a:endParaRPr kumimoji="1" lang="ja-JP" altLang="en-US" sz="1000" b="1">
            <a:latin typeface="ＭＳ Ｐゴシック"/>
          </a:endParaRPr>
        </a:p>
      </xdr:txBody>
    </xdr:sp>
    <xdr:clientData/>
  </xdr:oneCellAnchor>
  <xdr:twoCellAnchor>
    <xdr:from>
      <xdr:col>6</xdr:col>
      <xdr:colOff>422275</xdr:colOff>
      <xdr:row>50</xdr:row>
      <xdr:rowOff>160579</xdr:rowOff>
    </xdr:from>
    <xdr:to>
      <xdr:col>6</xdr:col>
      <xdr:colOff>600075</xdr:colOff>
      <xdr:row>50</xdr:row>
      <xdr:rowOff>160579</xdr:rowOff>
    </xdr:to>
    <xdr:cxnSp macro="">
      <xdr:nvCxnSpPr>
        <xdr:cNvPr id="117" name="直線コネクタ 116"/>
        <xdr:cNvCxnSpPr/>
      </xdr:nvCxnSpPr>
      <xdr:spPr>
        <a:xfrm>
          <a:off x="4546600" y="873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119928</xdr:rowOff>
    </xdr:from>
    <xdr:to>
      <xdr:col>6</xdr:col>
      <xdr:colOff>511175</xdr:colOff>
      <xdr:row>58</xdr:row>
      <xdr:rowOff>125712</xdr:rowOff>
    </xdr:to>
    <xdr:cxnSp macro="">
      <xdr:nvCxnSpPr>
        <xdr:cNvPr id="118" name="直線コネクタ 117"/>
        <xdr:cNvCxnSpPr/>
      </xdr:nvCxnSpPr>
      <xdr:spPr>
        <a:xfrm>
          <a:off x="3797300" y="10064028"/>
          <a:ext cx="838200" cy="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85508</xdr:rowOff>
    </xdr:from>
    <xdr:ext cx="534377" cy="259045"/>
    <xdr:sp macro="" textlink="">
      <xdr:nvSpPr>
        <xdr:cNvPr id="119" name="物件費平均値テキスト"/>
        <xdr:cNvSpPr txBox="1"/>
      </xdr:nvSpPr>
      <xdr:spPr>
        <a:xfrm>
          <a:off x="4686300" y="9858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62631</xdr:rowOff>
    </xdr:from>
    <xdr:to>
      <xdr:col>6</xdr:col>
      <xdr:colOff>561975</xdr:colOff>
      <xdr:row>58</xdr:row>
      <xdr:rowOff>164231</xdr:rowOff>
    </xdr:to>
    <xdr:sp macro="" textlink="">
      <xdr:nvSpPr>
        <xdr:cNvPr id="120" name="フローチャート : 判断 119"/>
        <xdr:cNvSpPr/>
      </xdr:nvSpPr>
      <xdr:spPr>
        <a:xfrm>
          <a:off x="4584700" y="100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119928</xdr:rowOff>
    </xdr:from>
    <xdr:to>
      <xdr:col>5</xdr:col>
      <xdr:colOff>358775</xdr:colOff>
      <xdr:row>58</xdr:row>
      <xdr:rowOff>124380</xdr:rowOff>
    </xdr:to>
    <xdr:cxnSp macro="">
      <xdr:nvCxnSpPr>
        <xdr:cNvPr id="121" name="直線コネクタ 120"/>
        <xdr:cNvCxnSpPr/>
      </xdr:nvCxnSpPr>
      <xdr:spPr>
        <a:xfrm flipV="1">
          <a:off x="2908300" y="10064028"/>
          <a:ext cx="889000" cy="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76691</xdr:rowOff>
    </xdr:from>
    <xdr:to>
      <xdr:col>5</xdr:col>
      <xdr:colOff>409575</xdr:colOff>
      <xdr:row>59</xdr:row>
      <xdr:rowOff>6841</xdr:rowOff>
    </xdr:to>
    <xdr:sp macro="" textlink="">
      <xdr:nvSpPr>
        <xdr:cNvPr id="122" name="フローチャート : 判断 121"/>
        <xdr:cNvSpPr/>
      </xdr:nvSpPr>
      <xdr:spPr>
        <a:xfrm>
          <a:off x="3746500" y="100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169418</xdr:rowOff>
    </xdr:from>
    <xdr:ext cx="534377" cy="259045"/>
    <xdr:sp macro="" textlink="">
      <xdr:nvSpPr>
        <xdr:cNvPr id="123" name="テキスト ボックス 122"/>
        <xdr:cNvSpPr txBox="1"/>
      </xdr:nvSpPr>
      <xdr:spPr>
        <a:xfrm>
          <a:off x="3530111" y="1011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124380</xdr:rowOff>
    </xdr:from>
    <xdr:to>
      <xdr:col>4</xdr:col>
      <xdr:colOff>155575</xdr:colOff>
      <xdr:row>58</xdr:row>
      <xdr:rowOff>132395</xdr:rowOff>
    </xdr:to>
    <xdr:cxnSp macro="">
      <xdr:nvCxnSpPr>
        <xdr:cNvPr id="124" name="直線コネクタ 123"/>
        <xdr:cNvCxnSpPr/>
      </xdr:nvCxnSpPr>
      <xdr:spPr>
        <a:xfrm flipV="1">
          <a:off x="2019300" y="10068480"/>
          <a:ext cx="889000" cy="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95673</xdr:rowOff>
    </xdr:from>
    <xdr:to>
      <xdr:col>4</xdr:col>
      <xdr:colOff>206375</xdr:colOff>
      <xdr:row>59</xdr:row>
      <xdr:rowOff>25823</xdr:rowOff>
    </xdr:to>
    <xdr:sp macro="" textlink="">
      <xdr:nvSpPr>
        <xdr:cNvPr id="125" name="フローチャート : 判断 124"/>
        <xdr:cNvSpPr/>
      </xdr:nvSpPr>
      <xdr:spPr>
        <a:xfrm>
          <a:off x="2857500" y="1003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16950</xdr:rowOff>
    </xdr:from>
    <xdr:ext cx="534377" cy="259045"/>
    <xdr:sp macro="" textlink="">
      <xdr:nvSpPr>
        <xdr:cNvPr id="126" name="テキスト ボックス 125"/>
        <xdr:cNvSpPr txBox="1"/>
      </xdr:nvSpPr>
      <xdr:spPr>
        <a:xfrm>
          <a:off x="2641111" y="101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132395</xdr:rowOff>
    </xdr:from>
    <xdr:to>
      <xdr:col>2</xdr:col>
      <xdr:colOff>638175</xdr:colOff>
      <xdr:row>58</xdr:row>
      <xdr:rowOff>135956</xdr:rowOff>
    </xdr:to>
    <xdr:cxnSp macro="">
      <xdr:nvCxnSpPr>
        <xdr:cNvPr id="127" name="直線コネクタ 126"/>
        <xdr:cNvCxnSpPr/>
      </xdr:nvCxnSpPr>
      <xdr:spPr>
        <a:xfrm flipV="1">
          <a:off x="1130300" y="10076495"/>
          <a:ext cx="889000" cy="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99464</xdr:rowOff>
    </xdr:from>
    <xdr:to>
      <xdr:col>3</xdr:col>
      <xdr:colOff>3175</xdr:colOff>
      <xdr:row>59</xdr:row>
      <xdr:rowOff>29614</xdr:rowOff>
    </xdr:to>
    <xdr:sp macro="" textlink="">
      <xdr:nvSpPr>
        <xdr:cNvPr id="128" name="フローチャート : 判断 127"/>
        <xdr:cNvSpPr/>
      </xdr:nvSpPr>
      <xdr:spPr>
        <a:xfrm>
          <a:off x="1968500" y="1004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20741</xdr:rowOff>
    </xdr:from>
    <xdr:ext cx="534377" cy="259045"/>
    <xdr:sp macro="" textlink="">
      <xdr:nvSpPr>
        <xdr:cNvPr id="129" name="テキスト ボックス 128"/>
        <xdr:cNvSpPr txBox="1"/>
      </xdr:nvSpPr>
      <xdr:spPr>
        <a:xfrm>
          <a:off x="1752111" y="1013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100358</xdr:rowOff>
    </xdr:from>
    <xdr:to>
      <xdr:col>1</xdr:col>
      <xdr:colOff>485775</xdr:colOff>
      <xdr:row>59</xdr:row>
      <xdr:rowOff>30508</xdr:rowOff>
    </xdr:to>
    <xdr:sp macro="" textlink="">
      <xdr:nvSpPr>
        <xdr:cNvPr id="130" name="フローチャート : 判断 129"/>
        <xdr:cNvSpPr/>
      </xdr:nvSpPr>
      <xdr:spPr>
        <a:xfrm>
          <a:off x="1079500" y="100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21635</xdr:rowOff>
    </xdr:from>
    <xdr:ext cx="534377" cy="259045"/>
    <xdr:sp macro="" textlink="">
      <xdr:nvSpPr>
        <xdr:cNvPr id="131" name="テキスト ボックス 130"/>
        <xdr:cNvSpPr txBox="1"/>
      </xdr:nvSpPr>
      <xdr:spPr>
        <a:xfrm>
          <a:off x="863111" y="101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74912</xdr:rowOff>
    </xdr:from>
    <xdr:to>
      <xdr:col>6</xdr:col>
      <xdr:colOff>561975</xdr:colOff>
      <xdr:row>59</xdr:row>
      <xdr:rowOff>5062</xdr:rowOff>
    </xdr:to>
    <xdr:sp macro="" textlink="">
      <xdr:nvSpPr>
        <xdr:cNvPr id="137" name="円/楕円 136"/>
        <xdr:cNvSpPr/>
      </xdr:nvSpPr>
      <xdr:spPr>
        <a:xfrm>
          <a:off x="4584700" y="1001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41058</xdr:rowOff>
    </xdr:from>
    <xdr:ext cx="534377" cy="259045"/>
    <xdr:sp macro="" textlink="">
      <xdr:nvSpPr>
        <xdr:cNvPr id="138" name="物件費該当値テキスト"/>
        <xdr:cNvSpPr txBox="1"/>
      </xdr:nvSpPr>
      <xdr:spPr>
        <a:xfrm>
          <a:off x="4686300" y="99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71,014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69128</xdr:rowOff>
    </xdr:from>
    <xdr:to>
      <xdr:col>5</xdr:col>
      <xdr:colOff>409575</xdr:colOff>
      <xdr:row>58</xdr:row>
      <xdr:rowOff>170728</xdr:rowOff>
    </xdr:to>
    <xdr:sp macro="" textlink="">
      <xdr:nvSpPr>
        <xdr:cNvPr id="139" name="円/楕円 138"/>
        <xdr:cNvSpPr/>
      </xdr:nvSpPr>
      <xdr:spPr>
        <a:xfrm>
          <a:off x="3746500" y="1001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15805</xdr:rowOff>
    </xdr:from>
    <xdr:ext cx="534377" cy="259045"/>
    <xdr:sp macro="" textlink="">
      <xdr:nvSpPr>
        <xdr:cNvPr id="140" name="テキスト ボックス 139"/>
        <xdr:cNvSpPr txBox="1"/>
      </xdr:nvSpPr>
      <xdr:spPr>
        <a:xfrm>
          <a:off x="3530111" y="978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75,569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73580</xdr:rowOff>
    </xdr:from>
    <xdr:to>
      <xdr:col>4</xdr:col>
      <xdr:colOff>206375</xdr:colOff>
      <xdr:row>59</xdr:row>
      <xdr:rowOff>3730</xdr:rowOff>
    </xdr:to>
    <xdr:sp macro="" textlink="">
      <xdr:nvSpPr>
        <xdr:cNvPr id="141" name="円/楕円 140"/>
        <xdr:cNvSpPr/>
      </xdr:nvSpPr>
      <xdr:spPr>
        <a:xfrm>
          <a:off x="2857500" y="1001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20257</xdr:rowOff>
    </xdr:from>
    <xdr:ext cx="534377" cy="259045"/>
    <xdr:sp macro="" textlink="">
      <xdr:nvSpPr>
        <xdr:cNvPr id="142" name="テキスト ボックス 141"/>
        <xdr:cNvSpPr txBox="1"/>
      </xdr:nvSpPr>
      <xdr:spPr>
        <a:xfrm>
          <a:off x="2641111" y="979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72,063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81595</xdr:rowOff>
    </xdr:from>
    <xdr:to>
      <xdr:col>3</xdr:col>
      <xdr:colOff>3175</xdr:colOff>
      <xdr:row>59</xdr:row>
      <xdr:rowOff>11745</xdr:rowOff>
    </xdr:to>
    <xdr:sp macro="" textlink="">
      <xdr:nvSpPr>
        <xdr:cNvPr id="143" name="円/楕円 142"/>
        <xdr:cNvSpPr/>
      </xdr:nvSpPr>
      <xdr:spPr>
        <a:xfrm>
          <a:off x="1968500" y="100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28272</xdr:rowOff>
    </xdr:from>
    <xdr:ext cx="534377" cy="259045"/>
    <xdr:sp macro="" textlink="">
      <xdr:nvSpPr>
        <xdr:cNvPr id="144" name="テキスト ボックス 143"/>
        <xdr:cNvSpPr txBox="1"/>
      </xdr:nvSpPr>
      <xdr:spPr>
        <a:xfrm>
          <a:off x="1752111" y="980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65,752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85156</xdr:rowOff>
    </xdr:from>
    <xdr:to>
      <xdr:col>1</xdr:col>
      <xdr:colOff>485775</xdr:colOff>
      <xdr:row>59</xdr:row>
      <xdr:rowOff>15306</xdr:rowOff>
    </xdr:to>
    <xdr:sp macro="" textlink="">
      <xdr:nvSpPr>
        <xdr:cNvPr id="145" name="円/楕円 144"/>
        <xdr:cNvSpPr/>
      </xdr:nvSpPr>
      <xdr:spPr>
        <a:xfrm>
          <a:off x="1079500" y="1002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31833</xdr:rowOff>
    </xdr:from>
    <xdr:ext cx="534377" cy="259045"/>
    <xdr:sp macro="" textlink="">
      <xdr:nvSpPr>
        <xdr:cNvPr id="146" name="テキスト ボックス 145"/>
        <xdr:cNvSpPr txBox="1"/>
      </xdr:nvSpPr>
      <xdr:spPr>
        <a:xfrm>
          <a:off x="863111" y="980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62,948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96484</xdr:rowOff>
    </xdr:from>
    <xdr:to>
      <xdr:col>6</xdr:col>
      <xdr:colOff>510540</xdr:colOff>
      <xdr:row>79</xdr:row>
      <xdr:rowOff>42163</xdr:rowOff>
    </xdr:to>
    <xdr:cxnSp macro="">
      <xdr:nvCxnSpPr>
        <xdr:cNvPr id="172" name="直線コネクタ 171"/>
        <xdr:cNvCxnSpPr/>
      </xdr:nvCxnSpPr>
      <xdr:spPr>
        <a:xfrm flipV="1">
          <a:off x="4633595" y="12097984"/>
          <a:ext cx="1270" cy="14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45990</xdr:rowOff>
    </xdr:from>
    <xdr:ext cx="378565" cy="259045"/>
    <xdr:sp macro="" textlink="">
      <xdr:nvSpPr>
        <xdr:cNvPr id="173" name="維持補修費最小値テキスト"/>
        <xdr:cNvSpPr txBox="1"/>
      </xdr:nvSpPr>
      <xdr:spPr>
        <a:xfrm>
          <a:off x="4686300" y="1359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79</xdr:row>
      <xdr:rowOff>42163</xdr:rowOff>
    </xdr:from>
    <xdr:to>
      <xdr:col>6</xdr:col>
      <xdr:colOff>600075</xdr:colOff>
      <xdr:row>79</xdr:row>
      <xdr:rowOff>42163</xdr:rowOff>
    </xdr:to>
    <xdr:cxnSp macro="">
      <xdr:nvCxnSpPr>
        <xdr:cNvPr id="174" name="直線コネクタ 173"/>
        <xdr:cNvCxnSpPr/>
      </xdr:nvCxnSpPr>
      <xdr:spPr>
        <a:xfrm>
          <a:off x="4546600" y="1358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43161</xdr:rowOff>
    </xdr:from>
    <xdr:ext cx="534377" cy="259045"/>
    <xdr:sp macro="" textlink="">
      <xdr:nvSpPr>
        <xdr:cNvPr id="175" name="維持補修費最大値テキスト"/>
        <xdr:cNvSpPr txBox="1"/>
      </xdr:nvSpPr>
      <xdr:spPr>
        <a:xfrm>
          <a:off x="4686300" y="118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14,197</a:t>
          </a:r>
          <a:endParaRPr kumimoji="1" lang="ja-JP" altLang="en-US" sz="1000" b="1">
            <a:latin typeface="ＭＳ Ｐゴシック"/>
          </a:endParaRPr>
        </a:p>
      </xdr:txBody>
    </xdr:sp>
    <xdr:clientData/>
  </xdr:oneCellAnchor>
  <xdr:twoCellAnchor>
    <xdr:from>
      <xdr:col>6</xdr:col>
      <xdr:colOff>422275</xdr:colOff>
      <xdr:row>70</xdr:row>
      <xdr:rowOff>96484</xdr:rowOff>
    </xdr:from>
    <xdr:to>
      <xdr:col>6</xdr:col>
      <xdr:colOff>600075</xdr:colOff>
      <xdr:row>70</xdr:row>
      <xdr:rowOff>96484</xdr:rowOff>
    </xdr:to>
    <xdr:cxnSp macro="">
      <xdr:nvCxnSpPr>
        <xdr:cNvPr id="176" name="直線コネクタ 175"/>
        <xdr:cNvCxnSpPr/>
      </xdr:nvCxnSpPr>
      <xdr:spPr>
        <a:xfrm>
          <a:off x="4546600" y="1209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11249</xdr:rowOff>
    </xdr:from>
    <xdr:to>
      <xdr:col>6</xdr:col>
      <xdr:colOff>511175</xdr:colOff>
      <xdr:row>76</xdr:row>
      <xdr:rowOff>12554</xdr:rowOff>
    </xdr:to>
    <xdr:cxnSp macro="">
      <xdr:nvCxnSpPr>
        <xdr:cNvPr id="177" name="直線コネクタ 176"/>
        <xdr:cNvCxnSpPr/>
      </xdr:nvCxnSpPr>
      <xdr:spPr>
        <a:xfrm flipV="1">
          <a:off x="3797300" y="12869999"/>
          <a:ext cx="838200" cy="17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124368</xdr:rowOff>
    </xdr:from>
    <xdr:ext cx="469744" cy="259045"/>
    <xdr:sp macro="" textlink="">
      <xdr:nvSpPr>
        <xdr:cNvPr id="178" name="維持補修費平均値テキスト"/>
        <xdr:cNvSpPr txBox="1"/>
      </xdr:nvSpPr>
      <xdr:spPr>
        <a:xfrm>
          <a:off x="4686300" y="13154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145941</xdr:rowOff>
    </xdr:from>
    <xdr:to>
      <xdr:col>6</xdr:col>
      <xdr:colOff>561975</xdr:colOff>
      <xdr:row>77</xdr:row>
      <xdr:rowOff>76091</xdr:rowOff>
    </xdr:to>
    <xdr:sp macro="" textlink="">
      <xdr:nvSpPr>
        <xdr:cNvPr id="179" name="フローチャート : 判断 178"/>
        <xdr:cNvSpPr/>
      </xdr:nvSpPr>
      <xdr:spPr>
        <a:xfrm>
          <a:off x="4584700" y="131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164411</xdr:rowOff>
    </xdr:from>
    <xdr:to>
      <xdr:col>5</xdr:col>
      <xdr:colOff>358775</xdr:colOff>
      <xdr:row>76</xdr:row>
      <xdr:rowOff>12554</xdr:rowOff>
    </xdr:to>
    <xdr:cxnSp macro="">
      <xdr:nvCxnSpPr>
        <xdr:cNvPr id="180" name="直線コネクタ 179"/>
        <xdr:cNvCxnSpPr/>
      </xdr:nvCxnSpPr>
      <xdr:spPr>
        <a:xfrm>
          <a:off x="2908300" y="12851711"/>
          <a:ext cx="889000" cy="19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1924</xdr:rowOff>
    </xdr:from>
    <xdr:to>
      <xdr:col>5</xdr:col>
      <xdr:colOff>409575</xdr:colOff>
      <xdr:row>77</xdr:row>
      <xdr:rowOff>103524</xdr:rowOff>
    </xdr:to>
    <xdr:sp macro="" textlink="">
      <xdr:nvSpPr>
        <xdr:cNvPr id="181" name="フローチャート : 判断 180"/>
        <xdr:cNvSpPr/>
      </xdr:nvSpPr>
      <xdr:spPr>
        <a:xfrm>
          <a:off x="37465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94651</xdr:rowOff>
    </xdr:from>
    <xdr:ext cx="469744" cy="259045"/>
    <xdr:sp macro="" textlink="">
      <xdr:nvSpPr>
        <xdr:cNvPr id="182" name="テキスト ボックス 181"/>
        <xdr:cNvSpPr txBox="1"/>
      </xdr:nvSpPr>
      <xdr:spPr>
        <a:xfrm>
          <a:off x="3562427" y="1329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164411</xdr:rowOff>
    </xdr:from>
    <xdr:to>
      <xdr:col>4</xdr:col>
      <xdr:colOff>155575</xdr:colOff>
      <xdr:row>76</xdr:row>
      <xdr:rowOff>34762</xdr:rowOff>
    </xdr:to>
    <xdr:cxnSp macro="">
      <xdr:nvCxnSpPr>
        <xdr:cNvPr id="183" name="直線コネクタ 182"/>
        <xdr:cNvCxnSpPr/>
      </xdr:nvCxnSpPr>
      <xdr:spPr>
        <a:xfrm flipV="1">
          <a:off x="2019300" y="12851711"/>
          <a:ext cx="889000" cy="21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155302</xdr:rowOff>
    </xdr:from>
    <xdr:to>
      <xdr:col>4</xdr:col>
      <xdr:colOff>206375</xdr:colOff>
      <xdr:row>77</xdr:row>
      <xdr:rowOff>85452</xdr:rowOff>
    </xdr:to>
    <xdr:sp macro="" textlink="">
      <xdr:nvSpPr>
        <xdr:cNvPr id="184" name="フローチャート : 判断 183"/>
        <xdr:cNvSpPr/>
      </xdr:nvSpPr>
      <xdr:spPr>
        <a:xfrm>
          <a:off x="2857500" y="13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76579</xdr:rowOff>
    </xdr:from>
    <xdr:ext cx="469744" cy="259045"/>
    <xdr:sp macro="" textlink="">
      <xdr:nvSpPr>
        <xdr:cNvPr id="185" name="テキスト ボックス 184"/>
        <xdr:cNvSpPr txBox="1"/>
      </xdr:nvSpPr>
      <xdr:spPr>
        <a:xfrm>
          <a:off x="2673427" y="1327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101818</xdr:rowOff>
    </xdr:from>
    <xdr:to>
      <xdr:col>2</xdr:col>
      <xdr:colOff>638175</xdr:colOff>
      <xdr:row>76</xdr:row>
      <xdr:rowOff>34762</xdr:rowOff>
    </xdr:to>
    <xdr:cxnSp macro="">
      <xdr:nvCxnSpPr>
        <xdr:cNvPr id="186" name="直線コネクタ 185"/>
        <xdr:cNvCxnSpPr/>
      </xdr:nvCxnSpPr>
      <xdr:spPr>
        <a:xfrm>
          <a:off x="1130300" y="12960568"/>
          <a:ext cx="889000" cy="10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8237</xdr:rowOff>
    </xdr:from>
    <xdr:to>
      <xdr:col>3</xdr:col>
      <xdr:colOff>3175</xdr:colOff>
      <xdr:row>77</xdr:row>
      <xdr:rowOff>109837</xdr:rowOff>
    </xdr:to>
    <xdr:sp macro="" textlink="">
      <xdr:nvSpPr>
        <xdr:cNvPr id="187" name="フローチャート : 判断 186"/>
        <xdr:cNvSpPr/>
      </xdr:nvSpPr>
      <xdr:spPr>
        <a:xfrm>
          <a:off x="1968500" y="13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100964</xdr:rowOff>
    </xdr:from>
    <xdr:ext cx="469744" cy="259045"/>
    <xdr:sp macro="" textlink="">
      <xdr:nvSpPr>
        <xdr:cNvPr id="188" name="テキスト ボックス 187"/>
        <xdr:cNvSpPr txBox="1"/>
      </xdr:nvSpPr>
      <xdr:spPr>
        <a:xfrm>
          <a:off x="1784427" y="1330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165209</xdr:rowOff>
    </xdr:from>
    <xdr:to>
      <xdr:col>1</xdr:col>
      <xdr:colOff>485775</xdr:colOff>
      <xdr:row>77</xdr:row>
      <xdr:rowOff>95359</xdr:rowOff>
    </xdr:to>
    <xdr:sp macro="" textlink="">
      <xdr:nvSpPr>
        <xdr:cNvPr id="189" name="フローチャート : 判断 188"/>
        <xdr:cNvSpPr/>
      </xdr:nvSpPr>
      <xdr:spPr>
        <a:xfrm>
          <a:off x="1079500" y="131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86486</xdr:rowOff>
    </xdr:from>
    <xdr:ext cx="469744" cy="259045"/>
    <xdr:sp macro="" textlink="">
      <xdr:nvSpPr>
        <xdr:cNvPr id="190" name="テキスト ボックス 189"/>
        <xdr:cNvSpPr txBox="1"/>
      </xdr:nvSpPr>
      <xdr:spPr>
        <a:xfrm>
          <a:off x="895427" y="1328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131899</xdr:rowOff>
    </xdr:from>
    <xdr:to>
      <xdr:col>6</xdr:col>
      <xdr:colOff>561975</xdr:colOff>
      <xdr:row>75</xdr:row>
      <xdr:rowOff>62049</xdr:rowOff>
    </xdr:to>
    <xdr:sp macro="" textlink="">
      <xdr:nvSpPr>
        <xdr:cNvPr id="196" name="円/楕円 195"/>
        <xdr:cNvSpPr/>
      </xdr:nvSpPr>
      <xdr:spPr>
        <a:xfrm>
          <a:off x="4584700" y="1281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154776</xdr:rowOff>
    </xdr:from>
    <xdr:ext cx="469744" cy="259045"/>
    <xdr:sp macro="" textlink="">
      <xdr:nvSpPr>
        <xdr:cNvPr id="197" name="維持補修費該当値テキスト"/>
        <xdr:cNvSpPr txBox="1"/>
      </xdr:nvSpPr>
      <xdr:spPr>
        <a:xfrm>
          <a:off x="4686300" y="1267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7,105</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133205</xdr:rowOff>
    </xdr:from>
    <xdr:to>
      <xdr:col>5</xdr:col>
      <xdr:colOff>409575</xdr:colOff>
      <xdr:row>76</xdr:row>
      <xdr:rowOff>63354</xdr:rowOff>
    </xdr:to>
    <xdr:sp macro="" textlink="">
      <xdr:nvSpPr>
        <xdr:cNvPr id="198" name="円/楕円 197"/>
        <xdr:cNvSpPr/>
      </xdr:nvSpPr>
      <xdr:spPr>
        <a:xfrm>
          <a:off x="3746500" y="129919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79882</xdr:rowOff>
    </xdr:from>
    <xdr:ext cx="469744" cy="259045"/>
    <xdr:sp macro="" textlink="">
      <xdr:nvSpPr>
        <xdr:cNvPr id="199" name="テキスト ボックス 198"/>
        <xdr:cNvSpPr txBox="1"/>
      </xdr:nvSpPr>
      <xdr:spPr>
        <a:xfrm>
          <a:off x="3562427" y="127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5,518</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113611</xdr:rowOff>
    </xdr:from>
    <xdr:to>
      <xdr:col>4</xdr:col>
      <xdr:colOff>206375</xdr:colOff>
      <xdr:row>75</xdr:row>
      <xdr:rowOff>43761</xdr:rowOff>
    </xdr:to>
    <xdr:sp macro="" textlink="">
      <xdr:nvSpPr>
        <xdr:cNvPr id="200" name="円/楕円 199"/>
        <xdr:cNvSpPr/>
      </xdr:nvSpPr>
      <xdr:spPr>
        <a:xfrm>
          <a:off x="2857500" y="1280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60288</xdr:rowOff>
    </xdr:from>
    <xdr:ext cx="469744" cy="259045"/>
    <xdr:sp macro="" textlink="">
      <xdr:nvSpPr>
        <xdr:cNvPr id="201" name="テキスト ボックス 200"/>
        <xdr:cNvSpPr txBox="1"/>
      </xdr:nvSpPr>
      <xdr:spPr>
        <a:xfrm>
          <a:off x="2673427" y="125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7,273</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155412</xdr:rowOff>
    </xdr:from>
    <xdr:to>
      <xdr:col>3</xdr:col>
      <xdr:colOff>3175</xdr:colOff>
      <xdr:row>76</xdr:row>
      <xdr:rowOff>85562</xdr:rowOff>
    </xdr:to>
    <xdr:sp macro="" textlink="">
      <xdr:nvSpPr>
        <xdr:cNvPr id="202" name="円/楕円 201"/>
        <xdr:cNvSpPr/>
      </xdr:nvSpPr>
      <xdr:spPr>
        <a:xfrm>
          <a:off x="1968500" y="1301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102088</xdr:rowOff>
    </xdr:from>
    <xdr:ext cx="469744" cy="259045"/>
    <xdr:sp macro="" textlink="">
      <xdr:nvSpPr>
        <xdr:cNvPr id="203" name="テキスト ボックス 202"/>
        <xdr:cNvSpPr txBox="1"/>
      </xdr:nvSpPr>
      <xdr:spPr>
        <a:xfrm>
          <a:off x="1784427" y="1278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5,314</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51018</xdr:rowOff>
    </xdr:from>
    <xdr:to>
      <xdr:col>1</xdr:col>
      <xdr:colOff>485775</xdr:colOff>
      <xdr:row>75</xdr:row>
      <xdr:rowOff>152617</xdr:rowOff>
    </xdr:to>
    <xdr:sp macro="" textlink="">
      <xdr:nvSpPr>
        <xdr:cNvPr id="204" name="円/楕円 203"/>
        <xdr:cNvSpPr/>
      </xdr:nvSpPr>
      <xdr:spPr>
        <a:xfrm>
          <a:off x="1079500" y="129097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169145</xdr:rowOff>
    </xdr:from>
    <xdr:ext cx="469744" cy="259045"/>
    <xdr:sp macro="" textlink="">
      <xdr:nvSpPr>
        <xdr:cNvPr id="205" name="テキスト ボックス 204"/>
        <xdr:cNvSpPr txBox="1"/>
      </xdr:nvSpPr>
      <xdr:spPr>
        <a:xfrm>
          <a:off x="895427" y="1268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72,252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124430</xdr:rowOff>
    </xdr:from>
    <xdr:to>
      <xdr:col>6</xdr:col>
      <xdr:colOff>510540</xdr:colOff>
      <xdr:row>98</xdr:row>
      <xdr:rowOff>113023</xdr:rowOff>
    </xdr:to>
    <xdr:cxnSp macro="">
      <xdr:nvCxnSpPr>
        <xdr:cNvPr id="228" name="直線コネクタ 227"/>
        <xdr:cNvCxnSpPr/>
      </xdr:nvCxnSpPr>
      <xdr:spPr>
        <a:xfrm flipV="1">
          <a:off x="4633595" y="15554930"/>
          <a:ext cx="1270" cy="136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116850</xdr:rowOff>
    </xdr:from>
    <xdr:ext cx="534377" cy="259045"/>
    <xdr:sp macro="" textlink="">
      <xdr:nvSpPr>
        <xdr:cNvPr id="229" name="扶助費最小値テキスト"/>
        <xdr:cNvSpPr txBox="1"/>
      </xdr:nvSpPr>
      <xdr:spPr>
        <a:xfrm>
          <a:off x="4686300" y="169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41,167</a:t>
          </a:r>
          <a:endParaRPr kumimoji="1" lang="ja-JP" altLang="en-US" sz="1000" b="1">
            <a:latin typeface="ＭＳ Ｐゴシック"/>
          </a:endParaRPr>
        </a:p>
      </xdr:txBody>
    </xdr:sp>
    <xdr:clientData/>
  </xdr:oneCellAnchor>
  <xdr:twoCellAnchor>
    <xdr:from>
      <xdr:col>6</xdr:col>
      <xdr:colOff>422275</xdr:colOff>
      <xdr:row>98</xdr:row>
      <xdr:rowOff>113023</xdr:rowOff>
    </xdr:from>
    <xdr:to>
      <xdr:col>6</xdr:col>
      <xdr:colOff>600075</xdr:colOff>
      <xdr:row>98</xdr:row>
      <xdr:rowOff>113023</xdr:rowOff>
    </xdr:to>
    <xdr:cxnSp macro="">
      <xdr:nvCxnSpPr>
        <xdr:cNvPr id="230" name="直線コネクタ 229"/>
        <xdr:cNvCxnSpPr/>
      </xdr:nvCxnSpPr>
      <xdr:spPr>
        <a:xfrm>
          <a:off x="4546600" y="1691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71107</xdr:rowOff>
    </xdr:from>
    <xdr:ext cx="599010" cy="259045"/>
    <xdr:sp macro="" textlink="">
      <xdr:nvSpPr>
        <xdr:cNvPr id="231" name="扶助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100,668</a:t>
          </a:r>
          <a:endParaRPr kumimoji="1" lang="ja-JP" altLang="en-US" sz="1000" b="1">
            <a:latin typeface="ＭＳ Ｐゴシック"/>
          </a:endParaRPr>
        </a:p>
      </xdr:txBody>
    </xdr:sp>
    <xdr:clientData/>
  </xdr:oneCellAnchor>
  <xdr:twoCellAnchor>
    <xdr:from>
      <xdr:col>6</xdr:col>
      <xdr:colOff>422275</xdr:colOff>
      <xdr:row>90</xdr:row>
      <xdr:rowOff>124430</xdr:rowOff>
    </xdr:from>
    <xdr:to>
      <xdr:col>6</xdr:col>
      <xdr:colOff>600075</xdr:colOff>
      <xdr:row>90</xdr:row>
      <xdr:rowOff>124430</xdr:rowOff>
    </xdr:to>
    <xdr:cxnSp macro="">
      <xdr:nvCxnSpPr>
        <xdr:cNvPr id="232" name="直線コネクタ 231"/>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85750</xdr:rowOff>
    </xdr:from>
    <xdr:to>
      <xdr:col>6</xdr:col>
      <xdr:colOff>511175</xdr:colOff>
      <xdr:row>96</xdr:row>
      <xdr:rowOff>118052</xdr:rowOff>
    </xdr:to>
    <xdr:cxnSp macro="">
      <xdr:nvCxnSpPr>
        <xdr:cNvPr id="233" name="直線コネクタ 232"/>
        <xdr:cNvCxnSpPr/>
      </xdr:nvCxnSpPr>
      <xdr:spPr>
        <a:xfrm flipV="1">
          <a:off x="3797300" y="16373500"/>
          <a:ext cx="838200" cy="20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96840</xdr:rowOff>
    </xdr:from>
    <xdr:ext cx="534377" cy="259045"/>
    <xdr:sp macro="" textlink="">
      <xdr:nvSpPr>
        <xdr:cNvPr id="234" name="扶助費平均値テキスト"/>
        <xdr:cNvSpPr txBox="1"/>
      </xdr:nvSpPr>
      <xdr:spPr>
        <a:xfrm>
          <a:off x="4686300" y="16384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118413</xdr:rowOff>
    </xdr:from>
    <xdr:to>
      <xdr:col>6</xdr:col>
      <xdr:colOff>561975</xdr:colOff>
      <xdr:row>96</xdr:row>
      <xdr:rowOff>48563</xdr:rowOff>
    </xdr:to>
    <xdr:sp macro="" textlink="">
      <xdr:nvSpPr>
        <xdr:cNvPr id="235" name="フローチャート : 判断 234"/>
        <xdr:cNvSpPr/>
      </xdr:nvSpPr>
      <xdr:spPr>
        <a:xfrm>
          <a:off x="45847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118052</xdr:rowOff>
    </xdr:from>
    <xdr:to>
      <xdr:col>5</xdr:col>
      <xdr:colOff>358775</xdr:colOff>
      <xdr:row>97</xdr:row>
      <xdr:rowOff>15136</xdr:rowOff>
    </xdr:to>
    <xdr:cxnSp macro="">
      <xdr:nvCxnSpPr>
        <xdr:cNvPr id="236" name="直線コネクタ 235"/>
        <xdr:cNvCxnSpPr/>
      </xdr:nvCxnSpPr>
      <xdr:spPr>
        <a:xfrm flipV="1">
          <a:off x="2908300" y="16577252"/>
          <a:ext cx="889000" cy="6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48050</xdr:rowOff>
    </xdr:from>
    <xdr:to>
      <xdr:col>5</xdr:col>
      <xdr:colOff>409575</xdr:colOff>
      <xdr:row>96</xdr:row>
      <xdr:rowOff>149650</xdr:rowOff>
    </xdr:to>
    <xdr:sp macro="" textlink="">
      <xdr:nvSpPr>
        <xdr:cNvPr id="237" name="フローチャート : 判断 236"/>
        <xdr:cNvSpPr/>
      </xdr:nvSpPr>
      <xdr:spPr>
        <a:xfrm>
          <a:off x="3746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166177</xdr:rowOff>
    </xdr:from>
    <xdr:ext cx="534377" cy="259045"/>
    <xdr:sp macro="" textlink="">
      <xdr:nvSpPr>
        <xdr:cNvPr id="238" name="テキスト ボックス 237"/>
        <xdr:cNvSpPr txBox="1"/>
      </xdr:nvSpPr>
      <xdr:spPr>
        <a:xfrm>
          <a:off x="3530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15136</xdr:rowOff>
    </xdr:from>
    <xdr:to>
      <xdr:col>4</xdr:col>
      <xdr:colOff>155575</xdr:colOff>
      <xdr:row>97</xdr:row>
      <xdr:rowOff>99261</xdr:rowOff>
    </xdr:to>
    <xdr:cxnSp macro="">
      <xdr:nvCxnSpPr>
        <xdr:cNvPr id="239" name="直線コネクタ 238"/>
        <xdr:cNvCxnSpPr/>
      </xdr:nvCxnSpPr>
      <xdr:spPr>
        <a:xfrm flipV="1">
          <a:off x="2019300" y="16645786"/>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55685</xdr:rowOff>
    </xdr:from>
    <xdr:to>
      <xdr:col>4</xdr:col>
      <xdr:colOff>206375</xdr:colOff>
      <xdr:row>96</xdr:row>
      <xdr:rowOff>157285</xdr:rowOff>
    </xdr:to>
    <xdr:sp macro="" textlink="">
      <xdr:nvSpPr>
        <xdr:cNvPr id="240" name="フローチャート : 判断 239"/>
        <xdr:cNvSpPr/>
      </xdr:nvSpPr>
      <xdr:spPr>
        <a:xfrm>
          <a:off x="2857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2362</xdr:rowOff>
    </xdr:from>
    <xdr:ext cx="534377" cy="259045"/>
    <xdr:sp macro="" textlink="">
      <xdr:nvSpPr>
        <xdr:cNvPr id="241" name="テキスト ボックス 240"/>
        <xdr:cNvSpPr txBox="1"/>
      </xdr:nvSpPr>
      <xdr:spPr>
        <a:xfrm>
          <a:off x="2641111" y="162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99261</xdr:rowOff>
    </xdr:from>
    <xdr:to>
      <xdr:col>2</xdr:col>
      <xdr:colOff>638175</xdr:colOff>
      <xdr:row>97</xdr:row>
      <xdr:rowOff>103605</xdr:rowOff>
    </xdr:to>
    <xdr:cxnSp macro="">
      <xdr:nvCxnSpPr>
        <xdr:cNvPr id="242" name="直線コネクタ 241"/>
        <xdr:cNvCxnSpPr/>
      </xdr:nvCxnSpPr>
      <xdr:spPr>
        <a:xfrm flipV="1">
          <a:off x="1130300" y="16729911"/>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13416</xdr:rowOff>
    </xdr:from>
    <xdr:to>
      <xdr:col>3</xdr:col>
      <xdr:colOff>3175</xdr:colOff>
      <xdr:row>97</xdr:row>
      <xdr:rowOff>115016</xdr:rowOff>
    </xdr:to>
    <xdr:sp macro="" textlink="">
      <xdr:nvSpPr>
        <xdr:cNvPr id="243" name="フローチャート : 判断 242"/>
        <xdr:cNvSpPr/>
      </xdr:nvSpPr>
      <xdr:spPr>
        <a:xfrm>
          <a:off x="1968500" y="1664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131543</xdr:rowOff>
    </xdr:from>
    <xdr:ext cx="534377" cy="259045"/>
    <xdr:sp macro="" textlink="">
      <xdr:nvSpPr>
        <xdr:cNvPr id="244" name="テキスト ボックス 243"/>
        <xdr:cNvSpPr txBox="1"/>
      </xdr:nvSpPr>
      <xdr:spPr>
        <a:xfrm>
          <a:off x="1752111" y="1641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31133</xdr:rowOff>
    </xdr:from>
    <xdr:to>
      <xdr:col>1</xdr:col>
      <xdr:colOff>485775</xdr:colOff>
      <xdr:row>97</xdr:row>
      <xdr:rowOff>132733</xdr:rowOff>
    </xdr:to>
    <xdr:sp macro="" textlink="">
      <xdr:nvSpPr>
        <xdr:cNvPr id="245" name="フローチャート : 判断 244"/>
        <xdr:cNvSpPr/>
      </xdr:nvSpPr>
      <xdr:spPr>
        <a:xfrm>
          <a:off x="1079500" y="1666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149260</xdr:rowOff>
    </xdr:from>
    <xdr:ext cx="534377" cy="259045"/>
    <xdr:sp macro="" textlink="">
      <xdr:nvSpPr>
        <xdr:cNvPr id="246" name="テキスト ボックス 245"/>
        <xdr:cNvSpPr txBox="1"/>
      </xdr:nvSpPr>
      <xdr:spPr>
        <a:xfrm>
          <a:off x="863111" y="1643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34950</xdr:rowOff>
    </xdr:from>
    <xdr:to>
      <xdr:col>6</xdr:col>
      <xdr:colOff>561975</xdr:colOff>
      <xdr:row>95</xdr:row>
      <xdr:rowOff>136550</xdr:rowOff>
    </xdr:to>
    <xdr:sp macro="" textlink="">
      <xdr:nvSpPr>
        <xdr:cNvPr id="252" name="円/楕円 251"/>
        <xdr:cNvSpPr/>
      </xdr:nvSpPr>
      <xdr:spPr>
        <a:xfrm>
          <a:off x="4584700" y="1632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57827</xdr:rowOff>
    </xdr:from>
    <xdr:ext cx="534377" cy="259045"/>
    <xdr:sp macro="" textlink="">
      <xdr:nvSpPr>
        <xdr:cNvPr id="253" name="扶助費該当値テキスト"/>
        <xdr:cNvSpPr txBox="1"/>
      </xdr:nvSpPr>
      <xdr:spPr>
        <a:xfrm>
          <a:off x="4686300" y="1617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64,860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67252</xdr:rowOff>
    </xdr:from>
    <xdr:to>
      <xdr:col>5</xdr:col>
      <xdr:colOff>409575</xdr:colOff>
      <xdr:row>96</xdr:row>
      <xdr:rowOff>168852</xdr:rowOff>
    </xdr:to>
    <xdr:sp macro="" textlink="">
      <xdr:nvSpPr>
        <xdr:cNvPr id="254" name="円/楕円 253"/>
        <xdr:cNvSpPr/>
      </xdr:nvSpPr>
      <xdr:spPr>
        <a:xfrm>
          <a:off x="3746500" y="165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159979</xdr:rowOff>
    </xdr:from>
    <xdr:ext cx="534377" cy="259045"/>
    <xdr:sp macro="" textlink="">
      <xdr:nvSpPr>
        <xdr:cNvPr id="255" name="テキスト ボックス 254"/>
        <xdr:cNvSpPr txBox="1"/>
      </xdr:nvSpPr>
      <xdr:spPr>
        <a:xfrm>
          <a:off x="3530111" y="1661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55,947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135786</xdr:rowOff>
    </xdr:from>
    <xdr:to>
      <xdr:col>4</xdr:col>
      <xdr:colOff>206375</xdr:colOff>
      <xdr:row>97</xdr:row>
      <xdr:rowOff>65936</xdr:rowOff>
    </xdr:to>
    <xdr:sp macro="" textlink="">
      <xdr:nvSpPr>
        <xdr:cNvPr id="256" name="円/楕円 255"/>
        <xdr:cNvSpPr/>
      </xdr:nvSpPr>
      <xdr:spPr>
        <a:xfrm>
          <a:off x="2857500" y="1659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57063</xdr:rowOff>
    </xdr:from>
    <xdr:ext cx="534377" cy="259045"/>
    <xdr:sp macro="" textlink="">
      <xdr:nvSpPr>
        <xdr:cNvPr id="257" name="テキスト ボックス 256"/>
        <xdr:cNvSpPr txBox="1"/>
      </xdr:nvSpPr>
      <xdr:spPr>
        <a:xfrm>
          <a:off x="2641111" y="1668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52,949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48461</xdr:rowOff>
    </xdr:from>
    <xdr:to>
      <xdr:col>3</xdr:col>
      <xdr:colOff>3175</xdr:colOff>
      <xdr:row>97</xdr:row>
      <xdr:rowOff>150061</xdr:rowOff>
    </xdr:to>
    <xdr:sp macro="" textlink="">
      <xdr:nvSpPr>
        <xdr:cNvPr id="258" name="円/楕円 257"/>
        <xdr:cNvSpPr/>
      </xdr:nvSpPr>
      <xdr:spPr>
        <a:xfrm>
          <a:off x="1968500" y="166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141188</xdr:rowOff>
    </xdr:from>
    <xdr:ext cx="534377" cy="259045"/>
    <xdr:sp macro="" textlink="">
      <xdr:nvSpPr>
        <xdr:cNvPr id="259" name="テキスト ボックス 258"/>
        <xdr:cNvSpPr txBox="1"/>
      </xdr:nvSpPr>
      <xdr:spPr>
        <a:xfrm>
          <a:off x="1752111" y="1677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49,269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52805</xdr:rowOff>
    </xdr:from>
    <xdr:to>
      <xdr:col>1</xdr:col>
      <xdr:colOff>485775</xdr:colOff>
      <xdr:row>97</xdr:row>
      <xdr:rowOff>154405</xdr:rowOff>
    </xdr:to>
    <xdr:sp macro="" textlink="">
      <xdr:nvSpPr>
        <xdr:cNvPr id="260" name="円/楕円 259"/>
        <xdr:cNvSpPr/>
      </xdr:nvSpPr>
      <xdr:spPr>
        <a:xfrm>
          <a:off x="1079500" y="1668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145532</xdr:rowOff>
    </xdr:from>
    <xdr:ext cx="534377" cy="259045"/>
    <xdr:sp macro="" textlink="">
      <xdr:nvSpPr>
        <xdr:cNvPr id="261" name="テキスト ボックス 260"/>
        <xdr:cNvSpPr txBox="1"/>
      </xdr:nvSpPr>
      <xdr:spPr>
        <a:xfrm>
          <a:off x="863111" y="1677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49,079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103287</xdr:rowOff>
    </xdr:from>
    <xdr:to>
      <xdr:col>15</xdr:col>
      <xdr:colOff>180340</xdr:colOff>
      <xdr:row>39</xdr:row>
      <xdr:rowOff>94780</xdr:rowOff>
    </xdr:to>
    <xdr:cxnSp macro="">
      <xdr:nvCxnSpPr>
        <xdr:cNvPr id="288" name="直線コネクタ 287"/>
        <xdr:cNvCxnSpPr/>
      </xdr:nvCxnSpPr>
      <xdr:spPr>
        <a:xfrm flipV="1">
          <a:off x="10475595" y="5246787"/>
          <a:ext cx="1270" cy="153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98607</xdr:rowOff>
    </xdr:from>
    <xdr:ext cx="534377" cy="259045"/>
    <xdr:sp macro="" textlink="">
      <xdr:nvSpPr>
        <xdr:cNvPr id="289" name="補助費等最小値テキスト"/>
        <xdr:cNvSpPr txBox="1"/>
      </xdr:nvSpPr>
      <xdr:spPr>
        <a:xfrm>
          <a:off x="10528300" y="67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20,251</a:t>
          </a:r>
          <a:endParaRPr kumimoji="1" lang="ja-JP" altLang="en-US" sz="1000" b="1">
            <a:latin typeface="ＭＳ Ｐゴシック"/>
          </a:endParaRPr>
        </a:p>
      </xdr:txBody>
    </xdr:sp>
    <xdr:clientData/>
  </xdr:oneCellAnchor>
  <xdr:twoCellAnchor>
    <xdr:from>
      <xdr:col>15</xdr:col>
      <xdr:colOff>92075</xdr:colOff>
      <xdr:row>39</xdr:row>
      <xdr:rowOff>94780</xdr:rowOff>
    </xdr:from>
    <xdr:to>
      <xdr:col>15</xdr:col>
      <xdr:colOff>269875</xdr:colOff>
      <xdr:row>39</xdr:row>
      <xdr:rowOff>94780</xdr:rowOff>
    </xdr:to>
    <xdr:cxnSp macro="">
      <xdr:nvCxnSpPr>
        <xdr:cNvPr id="290" name="直線コネクタ 289"/>
        <xdr:cNvCxnSpPr/>
      </xdr:nvCxnSpPr>
      <xdr:spPr>
        <a:xfrm>
          <a:off x="10388600" y="678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49964</xdr:rowOff>
    </xdr:from>
    <xdr:ext cx="599010" cy="259045"/>
    <xdr:sp macro="" textlink="">
      <xdr:nvSpPr>
        <xdr:cNvPr id="291" name="補助費等最大値テキスト"/>
        <xdr:cNvSpPr txBox="1"/>
      </xdr:nvSpPr>
      <xdr:spPr>
        <a:xfrm>
          <a:off x="10528300" y="502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114,230</a:t>
          </a:r>
          <a:endParaRPr kumimoji="1" lang="ja-JP" altLang="en-US" sz="1000" b="1">
            <a:latin typeface="ＭＳ Ｐゴシック"/>
          </a:endParaRPr>
        </a:p>
      </xdr:txBody>
    </xdr:sp>
    <xdr:clientData/>
  </xdr:oneCellAnchor>
  <xdr:twoCellAnchor>
    <xdr:from>
      <xdr:col>15</xdr:col>
      <xdr:colOff>92075</xdr:colOff>
      <xdr:row>30</xdr:row>
      <xdr:rowOff>103287</xdr:rowOff>
    </xdr:from>
    <xdr:to>
      <xdr:col>15</xdr:col>
      <xdr:colOff>269875</xdr:colOff>
      <xdr:row>30</xdr:row>
      <xdr:rowOff>103287</xdr:rowOff>
    </xdr:to>
    <xdr:cxnSp macro="">
      <xdr:nvCxnSpPr>
        <xdr:cNvPr id="292" name="直線コネクタ 291"/>
        <xdr:cNvCxnSpPr/>
      </xdr:nvCxnSpPr>
      <xdr:spPr>
        <a:xfrm>
          <a:off x="10388600" y="524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158233</xdr:rowOff>
    </xdr:from>
    <xdr:to>
      <xdr:col>15</xdr:col>
      <xdr:colOff>180975</xdr:colOff>
      <xdr:row>35</xdr:row>
      <xdr:rowOff>118963</xdr:rowOff>
    </xdr:to>
    <xdr:cxnSp macro="">
      <xdr:nvCxnSpPr>
        <xdr:cNvPr id="293" name="直線コネクタ 292"/>
        <xdr:cNvCxnSpPr/>
      </xdr:nvCxnSpPr>
      <xdr:spPr>
        <a:xfrm flipV="1">
          <a:off x="9639300" y="5816083"/>
          <a:ext cx="838200" cy="30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32955</xdr:rowOff>
    </xdr:from>
    <xdr:ext cx="534377" cy="259045"/>
    <xdr:sp macro="" textlink="">
      <xdr:nvSpPr>
        <xdr:cNvPr id="294" name="補助費等平均値テキスト"/>
        <xdr:cNvSpPr txBox="1"/>
      </xdr:nvSpPr>
      <xdr:spPr>
        <a:xfrm>
          <a:off x="10528300" y="6205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54528</xdr:rowOff>
    </xdr:from>
    <xdr:to>
      <xdr:col>15</xdr:col>
      <xdr:colOff>231775</xdr:colOff>
      <xdr:row>36</xdr:row>
      <xdr:rowOff>156128</xdr:rowOff>
    </xdr:to>
    <xdr:sp macro="" textlink="">
      <xdr:nvSpPr>
        <xdr:cNvPr id="295" name="フローチャート : 判断 294"/>
        <xdr:cNvSpPr/>
      </xdr:nvSpPr>
      <xdr:spPr>
        <a:xfrm>
          <a:off x="10426700" y="622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118963</xdr:rowOff>
    </xdr:from>
    <xdr:to>
      <xdr:col>14</xdr:col>
      <xdr:colOff>28575</xdr:colOff>
      <xdr:row>36</xdr:row>
      <xdr:rowOff>25694</xdr:rowOff>
    </xdr:to>
    <xdr:cxnSp macro="">
      <xdr:nvCxnSpPr>
        <xdr:cNvPr id="296" name="直線コネクタ 295"/>
        <xdr:cNvCxnSpPr/>
      </xdr:nvCxnSpPr>
      <xdr:spPr>
        <a:xfrm flipV="1">
          <a:off x="8750300" y="6119713"/>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35261</xdr:rowOff>
    </xdr:from>
    <xdr:to>
      <xdr:col>14</xdr:col>
      <xdr:colOff>79375</xdr:colOff>
      <xdr:row>36</xdr:row>
      <xdr:rowOff>136861</xdr:rowOff>
    </xdr:to>
    <xdr:sp macro="" textlink="">
      <xdr:nvSpPr>
        <xdr:cNvPr id="297" name="フローチャート : 判断 296"/>
        <xdr:cNvSpPr/>
      </xdr:nvSpPr>
      <xdr:spPr>
        <a:xfrm>
          <a:off x="95885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127988</xdr:rowOff>
    </xdr:from>
    <xdr:ext cx="534377" cy="259045"/>
    <xdr:sp macro="" textlink="">
      <xdr:nvSpPr>
        <xdr:cNvPr id="298" name="テキスト ボックス 297"/>
        <xdr:cNvSpPr txBox="1"/>
      </xdr:nvSpPr>
      <xdr:spPr>
        <a:xfrm>
          <a:off x="9372111" y="630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170528</xdr:rowOff>
    </xdr:from>
    <xdr:to>
      <xdr:col>12</xdr:col>
      <xdr:colOff>511175</xdr:colOff>
      <xdr:row>36</xdr:row>
      <xdr:rowOff>25694</xdr:rowOff>
    </xdr:to>
    <xdr:cxnSp macro="">
      <xdr:nvCxnSpPr>
        <xdr:cNvPr id="299" name="直線コネクタ 298"/>
        <xdr:cNvCxnSpPr/>
      </xdr:nvCxnSpPr>
      <xdr:spPr>
        <a:xfrm>
          <a:off x="7861300" y="6171278"/>
          <a:ext cx="889000" cy="2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60407</xdr:rowOff>
    </xdr:from>
    <xdr:to>
      <xdr:col>12</xdr:col>
      <xdr:colOff>561975</xdr:colOff>
      <xdr:row>37</xdr:row>
      <xdr:rowOff>162007</xdr:rowOff>
    </xdr:to>
    <xdr:sp macro="" textlink="">
      <xdr:nvSpPr>
        <xdr:cNvPr id="300" name="フローチャート : 判断 299"/>
        <xdr:cNvSpPr/>
      </xdr:nvSpPr>
      <xdr:spPr>
        <a:xfrm>
          <a:off x="8699500" y="64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153133</xdr:rowOff>
    </xdr:from>
    <xdr:ext cx="534377" cy="259045"/>
    <xdr:sp macro="" textlink="">
      <xdr:nvSpPr>
        <xdr:cNvPr id="301" name="テキスト ボックス 300"/>
        <xdr:cNvSpPr txBox="1"/>
      </xdr:nvSpPr>
      <xdr:spPr>
        <a:xfrm>
          <a:off x="8483111" y="649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170528</xdr:rowOff>
    </xdr:from>
    <xdr:to>
      <xdr:col>11</xdr:col>
      <xdr:colOff>307975</xdr:colOff>
      <xdr:row>36</xdr:row>
      <xdr:rowOff>119763</xdr:rowOff>
    </xdr:to>
    <xdr:cxnSp macro="">
      <xdr:nvCxnSpPr>
        <xdr:cNvPr id="302" name="直線コネクタ 301"/>
        <xdr:cNvCxnSpPr/>
      </xdr:nvCxnSpPr>
      <xdr:spPr>
        <a:xfrm flipV="1">
          <a:off x="6972300" y="6171278"/>
          <a:ext cx="889000" cy="12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5085</xdr:rowOff>
    </xdr:from>
    <xdr:to>
      <xdr:col>11</xdr:col>
      <xdr:colOff>358775</xdr:colOff>
      <xdr:row>37</xdr:row>
      <xdr:rowOff>106685</xdr:rowOff>
    </xdr:to>
    <xdr:sp macro="" textlink="">
      <xdr:nvSpPr>
        <xdr:cNvPr id="303" name="フローチャート : 判断 302"/>
        <xdr:cNvSpPr/>
      </xdr:nvSpPr>
      <xdr:spPr>
        <a:xfrm>
          <a:off x="7810500" y="63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97812</xdr:rowOff>
    </xdr:from>
    <xdr:ext cx="534377" cy="259045"/>
    <xdr:sp macro="" textlink="">
      <xdr:nvSpPr>
        <xdr:cNvPr id="304" name="テキスト ボックス 303"/>
        <xdr:cNvSpPr txBox="1"/>
      </xdr:nvSpPr>
      <xdr:spPr>
        <a:xfrm>
          <a:off x="7594111" y="644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50544</xdr:rowOff>
    </xdr:from>
    <xdr:to>
      <xdr:col>10</xdr:col>
      <xdr:colOff>155575</xdr:colOff>
      <xdr:row>37</xdr:row>
      <xdr:rowOff>152144</xdr:rowOff>
    </xdr:to>
    <xdr:sp macro="" textlink="">
      <xdr:nvSpPr>
        <xdr:cNvPr id="305" name="フローチャート : 判断 304"/>
        <xdr:cNvSpPr/>
      </xdr:nvSpPr>
      <xdr:spPr>
        <a:xfrm>
          <a:off x="6921500" y="639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143271</xdr:rowOff>
    </xdr:from>
    <xdr:ext cx="534377" cy="259045"/>
    <xdr:sp macro="" textlink="">
      <xdr:nvSpPr>
        <xdr:cNvPr id="306" name="テキスト ボックス 305"/>
        <xdr:cNvSpPr txBox="1"/>
      </xdr:nvSpPr>
      <xdr:spPr>
        <a:xfrm>
          <a:off x="6705111" y="648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107433</xdr:rowOff>
    </xdr:from>
    <xdr:to>
      <xdr:col>15</xdr:col>
      <xdr:colOff>231775</xdr:colOff>
      <xdr:row>34</xdr:row>
      <xdr:rowOff>37583</xdr:rowOff>
    </xdr:to>
    <xdr:sp macro="" textlink="">
      <xdr:nvSpPr>
        <xdr:cNvPr id="312" name="円/楕円 311"/>
        <xdr:cNvSpPr/>
      </xdr:nvSpPr>
      <xdr:spPr>
        <a:xfrm>
          <a:off x="10426700" y="576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130310</xdr:rowOff>
    </xdr:from>
    <xdr:ext cx="534377" cy="259045"/>
    <xdr:sp macro="" textlink="">
      <xdr:nvSpPr>
        <xdr:cNvPr id="313" name="補助費等該当値テキスト"/>
        <xdr:cNvSpPr txBox="1"/>
      </xdr:nvSpPr>
      <xdr:spPr>
        <a:xfrm>
          <a:off x="10528300" y="56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79,365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68163</xdr:rowOff>
    </xdr:from>
    <xdr:to>
      <xdr:col>14</xdr:col>
      <xdr:colOff>79375</xdr:colOff>
      <xdr:row>35</xdr:row>
      <xdr:rowOff>169763</xdr:rowOff>
    </xdr:to>
    <xdr:sp macro="" textlink="">
      <xdr:nvSpPr>
        <xdr:cNvPr id="314" name="円/楕円 313"/>
        <xdr:cNvSpPr/>
      </xdr:nvSpPr>
      <xdr:spPr>
        <a:xfrm>
          <a:off x="9588500" y="606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14840</xdr:rowOff>
    </xdr:from>
    <xdr:ext cx="534377" cy="259045"/>
    <xdr:sp macro="" textlink="">
      <xdr:nvSpPr>
        <xdr:cNvPr id="315" name="テキスト ボックス 314"/>
        <xdr:cNvSpPr txBox="1"/>
      </xdr:nvSpPr>
      <xdr:spPr>
        <a:xfrm>
          <a:off x="9372111" y="584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60,770</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146344</xdr:rowOff>
    </xdr:from>
    <xdr:to>
      <xdr:col>12</xdr:col>
      <xdr:colOff>561975</xdr:colOff>
      <xdr:row>36</xdr:row>
      <xdr:rowOff>76494</xdr:rowOff>
    </xdr:to>
    <xdr:sp macro="" textlink="">
      <xdr:nvSpPr>
        <xdr:cNvPr id="316" name="円/楕円 315"/>
        <xdr:cNvSpPr/>
      </xdr:nvSpPr>
      <xdr:spPr>
        <a:xfrm>
          <a:off x="8699500" y="614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93021</xdr:rowOff>
    </xdr:from>
    <xdr:ext cx="534377" cy="259045"/>
    <xdr:sp macro="" textlink="">
      <xdr:nvSpPr>
        <xdr:cNvPr id="317" name="テキスト ボックス 316"/>
        <xdr:cNvSpPr txBox="1"/>
      </xdr:nvSpPr>
      <xdr:spPr>
        <a:xfrm>
          <a:off x="8483111" y="592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55,982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119728</xdr:rowOff>
    </xdr:from>
    <xdr:to>
      <xdr:col>11</xdr:col>
      <xdr:colOff>358775</xdr:colOff>
      <xdr:row>36</xdr:row>
      <xdr:rowOff>49878</xdr:rowOff>
    </xdr:to>
    <xdr:sp macro="" textlink="">
      <xdr:nvSpPr>
        <xdr:cNvPr id="318" name="円/楕円 317"/>
        <xdr:cNvSpPr/>
      </xdr:nvSpPr>
      <xdr:spPr>
        <a:xfrm>
          <a:off x="7810500" y="612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66405</xdr:rowOff>
    </xdr:from>
    <xdr:ext cx="534377" cy="259045"/>
    <xdr:sp macro="" textlink="">
      <xdr:nvSpPr>
        <xdr:cNvPr id="319" name="テキスト ボックス 318"/>
        <xdr:cNvSpPr txBox="1"/>
      </xdr:nvSpPr>
      <xdr:spPr>
        <a:xfrm>
          <a:off x="7594111" y="589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57,612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68963</xdr:rowOff>
    </xdr:from>
    <xdr:to>
      <xdr:col>10</xdr:col>
      <xdr:colOff>155575</xdr:colOff>
      <xdr:row>36</xdr:row>
      <xdr:rowOff>170563</xdr:rowOff>
    </xdr:to>
    <xdr:sp macro="" textlink="">
      <xdr:nvSpPr>
        <xdr:cNvPr id="320" name="円/楕円 319"/>
        <xdr:cNvSpPr/>
      </xdr:nvSpPr>
      <xdr:spPr>
        <a:xfrm>
          <a:off x="6921500" y="624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15640</xdr:rowOff>
    </xdr:from>
    <xdr:ext cx="534377" cy="259045"/>
    <xdr:sp macro="" textlink="">
      <xdr:nvSpPr>
        <xdr:cNvPr id="321" name="テキスト ボックス 320"/>
        <xdr:cNvSpPr txBox="1"/>
      </xdr:nvSpPr>
      <xdr:spPr>
        <a:xfrm>
          <a:off x="6705111" y="601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65,318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153481</xdr:rowOff>
    </xdr:from>
    <xdr:to>
      <xdr:col>15</xdr:col>
      <xdr:colOff>180340</xdr:colOff>
      <xdr:row>58</xdr:row>
      <xdr:rowOff>96288</xdr:rowOff>
    </xdr:to>
    <xdr:cxnSp macro="">
      <xdr:nvCxnSpPr>
        <xdr:cNvPr id="347" name="直線コネクタ 346"/>
        <xdr:cNvCxnSpPr/>
      </xdr:nvCxnSpPr>
      <xdr:spPr>
        <a:xfrm flipV="1">
          <a:off x="10475595" y="8554531"/>
          <a:ext cx="1270" cy="148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100115</xdr:rowOff>
    </xdr:from>
    <xdr:ext cx="534377" cy="259045"/>
    <xdr:sp macro="" textlink="">
      <xdr:nvSpPr>
        <xdr:cNvPr id="348" name="普通建設事業費最小値テキスト"/>
        <xdr:cNvSpPr txBox="1"/>
      </xdr:nvSpPr>
      <xdr:spPr>
        <a:xfrm>
          <a:off x="10528300" y="100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15,988</a:t>
          </a:r>
          <a:endParaRPr kumimoji="1" lang="ja-JP" altLang="en-US" sz="1000" b="1">
            <a:latin typeface="ＭＳ Ｐゴシック"/>
          </a:endParaRPr>
        </a:p>
      </xdr:txBody>
    </xdr:sp>
    <xdr:clientData/>
  </xdr:oneCellAnchor>
  <xdr:twoCellAnchor>
    <xdr:from>
      <xdr:col>15</xdr:col>
      <xdr:colOff>92075</xdr:colOff>
      <xdr:row>58</xdr:row>
      <xdr:rowOff>96288</xdr:rowOff>
    </xdr:from>
    <xdr:to>
      <xdr:col>15</xdr:col>
      <xdr:colOff>269875</xdr:colOff>
      <xdr:row>58</xdr:row>
      <xdr:rowOff>96288</xdr:rowOff>
    </xdr:to>
    <xdr:cxnSp macro="">
      <xdr:nvCxnSpPr>
        <xdr:cNvPr id="349" name="直線コネクタ 348"/>
        <xdr:cNvCxnSpPr/>
      </xdr:nvCxnSpPr>
      <xdr:spPr>
        <a:xfrm>
          <a:off x="10388600" y="100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100158</xdr:rowOff>
    </xdr:from>
    <xdr:ext cx="599010" cy="259045"/>
    <xdr:sp macro="" textlink="">
      <xdr:nvSpPr>
        <xdr:cNvPr id="350" name="普通建設事業費最大値テキスト"/>
        <xdr:cNvSpPr txBox="1"/>
      </xdr:nvSpPr>
      <xdr:spPr>
        <a:xfrm>
          <a:off x="10528300" y="832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152,484</a:t>
          </a:r>
          <a:endParaRPr kumimoji="1" lang="ja-JP" altLang="en-US" sz="1000" b="1">
            <a:latin typeface="ＭＳ Ｐゴシック"/>
          </a:endParaRPr>
        </a:p>
      </xdr:txBody>
    </xdr:sp>
    <xdr:clientData/>
  </xdr:oneCellAnchor>
  <xdr:twoCellAnchor>
    <xdr:from>
      <xdr:col>15</xdr:col>
      <xdr:colOff>92075</xdr:colOff>
      <xdr:row>49</xdr:row>
      <xdr:rowOff>153481</xdr:rowOff>
    </xdr:from>
    <xdr:to>
      <xdr:col>15</xdr:col>
      <xdr:colOff>269875</xdr:colOff>
      <xdr:row>49</xdr:row>
      <xdr:rowOff>153481</xdr:rowOff>
    </xdr:to>
    <xdr:cxnSp macro="">
      <xdr:nvCxnSpPr>
        <xdr:cNvPr id="351" name="直線コネクタ 350"/>
        <xdr:cNvCxnSpPr/>
      </xdr:nvCxnSpPr>
      <xdr:spPr>
        <a:xfrm>
          <a:off x="10388600" y="855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124678</xdr:rowOff>
    </xdr:from>
    <xdr:to>
      <xdr:col>15</xdr:col>
      <xdr:colOff>180975</xdr:colOff>
      <xdr:row>57</xdr:row>
      <xdr:rowOff>57600</xdr:rowOff>
    </xdr:to>
    <xdr:cxnSp macro="">
      <xdr:nvCxnSpPr>
        <xdr:cNvPr id="352" name="直線コネクタ 351"/>
        <xdr:cNvCxnSpPr/>
      </xdr:nvCxnSpPr>
      <xdr:spPr>
        <a:xfrm>
          <a:off x="9639300" y="9725878"/>
          <a:ext cx="838200" cy="10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134941</xdr:rowOff>
    </xdr:from>
    <xdr:ext cx="534377" cy="259045"/>
    <xdr:sp macro="" textlink="">
      <xdr:nvSpPr>
        <xdr:cNvPr id="353" name="普通建設事業費平均値テキスト"/>
        <xdr:cNvSpPr txBox="1"/>
      </xdr:nvSpPr>
      <xdr:spPr>
        <a:xfrm>
          <a:off x="10528300" y="9393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112064</xdr:rowOff>
    </xdr:from>
    <xdr:to>
      <xdr:col>15</xdr:col>
      <xdr:colOff>231775</xdr:colOff>
      <xdr:row>56</xdr:row>
      <xdr:rowOff>42214</xdr:rowOff>
    </xdr:to>
    <xdr:sp macro="" textlink="">
      <xdr:nvSpPr>
        <xdr:cNvPr id="354" name="フローチャート : 判断 353"/>
        <xdr:cNvSpPr/>
      </xdr:nvSpPr>
      <xdr:spPr>
        <a:xfrm>
          <a:off x="104267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83551</xdr:rowOff>
    </xdr:from>
    <xdr:to>
      <xdr:col>14</xdr:col>
      <xdr:colOff>28575</xdr:colOff>
      <xdr:row>56</xdr:row>
      <xdr:rowOff>124678</xdr:rowOff>
    </xdr:to>
    <xdr:cxnSp macro="">
      <xdr:nvCxnSpPr>
        <xdr:cNvPr id="355" name="直線コネクタ 354"/>
        <xdr:cNvCxnSpPr/>
      </xdr:nvCxnSpPr>
      <xdr:spPr>
        <a:xfrm>
          <a:off x="8750300" y="9684751"/>
          <a:ext cx="889000" cy="4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114546</xdr:rowOff>
    </xdr:from>
    <xdr:to>
      <xdr:col>14</xdr:col>
      <xdr:colOff>79375</xdr:colOff>
      <xdr:row>56</xdr:row>
      <xdr:rowOff>44696</xdr:rowOff>
    </xdr:to>
    <xdr:sp macro="" textlink="">
      <xdr:nvSpPr>
        <xdr:cNvPr id="356" name="フローチャート : 判断 355"/>
        <xdr:cNvSpPr/>
      </xdr:nvSpPr>
      <xdr:spPr>
        <a:xfrm>
          <a:off x="9588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61223</xdr:rowOff>
    </xdr:from>
    <xdr:ext cx="534377" cy="259045"/>
    <xdr:sp macro="" textlink="">
      <xdr:nvSpPr>
        <xdr:cNvPr id="357" name="テキスト ボックス 356"/>
        <xdr:cNvSpPr txBox="1"/>
      </xdr:nvSpPr>
      <xdr:spPr>
        <a:xfrm>
          <a:off x="9372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101175</xdr:rowOff>
    </xdr:from>
    <xdr:to>
      <xdr:col>12</xdr:col>
      <xdr:colOff>511175</xdr:colOff>
      <xdr:row>56</xdr:row>
      <xdr:rowOff>83551</xdr:rowOff>
    </xdr:to>
    <xdr:cxnSp macro="">
      <xdr:nvCxnSpPr>
        <xdr:cNvPr id="358" name="直線コネクタ 357"/>
        <xdr:cNvCxnSpPr/>
      </xdr:nvCxnSpPr>
      <xdr:spPr>
        <a:xfrm>
          <a:off x="7861300" y="8673675"/>
          <a:ext cx="889000" cy="101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153757</xdr:rowOff>
    </xdr:from>
    <xdr:to>
      <xdr:col>12</xdr:col>
      <xdr:colOff>561975</xdr:colOff>
      <xdr:row>56</xdr:row>
      <xdr:rowOff>83907</xdr:rowOff>
    </xdr:to>
    <xdr:sp macro="" textlink="">
      <xdr:nvSpPr>
        <xdr:cNvPr id="359" name="フローチャート : 判断 358"/>
        <xdr:cNvSpPr/>
      </xdr:nvSpPr>
      <xdr:spPr>
        <a:xfrm>
          <a:off x="8699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100434</xdr:rowOff>
    </xdr:from>
    <xdr:ext cx="534377" cy="259045"/>
    <xdr:sp macro="" textlink="">
      <xdr:nvSpPr>
        <xdr:cNvPr id="360" name="テキスト ボックス 359"/>
        <xdr:cNvSpPr txBox="1"/>
      </xdr:nvSpPr>
      <xdr:spPr>
        <a:xfrm>
          <a:off x="8483111" y="93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50</xdr:row>
      <xdr:rowOff>101175</xdr:rowOff>
    </xdr:from>
    <xdr:to>
      <xdr:col>11</xdr:col>
      <xdr:colOff>307975</xdr:colOff>
      <xdr:row>55</xdr:row>
      <xdr:rowOff>158608</xdr:rowOff>
    </xdr:to>
    <xdr:cxnSp macro="">
      <xdr:nvCxnSpPr>
        <xdr:cNvPr id="361" name="直線コネクタ 360"/>
        <xdr:cNvCxnSpPr/>
      </xdr:nvCxnSpPr>
      <xdr:spPr>
        <a:xfrm flipV="1">
          <a:off x="6972300" y="8673675"/>
          <a:ext cx="889000" cy="91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153997</xdr:rowOff>
    </xdr:from>
    <xdr:to>
      <xdr:col>11</xdr:col>
      <xdr:colOff>358775</xdr:colOff>
      <xdr:row>56</xdr:row>
      <xdr:rowOff>84147</xdr:rowOff>
    </xdr:to>
    <xdr:sp macro="" textlink="">
      <xdr:nvSpPr>
        <xdr:cNvPr id="362" name="フローチャート : 判断 361"/>
        <xdr:cNvSpPr/>
      </xdr:nvSpPr>
      <xdr:spPr>
        <a:xfrm>
          <a:off x="7810500" y="958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75274</xdr:rowOff>
    </xdr:from>
    <xdr:ext cx="534377" cy="259045"/>
    <xdr:sp macro="" textlink="">
      <xdr:nvSpPr>
        <xdr:cNvPr id="363" name="テキスト ボックス 362"/>
        <xdr:cNvSpPr txBox="1"/>
      </xdr:nvSpPr>
      <xdr:spPr>
        <a:xfrm>
          <a:off x="7594111" y="967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52770</xdr:rowOff>
    </xdr:from>
    <xdr:to>
      <xdr:col>10</xdr:col>
      <xdr:colOff>155575</xdr:colOff>
      <xdr:row>56</xdr:row>
      <xdr:rowOff>154370</xdr:rowOff>
    </xdr:to>
    <xdr:sp macro="" textlink="">
      <xdr:nvSpPr>
        <xdr:cNvPr id="364" name="フローチャート : 判断 363"/>
        <xdr:cNvSpPr/>
      </xdr:nvSpPr>
      <xdr:spPr>
        <a:xfrm>
          <a:off x="6921500" y="965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145497</xdr:rowOff>
    </xdr:from>
    <xdr:ext cx="534377" cy="259045"/>
    <xdr:sp macro="" textlink="">
      <xdr:nvSpPr>
        <xdr:cNvPr id="365" name="テキスト ボックス 364"/>
        <xdr:cNvSpPr txBox="1"/>
      </xdr:nvSpPr>
      <xdr:spPr>
        <a:xfrm>
          <a:off x="6705111" y="974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6800</xdr:rowOff>
    </xdr:from>
    <xdr:to>
      <xdr:col>15</xdr:col>
      <xdr:colOff>231775</xdr:colOff>
      <xdr:row>57</xdr:row>
      <xdr:rowOff>108400</xdr:rowOff>
    </xdr:to>
    <xdr:sp macro="" textlink="">
      <xdr:nvSpPr>
        <xdr:cNvPr id="371" name="円/楕円 370"/>
        <xdr:cNvSpPr/>
      </xdr:nvSpPr>
      <xdr:spPr>
        <a:xfrm>
          <a:off x="10426700" y="97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156677</xdr:rowOff>
    </xdr:from>
    <xdr:ext cx="534377" cy="259045"/>
    <xdr:sp macro="" textlink="">
      <xdr:nvSpPr>
        <xdr:cNvPr id="372" name="普通建設事業費該当値テキスト"/>
        <xdr:cNvSpPr txBox="1"/>
      </xdr:nvSpPr>
      <xdr:spPr>
        <a:xfrm>
          <a:off x="10528300" y="975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35,292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73878</xdr:rowOff>
    </xdr:from>
    <xdr:to>
      <xdr:col>14</xdr:col>
      <xdr:colOff>79375</xdr:colOff>
      <xdr:row>57</xdr:row>
      <xdr:rowOff>4028</xdr:rowOff>
    </xdr:to>
    <xdr:sp macro="" textlink="">
      <xdr:nvSpPr>
        <xdr:cNvPr id="373" name="円/楕円 372"/>
        <xdr:cNvSpPr/>
      </xdr:nvSpPr>
      <xdr:spPr>
        <a:xfrm>
          <a:off x="9588500" y="967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166605</xdr:rowOff>
    </xdr:from>
    <xdr:ext cx="534377" cy="259045"/>
    <xdr:sp macro="" textlink="">
      <xdr:nvSpPr>
        <xdr:cNvPr id="374" name="テキスト ボックス 373"/>
        <xdr:cNvSpPr txBox="1"/>
      </xdr:nvSpPr>
      <xdr:spPr>
        <a:xfrm>
          <a:off x="9372111" y="976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44,880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32751</xdr:rowOff>
    </xdr:from>
    <xdr:to>
      <xdr:col>12</xdr:col>
      <xdr:colOff>561975</xdr:colOff>
      <xdr:row>56</xdr:row>
      <xdr:rowOff>134351</xdr:rowOff>
    </xdr:to>
    <xdr:sp macro="" textlink="">
      <xdr:nvSpPr>
        <xdr:cNvPr id="375" name="円/楕円 374"/>
        <xdr:cNvSpPr/>
      </xdr:nvSpPr>
      <xdr:spPr>
        <a:xfrm>
          <a:off x="8699500" y="963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125478</xdr:rowOff>
    </xdr:from>
    <xdr:ext cx="534377" cy="259045"/>
    <xdr:sp macro="" textlink="">
      <xdr:nvSpPr>
        <xdr:cNvPr id="376" name="テキスト ボックス 375"/>
        <xdr:cNvSpPr txBox="1"/>
      </xdr:nvSpPr>
      <xdr:spPr>
        <a:xfrm>
          <a:off x="8483111" y="972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48,658</a:t>
          </a:r>
          <a:endParaRPr kumimoji="1" lang="ja-JP" altLang="en-US" sz="1000" b="1">
            <a:solidFill>
              <a:srgbClr val="FF0000"/>
            </a:solidFill>
            <a:latin typeface="ＭＳ Ｐゴシック"/>
          </a:endParaRPr>
        </a:p>
      </xdr:txBody>
    </xdr:sp>
    <xdr:clientData/>
  </xdr:oneCellAnchor>
  <xdr:twoCellAnchor>
    <xdr:from>
      <xdr:col>11</xdr:col>
      <xdr:colOff>257175</xdr:colOff>
      <xdr:row>50</xdr:row>
      <xdr:rowOff>50375</xdr:rowOff>
    </xdr:from>
    <xdr:to>
      <xdr:col>11</xdr:col>
      <xdr:colOff>358775</xdr:colOff>
      <xdr:row>50</xdr:row>
      <xdr:rowOff>151975</xdr:rowOff>
    </xdr:to>
    <xdr:sp macro="" textlink="">
      <xdr:nvSpPr>
        <xdr:cNvPr id="377" name="円/楕円 376"/>
        <xdr:cNvSpPr/>
      </xdr:nvSpPr>
      <xdr:spPr>
        <a:xfrm>
          <a:off x="7810500" y="86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48</xdr:row>
      <xdr:rowOff>168502</xdr:rowOff>
    </xdr:from>
    <xdr:ext cx="599010" cy="259045"/>
    <xdr:sp macro="" textlink="">
      <xdr:nvSpPr>
        <xdr:cNvPr id="378" name="テキスト ボックス 377"/>
        <xdr:cNvSpPr txBox="1"/>
      </xdr:nvSpPr>
      <xdr:spPr>
        <a:xfrm>
          <a:off x="7561794" y="8398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141,539</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107808</xdr:rowOff>
    </xdr:from>
    <xdr:to>
      <xdr:col>10</xdr:col>
      <xdr:colOff>155575</xdr:colOff>
      <xdr:row>56</xdr:row>
      <xdr:rowOff>37958</xdr:rowOff>
    </xdr:to>
    <xdr:sp macro="" textlink="">
      <xdr:nvSpPr>
        <xdr:cNvPr id="379" name="円/楕円 378"/>
        <xdr:cNvSpPr/>
      </xdr:nvSpPr>
      <xdr:spPr>
        <a:xfrm>
          <a:off x="6921500" y="953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54485</xdr:rowOff>
    </xdr:from>
    <xdr:ext cx="534377" cy="259045"/>
    <xdr:sp macro="" textlink="">
      <xdr:nvSpPr>
        <xdr:cNvPr id="380" name="テキスト ボックス 379"/>
        <xdr:cNvSpPr txBox="1"/>
      </xdr:nvSpPr>
      <xdr:spPr>
        <a:xfrm>
          <a:off x="6705111" y="931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57,513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19,068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27196</xdr:rowOff>
    </xdr:from>
    <xdr:to>
      <xdr:col>15</xdr:col>
      <xdr:colOff>180340</xdr:colOff>
      <xdr:row>79</xdr:row>
      <xdr:rowOff>98879</xdr:rowOff>
    </xdr:to>
    <xdr:cxnSp macro="">
      <xdr:nvCxnSpPr>
        <xdr:cNvPr id="406" name="直線コネクタ 405"/>
        <xdr:cNvCxnSpPr/>
      </xdr:nvCxnSpPr>
      <xdr:spPr>
        <a:xfrm flipV="1">
          <a:off x="10475595" y="12028696"/>
          <a:ext cx="1270" cy="161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145323</xdr:rowOff>
    </xdr:from>
    <xdr:ext cx="534377" cy="259045"/>
    <xdr:sp macro="" textlink="">
      <xdr:nvSpPr>
        <xdr:cNvPr id="409" name="普通建設事業費 （ うち新規整備　）最大値テキスト"/>
        <xdr:cNvSpPr txBox="1"/>
      </xdr:nvSpPr>
      <xdr:spPr>
        <a:xfrm>
          <a:off x="10528300" y="118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98,890</a:t>
          </a:r>
          <a:endParaRPr kumimoji="1" lang="ja-JP" altLang="en-US" sz="1000" b="1">
            <a:latin typeface="ＭＳ Ｐゴシック"/>
          </a:endParaRPr>
        </a:p>
      </xdr:txBody>
    </xdr:sp>
    <xdr:clientData/>
  </xdr:oneCellAnchor>
  <xdr:twoCellAnchor>
    <xdr:from>
      <xdr:col>15</xdr:col>
      <xdr:colOff>92075</xdr:colOff>
      <xdr:row>70</xdr:row>
      <xdr:rowOff>27196</xdr:rowOff>
    </xdr:from>
    <xdr:to>
      <xdr:col>15</xdr:col>
      <xdr:colOff>269875</xdr:colOff>
      <xdr:row>70</xdr:row>
      <xdr:rowOff>27196</xdr:rowOff>
    </xdr:to>
    <xdr:cxnSp macro="">
      <xdr:nvCxnSpPr>
        <xdr:cNvPr id="410" name="直線コネクタ 409"/>
        <xdr:cNvCxnSpPr/>
      </xdr:nvCxnSpPr>
      <xdr:spPr>
        <a:xfrm>
          <a:off x="10388600" y="120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48391</xdr:rowOff>
    </xdr:from>
    <xdr:to>
      <xdr:col>15</xdr:col>
      <xdr:colOff>180975</xdr:colOff>
      <xdr:row>78</xdr:row>
      <xdr:rowOff>142966</xdr:rowOff>
    </xdr:to>
    <xdr:cxnSp macro="">
      <xdr:nvCxnSpPr>
        <xdr:cNvPr id="411" name="直線コネクタ 410"/>
        <xdr:cNvCxnSpPr/>
      </xdr:nvCxnSpPr>
      <xdr:spPr>
        <a:xfrm>
          <a:off x="9639300" y="13250041"/>
          <a:ext cx="838200" cy="26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99596</xdr:rowOff>
    </xdr:from>
    <xdr:ext cx="534377" cy="259045"/>
    <xdr:sp macro="" textlink="">
      <xdr:nvSpPr>
        <xdr:cNvPr id="412" name="普通建設事業費 （ うち新規整備　）平均値テキスト"/>
        <xdr:cNvSpPr txBox="1"/>
      </xdr:nvSpPr>
      <xdr:spPr>
        <a:xfrm>
          <a:off x="10528300" y="13129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76719</xdr:rowOff>
    </xdr:from>
    <xdr:to>
      <xdr:col>15</xdr:col>
      <xdr:colOff>231775</xdr:colOff>
      <xdr:row>78</xdr:row>
      <xdr:rowOff>6869</xdr:rowOff>
    </xdr:to>
    <xdr:sp macro="" textlink="">
      <xdr:nvSpPr>
        <xdr:cNvPr id="413" name="フローチャート : 判断 412"/>
        <xdr:cNvSpPr/>
      </xdr:nvSpPr>
      <xdr:spPr>
        <a:xfrm>
          <a:off x="104267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143700</xdr:rowOff>
    </xdr:from>
    <xdr:to>
      <xdr:col>14</xdr:col>
      <xdr:colOff>28575</xdr:colOff>
      <xdr:row>77</xdr:row>
      <xdr:rowOff>48391</xdr:rowOff>
    </xdr:to>
    <xdr:cxnSp macro="">
      <xdr:nvCxnSpPr>
        <xdr:cNvPr id="414" name="直線コネクタ 413"/>
        <xdr:cNvCxnSpPr/>
      </xdr:nvCxnSpPr>
      <xdr:spPr>
        <a:xfrm>
          <a:off x="8750300" y="13173900"/>
          <a:ext cx="889000" cy="7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134392</xdr:rowOff>
    </xdr:from>
    <xdr:to>
      <xdr:col>14</xdr:col>
      <xdr:colOff>79375</xdr:colOff>
      <xdr:row>77</xdr:row>
      <xdr:rowOff>64542</xdr:rowOff>
    </xdr:to>
    <xdr:sp macro="" textlink="">
      <xdr:nvSpPr>
        <xdr:cNvPr id="415" name="フローチャート : 判断 414"/>
        <xdr:cNvSpPr/>
      </xdr:nvSpPr>
      <xdr:spPr>
        <a:xfrm>
          <a:off x="9588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81068</xdr:rowOff>
    </xdr:from>
    <xdr:ext cx="534377" cy="259045"/>
    <xdr:sp macro="" textlink="">
      <xdr:nvSpPr>
        <xdr:cNvPr id="416" name="テキスト ボックス 415"/>
        <xdr:cNvSpPr txBox="1"/>
      </xdr:nvSpPr>
      <xdr:spPr>
        <a:xfrm>
          <a:off x="9372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22492</xdr:rowOff>
    </xdr:from>
    <xdr:to>
      <xdr:col>12</xdr:col>
      <xdr:colOff>561975</xdr:colOff>
      <xdr:row>77</xdr:row>
      <xdr:rowOff>124092</xdr:rowOff>
    </xdr:to>
    <xdr:sp macro="" textlink="">
      <xdr:nvSpPr>
        <xdr:cNvPr id="417" name="フローチャート : 判断 416"/>
        <xdr:cNvSpPr/>
      </xdr:nvSpPr>
      <xdr:spPr>
        <a:xfrm>
          <a:off x="8699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115219</xdr:rowOff>
    </xdr:from>
    <xdr:ext cx="534377" cy="259045"/>
    <xdr:sp macro="" textlink="">
      <xdr:nvSpPr>
        <xdr:cNvPr id="418" name="テキスト ボックス 417"/>
        <xdr:cNvSpPr txBox="1"/>
      </xdr:nvSpPr>
      <xdr:spPr>
        <a:xfrm>
          <a:off x="8483111" y="133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92166</xdr:rowOff>
    </xdr:from>
    <xdr:to>
      <xdr:col>15</xdr:col>
      <xdr:colOff>231775</xdr:colOff>
      <xdr:row>79</xdr:row>
      <xdr:rowOff>22316</xdr:rowOff>
    </xdr:to>
    <xdr:sp macro="" textlink="">
      <xdr:nvSpPr>
        <xdr:cNvPr id="424" name="円/楕円 423"/>
        <xdr:cNvSpPr/>
      </xdr:nvSpPr>
      <xdr:spPr>
        <a:xfrm>
          <a:off x="10426700" y="1346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70593</xdr:rowOff>
    </xdr:from>
    <xdr:ext cx="469744" cy="259045"/>
    <xdr:sp macro="" textlink="">
      <xdr:nvSpPr>
        <xdr:cNvPr id="425" name="普通建設事業費 （ うち新規整備　）該当値テキスト"/>
        <xdr:cNvSpPr txBox="1"/>
      </xdr:nvSpPr>
      <xdr:spPr>
        <a:xfrm>
          <a:off x="10528300" y="1344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169041</xdr:rowOff>
    </xdr:from>
    <xdr:to>
      <xdr:col>14</xdr:col>
      <xdr:colOff>79375</xdr:colOff>
      <xdr:row>77</xdr:row>
      <xdr:rowOff>99191</xdr:rowOff>
    </xdr:to>
    <xdr:sp macro="" textlink="">
      <xdr:nvSpPr>
        <xdr:cNvPr id="426" name="円/楕円 425"/>
        <xdr:cNvSpPr/>
      </xdr:nvSpPr>
      <xdr:spPr>
        <a:xfrm>
          <a:off x="9588500" y="1319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90318</xdr:rowOff>
    </xdr:from>
    <xdr:ext cx="534377" cy="259045"/>
    <xdr:sp macro="" textlink="">
      <xdr:nvSpPr>
        <xdr:cNvPr id="427" name="テキスト ボックス 426"/>
        <xdr:cNvSpPr txBox="1"/>
      </xdr:nvSpPr>
      <xdr:spPr>
        <a:xfrm>
          <a:off x="9372111" y="1329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24,092</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92900</xdr:rowOff>
    </xdr:from>
    <xdr:to>
      <xdr:col>12</xdr:col>
      <xdr:colOff>561975</xdr:colOff>
      <xdr:row>77</xdr:row>
      <xdr:rowOff>23050</xdr:rowOff>
    </xdr:to>
    <xdr:sp macro="" textlink="">
      <xdr:nvSpPr>
        <xdr:cNvPr id="428" name="円/楕円 427"/>
        <xdr:cNvSpPr/>
      </xdr:nvSpPr>
      <xdr:spPr>
        <a:xfrm>
          <a:off x="8699500" y="131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39578</xdr:rowOff>
    </xdr:from>
    <xdr:ext cx="534377" cy="259045"/>
    <xdr:sp macro="" textlink="">
      <xdr:nvSpPr>
        <xdr:cNvPr id="429" name="テキスト ボックス 428"/>
        <xdr:cNvSpPr txBox="1"/>
      </xdr:nvSpPr>
      <xdr:spPr>
        <a:xfrm>
          <a:off x="8483111" y="1289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66180</xdr:rowOff>
    </xdr:from>
    <xdr:to>
      <xdr:col>15</xdr:col>
      <xdr:colOff>180340</xdr:colOff>
      <xdr:row>98</xdr:row>
      <xdr:rowOff>167780</xdr:rowOff>
    </xdr:to>
    <xdr:cxnSp macro="">
      <xdr:nvCxnSpPr>
        <xdr:cNvPr id="453" name="直線コネクタ 452"/>
        <xdr:cNvCxnSpPr/>
      </xdr:nvCxnSpPr>
      <xdr:spPr>
        <a:xfrm flipV="1">
          <a:off x="10475595" y="15668130"/>
          <a:ext cx="127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157</xdr:rowOff>
    </xdr:from>
    <xdr:ext cx="469744" cy="259045"/>
    <xdr:sp macro="" textlink="">
      <xdr:nvSpPr>
        <xdr:cNvPr id="454" name="普通建設事業費 （ うち更新整備　）最小値テキスト"/>
        <xdr:cNvSpPr txBox="1"/>
      </xdr:nvSpPr>
      <xdr:spPr>
        <a:xfrm>
          <a:off x="10528300" y="169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3,789</a:t>
          </a:r>
          <a:endParaRPr kumimoji="1" lang="ja-JP" altLang="en-US" sz="1000" b="1">
            <a:latin typeface="ＭＳ Ｐゴシック"/>
          </a:endParaRPr>
        </a:p>
      </xdr:txBody>
    </xdr:sp>
    <xdr:clientData/>
  </xdr:oneCellAnchor>
  <xdr:twoCellAnchor>
    <xdr:from>
      <xdr:col>15</xdr:col>
      <xdr:colOff>92075</xdr:colOff>
      <xdr:row>98</xdr:row>
      <xdr:rowOff>167780</xdr:rowOff>
    </xdr:from>
    <xdr:to>
      <xdr:col>15</xdr:col>
      <xdr:colOff>269875</xdr:colOff>
      <xdr:row>98</xdr:row>
      <xdr:rowOff>167780</xdr:rowOff>
    </xdr:to>
    <xdr:cxnSp macro="">
      <xdr:nvCxnSpPr>
        <xdr:cNvPr id="455" name="直線コネクタ 454"/>
        <xdr:cNvCxnSpPr/>
      </xdr:nvCxnSpPr>
      <xdr:spPr>
        <a:xfrm>
          <a:off x="10388600" y="169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12857</xdr:rowOff>
    </xdr:from>
    <xdr:ext cx="599010" cy="259045"/>
    <xdr:sp macro="" textlink="">
      <xdr:nvSpPr>
        <xdr:cNvPr id="456" name="普通建設事業費 （ うち更新整備　）最大値テキスト"/>
        <xdr:cNvSpPr txBox="1"/>
      </xdr:nvSpPr>
      <xdr:spPr>
        <a:xfrm>
          <a:off x="10528300" y="1544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15</xdr:col>
      <xdr:colOff>92075</xdr:colOff>
      <xdr:row>91</xdr:row>
      <xdr:rowOff>66180</xdr:rowOff>
    </xdr:from>
    <xdr:to>
      <xdr:col>15</xdr:col>
      <xdr:colOff>269875</xdr:colOff>
      <xdr:row>91</xdr:row>
      <xdr:rowOff>66180</xdr:rowOff>
    </xdr:to>
    <xdr:cxnSp macro="">
      <xdr:nvCxnSpPr>
        <xdr:cNvPr id="457" name="直線コネクタ 456"/>
        <xdr:cNvCxnSpPr/>
      </xdr:nvCxnSpPr>
      <xdr:spPr>
        <a:xfrm>
          <a:off x="10388600" y="1566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127279</xdr:rowOff>
    </xdr:from>
    <xdr:to>
      <xdr:col>15</xdr:col>
      <xdr:colOff>180975</xdr:colOff>
      <xdr:row>98</xdr:row>
      <xdr:rowOff>61100</xdr:rowOff>
    </xdr:to>
    <xdr:cxnSp macro="">
      <xdr:nvCxnSpPr>
        <xdr:cNvPr id="458" name="直線コネクタ 457"/>
        <xdr:cNvCxnSpPr/>
      </xdr:nvCxnSpPr>
      <xdr:spPr>
        <a:xfrm flipV="1">
          <a:off x="9639300" y="16757929"/>
          <a:ext cx="838200" cy="10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9072</xdr:rowOff>
    </xdr:from>
    <xdr:ext cx="534377" cy="259045"/>
    <xdr:sp macro="" textlink="">
      <xdr:nvSpPr>
        <xdr:cNvPr id="459" name="普通建設事業費 （ うち更新整備　）平均値テキスト"/>
        <xdr:cNvSpPr txBox="1"/>
      </xdr:nvSpPr>
      <xdr:spPr>
        <a:xfrm>
          <a:off x="10528300" y="16468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157645</xdr:rowOff>
    </xdr:from>
    <xdr:to>
      <xdr:col>15</xdr:col>
      <xdr:colOff>231775</xdr:colOff>
      <xdr:row>97</xdr:row>
      <xdr:rowOff>87795</xdr:rowOff>
    </xdr:to>
    <xdr:sp macro="" textlink="">
      <xdr:nvSpPr>
        <xdr:cNvPr id="460" name="フローチャート : 判断 459"/>
        <xdr:cNvSpPr/>
      </xdr:nvSpPr>
      <xdr:spPr>
        <a:xfrm>
          <a:off x="10426700" y="166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53848</xdr:rowOff>
    </xdr:from>
    <xdr:to>
      <xdr:col>14</xdr:col>
      <xdr:colOff>28575</xdr:colOff>
      <xdr:row>98</xdr:row>
      <xdr:rowOff>61100</xdr:rowOff>
    </xdr:to>
    <xdr:cxnSp macro="">
      <xdr:nvCxnSpPr>
        <xdr:cNvPr id="461" name="直線コネクタ 460"/>
        <xdr:cNvCxnSpPr/>
      </xdr:nvCxnSpPr>
      <xdr:spPr>
        <a:xfrm>
          <a:off x="8750300" y="16855948"/>
          <a:ext cx="889000" cy="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40424</xdr:rowOff>
    </xdr:from>
    <xdr:to>
      <xdr:col>14</xdr:col>
      <xdr:colOff>79375</xdr:colOff>
      <xdr:row>97</xdr:row>
      <xdr:rowOff>142024</xdr:rowOff>
    </xdr:to>
    <xdr:sp macro="" textlink="">
      <xdr:nvSpPr>
        <xdr:cNvPr id="462" name="フローチャート : 判断 461"/>
        <xdr:cNvSpPr/>
      </xdr:nvSpPr>
      <xdr:spPr>
        <a:xfrm>
          <a:off x="9588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158551</xdr:rowOff>
    </xdr:from>
    <xdr:ext cx="534377" cy="259045"/>
    <xdr:sp macro="" textlink="">
      <xdr:nvSpPr>
        <xdr:cNvPr id="463" name="テキスト ボックス 462"/>
        <xdr:cNvSpPr txBox="1"/>
      </xdr:nvSpPr>
      <xdr:spPr>
        <a:xfrm>
          <a:off x="9372111" y="1644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64" name="フローチャート : 判断 463"/>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65" name="テキスト ボックス 464"/>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76479</xdr:rowOff>
    </xdr:from>
    <xdr:to>
      <xdr:col>15</xdr:col>
      <xdr:colOff>231775</xdr:colOff>
      <xdr:row>98</xdr:row>
      <xdr:rowOff>6629</xdr:rowOff>
    </xdr:to>
    <xdr:sp macro="" textlink="">
      <xdr:nvSpPr>
        <xdr:cNvPr id="471" name="円/楕円 470"/>
        <xdr:cNvSpPr/>
      </xdr:nvSpPr>
      <xdr:spPr>
        <a:xfrm>
          <a:off x="10426700" y="167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54906</xdr:rowOff>
    </xdr:from>
    <xdr:ext cx="534377" cy="259045"/>
    <xdr:sp macro="" textlink="">
      <xdr:nvSpPr>
        <xdr:cNvPr id="472" name="普通建設事業費 （ うち更新整備　）該当値テキスト"/>
        <xdr:cNvSpPr txBox="1"/>
      </xdr:nvSpPr>
      <xdr:spPr>
        <a:xfrm>
          <a:off x="10528300" y="1668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20,478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10300</xdr:rowOff>
    </xdr:from>
    <xdr:to>
      <xdr:col>14</xdr:col>
      <xdr:colOff>79375</xdr:colOff>
      <xdr:row>98</xdr:row>
      <xdr:rowOff>111900</xdr:rowOff>
    </xdr:to>
    <xdr:sp macro="" textlink="">
      <xdr:nvSpPr>
        <xdr:cNvPr id="473" name="円/楕円 472"/>
        <xdr:cNvSpPr/>
      </xdr:nvSpPr>
      <xdr:spPr>
        <a:xfrm>
          <a:off x="9588500" y="168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103027</xdr:rowOff>
    </xdr:from>
    <xdr:ext cx="534377" cy="259045"/>
    <xdr:sp macro="" textlink="">
      <xdr:nvSpPr>
        <xdr:cNvPr id="474" name="テキスト ボックス 473"/>
        <xdr:cNvSpPr txBox="1"/>
      </xdr:nvSpPr>
      <xdr:spPr>
        <a:xfrm>
          <a:off x="9372111" y="169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3048</xdr:rowOff>
    </xdr:from>
    <xdr:to>
      <xdr:col>12</xdr:col>
      <xdr:colOff>561975</xdr:colOff>
      <xdr:row>98</xdr:row>
      <xdr:rowOff>104648</xdr:rowOff>
    </xdr:to>
    <xdr:sp macro="" textlink="">
      <xdr:nvSpPr>
        <xdr:cNvPr id="475" name="円/楕円 474"/>
        <xdr:cNvSpPr/>
      </xdr:nvSpPr>
      <xdr:spPr>
        <a:xfrm>
          <a:off x="8699500" y="1680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95775</xdr:rowOff>
    </xdr:from>
    <xdr:ext cx="534377" cy="259045"/>
    <xdr:sp macro="" textlink="">
      <xdr:nvSpPr>
        <xdr:cNvPr id="476" name="テキスト ボックス 475"/>
        <xdr:cNvSpPr txBox="1"/>
      </xdr:nvSpPr>
      <xdr:spPr>
        <a:xfrm>
          <a:off x="8483111" y="1689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8" name="テキスト ボックス 48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90" name="テキスト ボックス 48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4" name="テキスト ボックス 49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6" name="テキスト ボックス 49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102591</xdr:rowOff>
    </xdr:from>
    <xdr:to>
      <xdr:col>23</xdr:col>
      <xdr:colOff>516889</xdr:colOff>
      <xdr:row>39</xdr:row>
      <xdr:rowOff>44450</xdr:rowOff>
    </xdr:to>
    <xdr:cxnSp macro="">
      <xdr:nvCxnSpPr>
        <xdr:cNvPr id="500" name="直線コネクタ 499"/>
        <xdr:cNvCxnSpPr/>
      </xdr:nvCxnSpPr>
      <xdr:spPr>
        <a:xfrm flipV="1">
          <a:off x="16317595" y="5246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2" name="直線コネクタ 50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49268</xdr:rowOff>
    </xdr:from>
    <xdr:ext cx="534377" cy="259045"/>
    <xdr:sp macro="" textlink="">
      <xdr:nvSpPr>
        <xdr:cNvPr id="503" name="災害復旧事業費最大値テキスト"/>
        <xdr:cNvSpPr txBox="1"/>
      </xdr:nvSpPr>
      <xdr:spPr>
        <a:xfrm>
          <a:off x="16370300" y="50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30</xdr:row>
      <xdr:rowOff>102591</xdr:rowOff>
    </xdr:from>
    <xdr:to>
      <xdr:col>23</xdr:col>
      <xdr:colOff>606425</xdr:colOff>
      <xdr:row>30</xdr:row>
      <xdr:rowOff>102591</xdr:rowOff>
    </xdr:to>
    <xdr:cxnSp macro="">
      <xdr:nvCxnSpPr>
        <xdr:cNvPr id="504" name="直線コネクタ 503"/>
        <xdr:cNvCxnSpPr/>
      </xdr:nvCxnSpPr>
      <xdr:spPr>
        <a:xfrm>
          <a:off x="16230600" y="524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14275</xdr:rowOff>
    </xdr:from>
    <xdr:to>
      <xdr:col>23</xdr:col>
      <xdr:colOff>517525</xdr:colOff>
      <xdr:row>39</xdr:row>
      <xdr:rowOff>42240</xdr:rowOff>
    </xdr:to>
    <xdr:cxnSp macro="">
      <xdr:nvCxnSpPr>
        <xdr:cNvPr id="505" name="直線コネクタ 504"/>
        <xdr:cNvCxnSpPr/>
      </xdr:nvCxnSpPr>
      <xdr:spPr>
        <a:xfrm>
          <a:off x="15481300" y="6700825"/>
          <a:ext cx="838200" cy="2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87698</xdr:rowOff>
    </xdr:from>
    <xdr:ext cx="469744" cy="259045"/>
    <xdr:sp macro="" textlink="">
      <xdr:nvSpPr>
        <xdr:cNvPr id="506" name="災害復旧事業費平均値テキスト"/>
        <xdr:cNvSpPr txBox="1"/>
      </xdr:nvSpPr>
      <xdr:spPr>
        <a:xfrm>
          <a:off x="16370300" y="643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64821</xdr:rowOff>
    </xdr:from>
    <xdr:to>
      <xdr:col>23</xdr:col>
      <xdr:colOff>568325</xdr:colOff>
      <xdr:row>38</xdr:row>
      <xdr:rowOff>166421</xdr:rowOff>
    </xdr:to>
    <xdr:sp macro="" textlink="">
      <xdr:nvSpPr>
        <xdr:cNvPr id="507" name="フローチャート : 判断 506"/>
        <xdr:cNvSpPr/>
      </xdr:nvSpPr>
      <xdr:spPr>
        <a:xfrm>
          <a:off x="16268700" y="657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107848</xdr:rowOff>
    </xdr:from>
    <xdr:to>
      <xdr:col>22</xdr:col>
      <xdr:colOff>365125</xdr:colOff>
      <xdr:row>39</xdr:row>
      <xdr:rowOff>14275</xdr:rowOff>
    </xdr:to>
    <xdr:cxnSp macro="">
      <xdr:nvCxnSpPr>
        <xdr:cNvPr id="508" name="直線コネクタ 507"/>
        <xdr:cNvCxnSpPr/>
      </xdr:nvCxnSpPr>
      <xdr:spPr>
        <a:xfrm>
          <a:off x="14592300" y="6622948"/>
          <a:ext cx="889000" cy="7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120752</xdr:rowOff>
    </xdr:from>
    <xdr:to>
      <xdr:col>22</xdr:col>
      <xdr:colOff>415925</xdr:colOff>
      <xdr:row>39</xdr:row>
      <xdr:rowOff>50902</xdr:rowOff>
    </xdr:to>
    <xdr:sp macro="" textlink="">
      <xdr:nvSpPr>
        <xdr:cNvPr id="509" name="フローチャート : 判断 508"/>
        <xdr:cNvSpPr/>
      </xdr:nvSpPr>
      <xdr:spPr>
        <a:xfrm>
          <a:off x="15430500" y="66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67429</xdr:rowOff>
    </xdr:from>
    <xdr:ext cx="378565" cy="259045"/>
    <xdr:sp macro="" textlink="">
      <xdr:nvSpPr>
        <xdr:cNvPr id="510" name="テキスト ボックス 509"/>
        <xdr:cNvSpPr txBox="1"/>
      </xdr:nvSpPr>
      <xdr:spPr>
        <a:xfrm>
          <a:off x="15292017" y="6411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107848</xdr:rowOff>
    </xdr:from>
    <xdr:to>
      <xdr:col>21</xdr:col>
      <xdr:colOff>161925</xdr:colOff>
      <xdr:row>38</xdr:row>
      <xdr:rowOff>151892</xdr:rowOff>
    </xdr:to>
    <xdr:cxnSp macro="">
      <xdr:nvCxnSpPr>
        <xdr:cNvPr id="511" name="直線コネクタ 510"/>
        <xdr:cNvCxnSpPr/>
      </xdr:nvCxnSpPr>
      <xdr:spPr>
        <a:xfrm flipV="1">
          <a:off x="13703300" y="6622948"/>
          <a:ext cx="889000" cy="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62992</xdr:rowOff>
    </xdr:from>
    <xdr:to>
      <xdr:col>21</xdr:col>
      <xdr:colOff>212725</xdr:colOff>
      <xdr:row>38</xdr:row>
      <xdr:rowOff>164592</xdr:rowOff>
    </xdr:to>
    <xdr:sp macro="" textlink="">
      <xdr:nvSpPr>
        <xdr:cNvPr id="512" name="フローチャート : 判断 511"/>
        <xdr:cNvSpPr/>
      </xdr:nvSpPr>
      <xdr:spPr>
        <a:xfrm>
          <a:off x="14541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155719</xdr:rowOff>
    </xdr:from>
    <xdr:ext cx="469744" cy="259045"/>
    <xdr:sp macro="" textlink="">
      <xdr:nvSpPr>
        <xdr:cNvPr id="513" name="テキスト ボックス 512"/>
        <xdr:cNvSpPr txBox="1"/>
      </xdr:nvSpPr>
      <xdr:spPr>
        <a:xfrm>
          <a:off x="14357427" y="667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102</xdr:rowOff>
    </xdr:from>
    <xdr:to>
      <xdr:col>19</xdr:col>
      <xdr:colOff>644525</xdr:colOff>
      <xdr:row>38</xdr:row>
      <xdr:rowOff>151892</xdr:rowOff>
    </xdr:to>
    <xdr:cxnSp macro="">
      <xdr:nvCxnSpPr>
        <xdr:cNvPr id="514" name="直線コネクタ 513"/>
        <xdr:cNvCxnSpPr/>
      </xdr:nvCxnSpPr>
      <xdr:spPr>
        <a:xfrm>
          <a:off x="12814300" y="6515202"/>
          <a:ext cx="889000" cy="15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10338</xdr:rowOff>
    </xdr:from>
    <xdr:to>
      <xdr:col>20</xdr:col>
      <xdr:colOff>9525</xdr:colOff>
      <xdr:row>38</xdr:row>
      <xdr:rowOff>111938</xdr:rowOff>
    </xdr:to>
    <xdr:sp macro="" textlink="">
      <xdr:nvSpPr>
        <xdr:cNvPr id="515" name="フローチャート : 判断 514"/>
        <xdr:cNvSpPr/>
      </xdr:nvSpPr>
      <xdr:spPr>
        <a:xfrm>
          <a:off x="13652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128465</xdr:rowOff>
    </xdr:from>
    <xdr:ext cx="469744" cy="259045"/>
    <xdr:sp macro="" textlink="">
      <xdr:nvSpPr>
        <xdr:cNvPr id="516" name="テキスト ボックス 515"/>
        <xdr:cNvSpPr txBox="1"/>
      </xdr:nvSpPr>
      <xdr:spPr>
        <a:xfrm>
          <a:off x="13468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95072</xdr:rowOff>
    </xdr:from>
    <xdr:to>
      <xdr:col>18</xdr:col>
      <xdr:colOff>492125</xdr:colOff>
      <xdr:row>38</xdr:row>
      <xdr:rowOff>25222</xdr:rowOff>
    </xdr:to>
    <xdr:sp macro="" textlink="">
      <xdr:nvSpPr>
        <xdr:cNvPr id="517" name="フローチャート : 判断 516"/>
        <xdr:cNvSpPr/>
      </xdr:nvSpPr>
      <xdr:spPr>
        <a:xfrm>
          <a:off x="12763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41749</xdr:rowOff>
    </xdr:from>
    <xdr:ext cx="469744" cy="259045"/>
    <xdr:sp macro="" textlink="">
      <xdr:nvSpPr>
        <xdr:cNvPr id="518" name="テキスト ボックス 517"/>
        <xdr:cNvSpPr txBox="1"/>
      </xdr:nvSpPr>
      <xdr:spPr>
        <a:xfrm>
          <a:off x="12579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162890</xdr:rowOff>
    </xdr:from>
    <xdr:to>
      <xdr:col>23</xdr:col>
      <xdr:colOff>568325</xdr:colOff>
      <xdr:row>39</xdr:row>
      <xdr:rowOff>93040</xdr:rowOff>
    </xdr:to>
    <xdr:sp macro="" textlink="">
      <xdr:nvSpPr>
        <xdr:cNvPr id="524" name="円/楕円 523"/>
        <xdr:cNvSpPr/>
      </xdr:nvSpPr>
      <xdr:spPr>
        <a:xfrm>
          <a:off x="16268700" y="66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77817</xdr:rowOff>
    </xdr:from>
    <xdr:ext cx="313932" cy="259045"/>
    <xdr:sp macro="" textlink="">
      <xdr:nvSpPr>
        <xdr:cNvPr id="525" name="災害復旧事業費該当値テキスト"/>
        <xdr:cNvSpPr txBox="1"/>
      </xdr:nvSpPr>
      <xdr:spPr>
        <a:xfrm>
          <a:off x="16370300" y="6592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134925</xdr:rowOff>
    </xdr:from>
    <xdr:to>
      <xdr:col>22</xdr:col>
      <xdr:colOff>415925</xdr:colOff>
      <xdr:row>39</xdr:row>
      <xdr:rowOff>65075</xdr:rowOff>
    </xdr:to>
    <xdr:sp macro="" textlink="">
      <xdr:nvSpPr>
        <xdr:cNvPr id="526" name="円/楕円 525"/>
        <xdr:cNvSpPr/>
      </xdr:nvSpPr>
      <xdr:spPr>
        <a:xfrm>
          <a:off x="15430500" y="66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56202</xdr:rowOff>
    </xdr:from>
    <xdr:ext cx="378565" cy="259045"/>
    <xdr:sp macro="" textlink="">
      <xdr:nvSpPr>
        <xdr:cNvPr id="527" name="テキスト ボックス 526"/>
        <xdr:cNvSpPr txBox="1"/>
      </xdr:nvSpPr>
      <xdr:spPr>
        <a:xfrm>
          <a:off x="15292017" y="6742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57048</xdr:rowOff>
    </xdr:from>
    <xdr:to>
      <xdr:col>21</xdr:col>
      <xdr:colOff>212725</xdr:colOff>
      <xdr:row>38</xdr:row>
      <xdr:rowOff>158648</xdr:rowOff>
    </xdr:to>
    <xdr:sp macro="" textlink="">
      <xdr:nvSpPr>
        <xdr:cNvPr id="528" name="円/楕円 527"/>
        <xdr:cNvSpPr/>
      </xdr:nvSpPr>
      <xdr:spPr>
        <a:xfrm>
          <a:off x="14541500" y="65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3725</xdr:rowOff>
    </xdr:from>
    <xdr:ext cx="469744" cy="259045"/>
    <xdr:sp macro="" textlink="">
      <xdr:nvSpPr>
        <xdr:cNvPr id="529" name="テキスト ボックス 528"/>
        <xdr:cNvSpPr txBox="1"/>
      </xdr:nvSpPr>
      <xdr:spPr>
        <a:xfrm>
          <a:off x="14357427" y="63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101092</xdr:rowOff>
    </xdr:from>
    <xdr:to>
      <xdr:col>20</xdr:col>
      <xdr:colOff>9525</xdr:colOff>
      <xdr:row>39</xdr:row>
      <xdr:rowOff>31242</xdr:rowOff>
    </xdr:to>
    <xdr:sp macro="" textlink="">
      <xdr:nvSpPr>
        <xdr:cNvPr id="530" name="円/楕円 529"/>
        <xdr:cNvSpPr/>
      </xdr:nvSpPr>
      <xdr:spPr>
        <a:xfrm>
          <a:off x="13652500" y="661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22369</xdr:rowOff>
    </xdr:from>
    <xdr:ext cx="378565" cy="259045"/>
    <xdr:sp macro="" textlink="">
      <xdr:nvSpPr>
        <xdr:cNvPr id="531" name="テキスト ボックス 530"/>
        <xdr:cNvSpPr txBox="1"/>
      </xdr:nvSpPr>
      <xdr:spPr>
        <a:xfrm>
          <a:off x="13514017" y="6708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120752</xdr:rowOff>
    </xdr:from>
    <xdr:to>
      <xdr:col>18</xdr:col>
      <xdr:colOff>492125</xdr:colOff>
      <xdr:row>38</xdr:row>
      <xdr:rowOff>50902</xdr:rowOff>
    </xdr:to>
    <xdr:sp macro="" textlink="">
      <xdr:nvSpPr>
        <xdr:cNvPr id="532" name="円/楕円 531"/>
        <xdr:cNvSpPr/>
      </xdr:nvSpPr>
      <xdr:spPr>
        <a:xfrm>
          <a:off x="12763500" y="646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42029</xdr:rowOff>
    </xdr:from>
    <xdr:ext cx="469744" cy="259045"/>
    <xdr:sp macro="" textlink="">
      <xdr:nvSpPr>
        <xdr:cNvPr id="533" name="テキスト ボックス 532"/>
        <xdr:cNvSpPr txBox="1"/>
      </xdr:nvSpPr>
      <xdr:spPr>
        <a:xfrm>
          <a:off x="12579427"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2" name="テキスト ボックス 60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85848</xdr:rowOff>
    </xdr:from>
    <xdr:to>
      <xdr:col>23</xdr:col>
      <xdr:colOff>516889</xdr:colOff>
      <xdr:row>78</xdr:row>
      <xdr:rowOff>108218</xdr:rowOff>
    </xdr:to>
    <xdr:cxnSp macro="">
      <xdr:nvCxnSpPr>
        <xdr:cNvPr id="608" name="直線コネクタ 607"/>
        <xdr:cNvCxnSpPr/>
      </xdr:nvCxnSpPr>
      <xdr:spPr>
        <a:xfrm flipV="1">
          <a:off x="16317595" y="12087348"/>
          <a:ext cx="1269" cy="139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112045</xdr:rowOff>
    </xdr:from>
    <xdr:ext cx="469744" cy="259045"/>
    <xdr:sp macro="" textlink="">
      <xdr:nvSpPr>
        <xdr:cNvPr id="609" name="公債費最小値テキスト"/>
        <xdr:cNvSpPr txBox="1"/>
      </xdr:nvSpPr>
      <xdr:spPr>
        <a:xfrm>
          <a:off x="16370300" y="134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78</xdr:row>
      <xdr:rowOff>108218</xdr:rowOff>
    </xdr:from>
    <xdr:to>
      <xdr:col>23</xdr:col>
      <xdr:colOff>606425</xdr:colOff>
      <xdr:row>78</xdr:row>
      <xdr:rowOff>108218</xdr:rowOff>
    </xdr:to>
    <xdr:cxnSp macro="">
      <xdr:nvCxnSpPr>
        <xdr:cNvPr id="610" name="直線コネクタ 609"/>
        <xdr:cNvCxnSpPr/>
      </xdr:nvCxnSpPr>
      <xdr:spPr>
        <a:xfrm>
          <a:off x="16230600" y="134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32525</xdr:rowOff>
    </xdr:from>
    <xdr:ext cx="534377" cy="259045"/>
    <xdr:sp macro="" textlink="">
      <xdr:nvSpPr>
        <xdr:cNvPr id="611" name="公債費最大値テキスト"/>
        <xdr:cNvSpPr txBox="1"/>
      </xdr:nvSpPr>
      <xdr:spPr>
        <a:xfrm>
          <a:off x="16370300" y="118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70</xdr:row>
      <xdr:rowOff>85848</xdr:rowOff>
    </xdr:from>
    <xdr:to>
      <xdr:col>23</xdr:col>
      <xdr:colOff>606425</xdr:colOff>
      <xdr:row>70</xdr:row>
      <xdr:rowOff>85848</xdr:rowOff>
    </xdr:to>
    <xdr:cxnSp macro="">
      <xdr:nvCxnSpPr>
        <xdr:cNvPr id="612" name="直線コネクタ 611"/>
        <xdr:cNvCxnSpPr/>
      </xdr:nvCxnSpPr>
      <xdr:spPr>
        <a:xfrm>
          <a:off x="16230600" y="120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27360</xdr:rowOff>
    </xdr:from>
    <xdr:to>
      <xdr:col>23</xdr:col>
      <xdr:colOff>517525</xdr:colOff>
      <xdr:row>75</xdr:row>
      <xdr:rowOff>56000</xdr:rowOff>
    </xdr:to>
    <xdr:cxnSp macro="">
      <xdr:nvCxnSpPr>
        <xdr:cNvPr id="613" name="直線コネクタ 612"/>
        <xdr:cNvCxnSpPr/>
      </xdr:nvCxnSpPr>
      <xdr:spPr>
        <a:xfrm flipV="1">
          <a:off x="15481300" y="12886110"/>
          <a:ext cx="838200" cy="2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134552</xdr:rowOff>
    </xdr:from>
    <xdr:ext cx="534377" cy="259045"/>
    <xdr:sp macro="" textlink="">
      <xdr:nvSpPr>
        <xdr:cNvPr id="614" name="公債費平均値テキスト"/>
        <xdr:cNvSpPr txBox="1"/>
      </xdr:nvSpPr>
      <xdr:spPr>
        <a:xfrm>
          <a:off x="16370300" y="12993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156125</xdr:rowOff>
    </xdr:from>
    <xdr:to>
      <xdr:col>23</xdr:col>
      <xdr:colOff>568325</xdr:colOff>
      <xdr:row>76</xdr:row>
      <xdr:rowOff>86275</xdr:rowOff>
    </xdr:to>
    <xdr:sp macro="" textlink="">
      <xdr:nvSpPr>
        <xdr:cNvPr id="615" name="フローチャート : 判断 614"/>
        <xdr:cNvSpPr/>
      </xdr:nvSpPr>
      <xdr:spPr>
        <a:xfrm>
          <a:off x="162687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132124</xdr:rowOff>
    </xdr:from>
    <xdr:to>
      <xdr:col>22</xdr:col>
      <xdr:colOff>365125</xdr:colOff>
      <xdr:row>75</xdr:row>
      <xdr:rowOff>56000</xdr:rowOff>
    </xdr:to>
    <xdr:cxnSp macro="">
      <xdr:nvCxnSpPr>
        <xdr:cNvPr id="616" name="直線コネクタ 615"/>
        <xdr:cNvCxnSpPr/>
      </xdr:nvCxnSpPr>
      <xdr:spPr>
        <a:xfrm>
          <a:off x="14592300" y="12819424"/>
          <a:ext cx="889000" cy="9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148369</xdr:rowOff>
    </xdr:from>
    <xdr:to>
      <xdr:col>22</xdr:col>
      <xdr:colOff>415925</xdr:colOff>
      <xdr:row>76</xdr:row>
      <xdr:rowOff>78519</xdr:rowOff>
    </xdr:to>
    <xdr:sp macro="" textlink="">
      <xdr:nvSpPr>
        <xdr:cNvPr id="617" name="フローチャート : 判断 616"/>
        <xdr:cNvSpPr/>
      </xdr:nvSpPr>
      <xdr:spPr>
        <a:xfrm>
          <a:off x="15430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69646</xdr:rowOff>
    </xdr:from>
    <xdr:ext cx="534377" cy="259045"/>
    <xdr:sp macro="" textlink="">
      <xdr:nvSpPr>
        <xdr:cNvPr id="618" name="テキスト ボックス 617"/>
        <xdr:cNvSpPr txBox="1"/>
      </xdr:nvSpPr>
      <xdr:spPr>
        <a:xfrm>
          <a:off x="15214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132124</xdr:rowOff>
    </xdr:from>
    <xdr:to>
      <xdr:col>21</xdr:col>
      <xdr:colOff>161925</xdr:colOff>
      <xdr:row>75</xdr:row>
      <xdr:rowOff>55559</xdr:rowOff>
    </xdr:to>
    <xdr:cxnSp macro="">
      <xdr:nvCxnSpPr>
        <xdr:cNvPr id="619" name="直線コネクタ 618"/>
        <xdr:cNvCxnSpPr/>
      </xdr:nvCxnSpPr>
      <xdr:spPr>
        <a:xfrm flipV="1">
          <a:off x="13703300" y="12819424"/>
          <a:ext cx="889000" cy="9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3567</xdr:rowOff>
    </xdr:from>
    <xdr:to>
      <xdr:col>21</xdr:col>
      <xdr:colOff>212725</xdr:colOff>
      <xdr:row>76</xdr:row>
      <xdr:rowOff>105167</xdr:rowOff>
    </xdr:to>
    <xdr:sp macro="" textlink="">
      <xdr:nvSpPr>
        <xdr:cNvPr id="620" name="フローチャート : 判断 619"/>
        <xdr:cNvSpPr/>
      </xdr:nvSpPr>
      <xdr:spPr>
        <a:xfrm>
          <a:off x="14541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96294</xdr:rowOff>
    </xdr:from>
    <xdr:ext cx="534377" cy="259045"/>
    <xdr:sp macro="" textlink="">
      <xdr:nvSpPr>
        <xdr:cNvPr id="621" name="テキスト ボックス 620"/>
        <xdr:cNvSpPr txBox="1"/>
      </xdr:nvSpPr>
      <xdr:spPr>
        <a:xfrm>
          <a:off x="14325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157939</xdr:rowOff>
    </xdr:from>
    <xdr:to>
      <xdr:col>19</xdr:col>
      <xdr:colOff>644525</xdr:colOff>
      <xdr:row>75</xdr:row>
      <xdr:rowOff>55559</xdr:rowOff>
    </xdr:to>
    <xdr:cxnSp macro="">
      <xdr:nvCxnSpPr>
        <xdr:cNvPr id="622" name="直線コネクタ 621"/>
        <xdr:cNvCxnSpPr/>
      </xdr:nvCxnSpPr>
      <xdr:spPr>
        <a:xfrm>
          <a:off x="12814300" y="12845239"/>
          <a:ext cx="889000" cy="6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170461</xdr:rowOff>
    </xdr:from>
    <xdr:to>
      <xdr:col>20</xdr:col>
      <xdr:colOff>9525</xdr:colOff>
      <xdr:row>76</xdr:row>
      <xdr:rowOff>100611</xdr:rowOff>
    </xdr:to>
    <xdr:sp macro="" textlink="">
      <xdr:nvSpPr>
        <xdr:cNvPr id="623" name="フローチャート : 判断 622"/>
        <xdr:cNvSpPr/>
      </xdr:nvSpPr>
      <xdr:spPr>
        <a:xfrm>
          <a:off x="13652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91738</xdr:rowOff>
    </xdr:from>
    <xdr:ext cx="534377" cy="259045"/>
    <xdr:sp macro="" textlink="">
      <xdr:nvSpPr>
        <xdr:cNvPr id="624" name="テキスト ボックス 623"/>
        <xdr:cNvSpPr txBox="1"/>
      </xdr:nvSpPr>
      <xdr:spPr>
        <a:xfrm>
          <a:off x="13436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144189</xdr:rowOff>
    </xdr:from>
    <xdr:to>
      <xdr:col>18</xdr:col>
      <xdr:colOff>492125</xdr:colOff>
      <xdr:row>76</xdr:row>
      <xdr:rowOff>74340</xdr:rowOff>
    </xdr:to>
    <xdr:sp macro="" textlink="">
      <xdr:nvSpPr>
        <xdr:cNvPr id="625" name="フローチャート : 判断 624"/>
        <xdr:cNvSpPr/>
      </xdr:nvSpPr>
      <xdr:spPr>
        <a:xfrm>
          <a:off x="12763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65465</xdr:rowOff>
    </xdr:from>
    <xdr:ext cx="534377" cy="259045"/>
    <xdr:sp macro="" textlink="">
      <xdr:nvSpPr>
        <xdr:cNvPr id="626" name="テキスト ボックス 625"/>
        <xdr:cNvSpPr txBox="1"/>
      </xdr:nvSpPr>
      <xdr:spPr>
        <a:xfrm>
          <a:off x="12547111" y="130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148010</xdr:rowOff>
    </xdr:from>
    <xdr:to>
      <xdr:col>23</xdr:col>
      <xdr:colOff>568325</xdr:colOff>
      <xdr:row>75</xdr:row>
      <xdr:rowOff>78160</xdr:rowOff>
    </xdr:to>
    <xdr:sp macro="" textlink="">
      <xdr:nvSpPr>
        <xdr:cNvPr id="632" name="円/楕円 631"/>
        <xdr:cNvSpPr/>
      </xdr:nvSpPr>
      <xdr:spPr>
        <a:xfrm>
          <a:off x="16268700" y="128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170887</xdr:rowOff>
    </xdr:from>
    <xdr:ext cx="534377" cy="259045"/>
    <xdr:sp macro="" textlink="">
      <xdr:nvSpPr>
        <xdr:cNvPr id="633" name="公債費該当値テキスト"/>
        <xdr:cNvSpPr txBox="1"/>
      </xdr:nvSpPr>
      <xdr:spPr>
        <a:xfrm>
          <a:off x="16370300" y="1268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46,380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5200</xdr:rowOff>
    </xdr:from>
    <xdr:to>
      <xdr:col>22</xdr:col>
      <xdr:colOff>415925</xdr:colOff>
      <xdr:row>75</xdr:row>
      <xdr:rowOff>106800</xdr:rowOff>
    </xdr:to>
    <xdr:sp macro="" textlink="">
      <xdr:nvSpPr>
        <xdr:cNvPr id="634" name="円/楕円 633"/>
        <xdr:cNvSpPr/>
      </xdr:nvSpPr>
      <xdr:spPr>
        <a:xfrm>
          <a:off x="15430500" y="1286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123327</xdr:rowOff>
    </xdr:from>
    <xdr:ext cx="534377" cy="259045"/>
    <xdr:sp macro="" textlink="">
      <xdr:nvSpPr>
        <xdr:cNvPr id="635" name="テキスト ボックス 634"/>
        <xdr:cNvSpPr txBox="1"/>
      </xdr:nvSpPr>
      <xdr:spPr>
        <a:xfrm>
          <a:off x="15214111" y="1263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44,626</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81324</xdr:rowOff>
    </xdr:from>
    <xdr:to>
      <xdr:col>21</xdr:col>
      <xdr:colOff>212725</xdr:colOff>
      <xdr:row>75</xdr:row>
      <xdr:rowOff>11474</xdr:rowOff>
    </xdr:to>
    <xdr:sp macro="" textlink="">
      <xdr:nvSpPr>
        <xdr:cNvPr id="636" name="円/楕円 635"/>
        <xdr:cNvSpPr/>
      </xdr:nvSpPr>
      <xdr:spPr>
        <a:xfrm>
          <a:off x="14541500" y="1276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28001</xdr:rowOff>
    </xdr:from>
    <xdr:ext cx="534377" cy="259045"/>
    <xdr:sp macro="" textlink="">
      <xdr:nvSpPr>
        <xdr:cNvPr id="637" name="テキスト ボックス 636"/>
        <xdr:cNvSpPr txBox="1"/>
      </xdr:nvSpPr>
      <xdr:spPr>
        <a:xfrm>
          <a:off x="14325111" y="1254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50,464</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4759</xdr:rowOff>
    </xdr:from>
    <xdr:to>
      <xdr:col>20</xdr:col>
      <xdr:colOff>9525</xdr:colOff>
      <xdr:row>75</xdr:row>
      <xdr:rowOff>106359</xdr:rowOff>
    </xdr:to>
    <xdr:sp macro="" textlink="">
      <xdr:nvSpPr>
        <xdr:cNvPr id="638" name="円/楕円 637"/>
        <xdr:cNvSpPr/>
      </xdr:nvSpPr>
      <xdr:spPr>
        <a:xfrm>
          <a:off x="13652500" y="1286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122886</xdr:rowOff>
    </xdr:from>
    <xdr:ext cx="534377" cy="259045"/>
    <xdr:sp macro="" textlink="">
      <xdr:nvSpPr>
        <xdr:cNvPr id="639" name="テキスト ボックス 638"/>
        <xdr:cNvSpPr txBox="1"/>
      </xdr:nvSpPr>
      <xdr:spPr>
        <a:xfrm>
          <a:off x="13436111" y="1263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44,653</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107139</xdr:rowOff>
    </xdr:from>
    <xdr:to>
      <xdr:col>18</xdr:col>
      <xdr:colOff>492125</xdr:colOff>
      <xdr:row>75</xdr:row>
      <xdr:rowOff>37289</xdr:rowOff>
    </xdr:to>
    <xdr:sp macro="" textlink="">
      <xdr:nvSpPr>
        <xdr:cNvPr id="640" name="円/楕円 639"/>
        <xdr:cNvSpPr/>
      </xdr:nvSpPr>
      <xdr:spPr>
        <a:xfrm>
          <a:off x="12763500" y="1279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53816</xdr:rowOff>
    </xdr:from>
    <xdr:ext cx="534377" cy="259045"/>
    <xdr:sp macro="" textlink="">
      <xdr:nvSpPr>
        <xdr:cNvPr id="641" name="テキスト ボックス 640"/>
        <xdr:cNvSpPr txBox="1"/>
      </xdr:nvSpPr>
      <xdr:spPr>
        <a:xfrm>
          <a:off x="12547111" y="125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48,883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2" name="直線コネクタ 65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3" name="テキスト ボックス 65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4" name="直線コネクタ 65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5" name="テキスト ボックス 65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6" name="直線コネクタ 65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7" name="テキスト ボックス 65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8" name="直線コネクタ 65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9" name="テキスト ボックス 65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1" name="テキスト ボックス 66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17125</xdr:rowOff>
    </xdr:from>
    <xdr:to>
      <xdr:col>23</xdr:col>
      <xdr:colOff>516889</xdr:colOff>
      <xdr:row>98</xdr:row>
      <xdr:rowOff>138145</xdr:rowOff>
    </xdr:to>
    <xdr:cxnSp macro="">
      <xdr:nvCxnSpPr>
        <xdr:cNvPr id="663" name="直線コネクタ 662"/>
        <xdr:cNvCxnSpPr/>
      </xdr:nvCxnSpPr>
      <xdr:spPr>
        <a:xfrm flipV="1">
          <a:off x="16317595" y="15619075"/>
          <a:ext cx="1269" cy="1321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141972</xdr:rowOff>
    </xdr:from>
    <xdr:ext cx="313932" cy="259045"/>
    <xdr:sp macro="" textlink="">
      <xdr:nvSpPr>
        <xdr:cNvPr id="664" name="積立金最小値テキスト"/>
        <xdr:cNvSpPr txBox="1"/>
      </xdr:nvSpPr>
      <xdr:spPr>
        <a:xfrm>
          <a:off x="16370300" y="16944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428625</xdr:colOff>
      <xdr:row>98</xdr:row>
      <xdr:rowOff>138145</xdr:rowOff>
    </xdr:from>
    <xdr:to>
      <xdr:col>23</xdr:col>
      <xdr:colOff>606425</xdr:colOff>
      <xdr:row>98</xdr:row>
      <xdr:rowOff>138145</xdr:rowOff>
    </xdr:to>
    <xdr:cxnSp macro="">
      <xdr:nvCxnSpPr>
        <xdr:cNvPr id="665" name="直線コネクタ 664"/>
        <xdr:cNvCxnSpPr/>
      </xdr:nvCxnSpPr>
      <xdr:spPr>
        <a:xfrm>
          <a:off x="16230600" y="1694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135252</xdr:rowOff>
    </xdr:from>
    <xdr:ext cx="534377" cy="259045"/>
    <xdr:sp macro="" textlink="">
      <xdr:nvSpPr>
        <xdr:cNvPr id="666" name="積立金最大値テキスト"/>
        <xdr:cNvSpPr txBox="1"/>
      </xdr:nvSpPr>
      <xdr:spPr>
        <a:xfrm>
          <a:off x="16370300" y="153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57,862</a:t>
          </a:r>
          <a:endParaRPr kumimoji="1" lang="ja-JP" altLang="en-US" sz="1000" b="1">
            <a:latin typeface="ＭＳ Ｐゴシック"/>
          </a:endParaRPr>
        </a:p>
      </xdr:txBody>
    </xdr:sp>
    <xdr:clientData/>
  </xdr:oneCellAnchor>
  <xdr:twoCellAnchor>
    <xdr:from>
      <xdr:col>23</xdr:col>
      <xdr:colOff>428625</xdr:colOff>
      <xdr:row>91</xdr:row>
      <xdr:rowOff>17125</xdr:rowOff>
    </xdr:from>
    <xdr:to>
      <xdr:col>23</xdr:col>
      <xdr:colOff>606425</xdr:colOff>
      <xdr:row>91</xdr:row>
      <xdr:rowOff>17125</xdr:rowOff>
    </xdr:to>
    <xdr:cxnSp macro="">
      <xdr:nvCxnSpPr>
        <xdr:cNvPr id="667" name="直線コネクタ 666"/>
        <xdr:cNvCxnSpPr/>
      </xdr:nvCxnSpPr>
      <xdr:spPr>
        <a:xfrm>
          <a:off x="16230600" y="1561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81452</xdr:rowOff>
    </xdr:from>
    <xdr:to>
      <xdr:col>23</xdr:col>
      <xdr:colOff>517525</xdr:colOff>
      <xdr:row>97</xdr:row>
      <xdr:rowOff>171315</xdr:rowOff>
    </xdr:to>
    <xdr:cxnSp macro="">
      <xdr:nvCxnSpPr>
        <xdr:cNvPr id="668" name="直線コネクタ 667"/>
        <xdr:cNvCxnSpPr/>
      </xdr:nvCxnSpPr>
      <xdr:spPr>
        <a:xfrm>
          <a:off x="15481300" y="16540652"/>
          <a:ext cx="838200" cy="26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103936</xdr:rowOff>
    </xdr:from>
    <xdr:ext cx="534377" cy="259045"/>
    <xdr:sp macro="" textlink="">
      <xdr:nvSpPr>
        <xdr:cNvPr id="669" name="積立金平均値テキスト"/>
        <xdr:cNvSpPr txBox="1"/>
      </xdr:nvSpPr>
      <xdr:spPr>
        <a:xfrm>
          <a:off x="16370300" y="1639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81059</xdr:rowOff>
    </xdr:from>
    <xdr:to>
      <xdr:col>23</xdr:col>
      <xdr:colOff>568325</xdr:colOff>
      <xdr:row>97</xdr:row>
      <xdr:rowOff>11209</xdr:rowOff>
    </xdr:to>
    <xdr:sp macro="" textlink="">
      <xdr:nvSpPr>
        <xdr:cNvPr id="670" name="フローチャート : 判断 669"/>
        <xdr:cNvSpPr/>
      </xdr:nvSpPr>
      <xdr:spPr>
        <a:xfrm>
          <a:off x="16268700" y="1654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81452</xdr:rowOff>
    </xdr:from>
    <xdr:to>
      <xdr:col>22</xdr:col>
      <xdr:colOff>365125</xdr:colOff>
      <xdr:row>98</xdr:row>
      <xdr:rowOff>83190</xdr:rowOff>
    </xdr:to>
    <xdr:cxnSp macro="">
      <xdr:nvCxnSpPr>
        <xdr:cNvPr id="671" name="直線コネクタ 670"/>
        <xdr:cNvCxnSpPr/>
      </xdr:nvCxnSpPr>
      <xdr:spPr>
        <a:xfrm flipV="1">
          <a:off x="14592300" y="16540652"/>
          <a:ext cx="889000" cy="34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119464</xdr:rowOff>
    </xdr:from>
    <xdr:to>
      <xdr:col>22</xdr:col>
      <xdr:colOff>415925</xdr:colOff>
      <xdr:row>97</xdr:row>
      <xdr:rowOff>49614</xdr:rowOff>
    </xdr:to>
    <xdr:sp macro="" textlink="">
      <xdr:nvSpPr>
        <xdr:cNvPr id="672" name="フローチャート : 判断 671"/>
        <xdr:cNvSpPr/>
      </xdr:nvSpPr>
      <xdr:spPr>
        <a:xfrm>
          <a:off x="15430500" y="165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40741</xdr:rowOff>
    </xdr:from>
    <xdr:ext cx="534377" cy="259045"/>
    <xdr:sp macro="" textlink="">
      <xdr:nvSpPr>
        <xdr:cNvPr id="673" name="テキスト ボックス 672"/>
        <xdr:cNvSpPr txBox="1"/>
      </xdr:nvSpPr>
      <xdr:spPr>
        <a:xfrm>
          <a:off x="15214111" y="1667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36007</xdr:rowOff>
    </xdr:from>
    <xdr:to>
      <xdr:col>21</xdr:col>
      <xdr:colOff>161925</xdr:colOff>
      <xdr:row>98</xdr:row>
      <xdr:rowOff>83190</xdr:rowOff>
    </xdr:to>
    <xdr:cxnSp macro="">
      <xdr:nvCxnSpPr>
        <xdr:cNvPr id="674" name="直線コネクタ 673"/>
        <xdr:cNvCxnSpPr/>
      </xdr:nvCxnSpPr>
      <xdr:spPr>
        <a:xfrm>
          <a:off x="13703300" y="16666657"/>
          <a:ext cx="889000" cy="21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140564</xdr:rowOff>
    </xdr:from>
    <xdr:to>
      <xdr:col>21</xdr:col>
      <xdr:colOff>212725</xdr:colOff>
      <xdr:row>97</xdr:row>
      <xdr:rowOff>70714</xdr:rowOff>
    </xdr:to>
    <xdr:sp macro="" textlink="">
      <xdr:nvSpPr>
        <xdr:cNvPr id="675" name="フローチャート : 判断 674"/>
        <xdr:cNvSpPr/>
      </xdr:nvSpPr>
      <xdr:spPr>
        <a:xfrm>
          <a:off x="14541500" y="1659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87241</xdr:rowOff>
    </xdr:from>
    <xdr:ext cx="534377" cy="259045"/>
    <xdr:sp macro="" textlink="">
      <xdr:nvSpPr>
        <xdr:cNvPr id="676" name="テキスト ボックス 675"/>
        <xdr:cNvSpPr txBox="1"/>
      </xdr:nvSpPr>
      <xdr:spPr>
        <a:xfrm>
          <a:off x="14325111" y="1637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30131</xdr:rowOff>
    </xdr:from>
    <xdr:to>
      <xdr:col>19</xdr:col>
      <xdr:colOff>644525</xdr:colOff>
      <xdr:row>97</xdr:row>
      <xdr:rowOff>36007</xdr:rowOff>
    </xdr:to>
    <xdr:cxnSp macro="">
      <xdr:nvCxnSpPr>
        <xdr:cNvPr id="677" name="直線コネクタ 676"/>
        <xdr:cNvCxnSpPr/>
      </xdr:nvCxnSpPr>
      <xdr:spPr>
        <a:xfrm>
          <a:off x="12814300" y="16660781"/>
          <a:ext cx="889000" cy="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47820</xdr:rowOff>
    </xdr:from>
    <xdr:to>
      <xdr:col>20</xdr:col>
      <xdr:colOff>9525</xdr:colOff>
      <xdr:row>96</xdr:row>
      <xdr:rowOff>149420</xdr:rowOff>
    </xdr:to>
    <xdr:sp macro="" textlink="">
      <xdr:nvSpPr>
        <xdr:cNvPr id="678" name="フローチャート : 判断 677"/>
        <xdr:cNvSpPr/>
      </xdr:nvSpPr>
      <xdr:spPr>
        <a:xfrm>
          <a:off x="13652500" y="1650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165947</xdr:rowOff>
    </xdr:from>
    <xdr:ext cx="534377" cy="259045"/>
    <xdr:sp macro="" textlink="">
      <xdr:nvSpPr>
        <xdr:cNvPr id="679" name="テキスト ボックス 678"/>
        <xdr:cNvSpPr txBox="1"/>
      </xdr:nvSpPr>
      <xdr:spPr>
        <a:xfrm>
          <a:off x="13436111" y="1628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95233</xdr:rowOff>
    </xdr:from>
    <xdr:to>
      <xdr:col>18</xdr:col>
      <xdr:colOff>492125</xdr:colOff>
      <xdr:row>96</xdr:row>
      <xdr:rowOff>25383</xdr:rowOff>
    </xdr:to>
    <xdr:sp macro="" textlink="">
      <xdr:nvSpPr>
        <xdr:cNvPr id="680" name="フローチャート : 判断 679"/>
        <xdr:cNvSpPr/>
      </xdr:nvSpPr>
      <xdr:spPr>
        <a:xfrm>
          <a:off x="12763500" y="1638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41910</xdr:rowOff>
    </xdr:from>
    <xdr:ext cx="534377" cy="259045"/>
    <xdr:sp macro="" textlink="">
      <xdr:nvSpPr>
        <xdr:cNvPr id="681" name="テキスト ボックス 680"/>
        <xdr:cNvSpPr txBox="1"/>
      </xdr:nvSpPr>
      <xdr:spPr>
        <a:xfrm>
          <a:off x="12547111" y="1615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120515</xdr:rowOff>
    </xdr:from>
    <xdr:to>
      <xdr:col>23</xdr:col>
      <xdr:colOff>568325</xdr:colOff>
      <xdr:row>98</xdr:row>
      <xdr:rowOff>50665</xdr:rowOff>
    </xdr:to>
    <xdr:sp macro="" textlink="">
      <xdr:nvSpPr>
        <xdr:cNvPr id="687" name="円/楕円 686"/>
        <xdr:cNvSpPr/>
      </xdr:nvSpPr>
      <xdr:spPr>
        <a:xfrm>
          <a:off x="16268700" y="1675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98942</xdr:rowOff>
    </xdr:from>
    <xdr:ext cx="469744" cy="259045"/>
    <xdr:sp macro="" textlink="">
      <xdr:nvSpPr>
        <xdr:cNvPr id="688" name="積立金該当値テキスト"/>
        <xdr:cNvSpPr txBox="1"/>
      </xdr:nvSpPr>
      <xdr:spPr>
        <a:xfrm>
          <a:off x="16370300" y="1672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30652</xdr:rowOff>
    </xdr:from>
    <xdr:to>
      <xdr:col>22</xdr:col>
      <xdr:colOff>415925</xdr:colOff>
      <xdr:row>96</xdr:row>
      <xdr:rowOff>132252</xdr:rowOff>
    </xdr:to>
    <xdr:sp macro="" textlink="">
      <xdr:nvSpPr>
        <xdr:cNvPr id="689" name="円/楕円 688"/>
        <xdr:cNvSpPr/>
      </xdr:nvSpPr>
      <xdr:spPr>
        <a:xfrm>
          <a:off x="15430500" y="1648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148779</xdr:rowOff>
    </xdr:from>
    <xdr:ext cx="534377" cy="259045"/>
    <xdr:sp macro="" textlink="">
      <xdr:nvSpPr>
        <xdr:cNvPr id="690" name="テキスト ボックス 689"/>
        <xdr:cNvSpPr txBox="1"/>
      </xdr:nvSpPr>
      <xdr:spPr>
        <a:xfrm>
          <a:off x="15214111" y="1626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17,548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32390</xdr:rowOff>
    </xdr:from>
    <xdr:to>
      <xdr:col>21</xdr:col>
      <xdr:colOff>212725</xdr:colOff>
      <xdr:row>98</xdr:row>
      <xdr:rowOff>133990</xdr:rowOff>
    </xdr:to>
    <xdr:sp macro="" textlink="">
      <xdr:nvSpPr>
        <xdr:cNvPr id="691" name="円/楕円 690"/>
        <xdr:cNvSpPr/>
      </xdr:nvSpPr>
      <xdr:spPr>
        <a:xfrm>
          <a:off x="14541500" y="1683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125117</xdr:rowOff>
    </xdr:from>
    <xdr:ext cx="469744" cy="259045"/>
    <xdr:sp macro="" textlink="">
      <xdr:nvSpPr>
        <xdr:cNvPr id="692" name="テキスト ボックス 691"/>
        <xdr:cNvSpPr txBox="1"/>
      </xdr:nvSpPr>
      <xdr:spPr>
        <a:xfrm>
          <a:off x="14357427" y="169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156657</xdr:rowOff>
    </xdr:from>
    <xdr:to>
      <xdr:col>20</xdr:col>
      <xdr:colOff>9525</xdr:colOff>
      <xdr:row>97</xdr:row>
      <xdr:rowOff>86807</xdr:rowOff>
    </xdr:to>
    <xdr:sp macro="" textlink="">
      <xdr:nvSpPr>
        <xdr:cNvPr id="693" name="円/楕円 692"/>
        <xdr:cNvSpPr/>
      </xdr:nvSpPr>
      <xdr:spPr>
        <a:xfrm>
          <a:off x="13652500" y="1661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77934</xdr:rowOff>
    </xdr:from>
    <xdr:ext cx="534377" cy="259045"/>
    <xdr:sp macro="" textlink="">
      <xdr:nvSpPr>
        <xdr:cNvPr id="694" name="テキスト ボックス 693"/>
        <xdr:cNvSpPr txBox="1"/>
      </xdr:nvSpPr>
      <xdr:spPr>
        <a:xfrm>
          <a:off x="13436111" y="1670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150781</xdr:rowOff>
    </xdr:from>
    <xdr:to>
      <xdr:col>18</xdr:col>
      <xdr:colOff>492125</xdr:colOff>
      <xdr:row>97</xdr:row>
      <xdr:rowOff>80931</xdr:rowOff>
    </xdr:to>
    <xdr:sp macro="" textlink="">
      <xdr:nvSpPr>
        <xdr:cNvPr id="695" name="円/楕円 694"/>
        <xdr:cNvSpPr/>
      </xdr:nvSpPr>
      <xdr:spPr>
        <a:xfrm>
          <a:off x="12763500" y="1660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72058</xdr:rowOff>
    </xdr:from>
    <xdr:ext cx="534377" cy="259045"/>
    <xdr:sp macro="" textlink="">
      <xdr:nvSpPr>
        <xdr:cNvPr id="696" name="テキスト ボックス 695"/>
        <xdr:cNvSpPr txBox="1"/>
      </xdr:nvSpPr>
      <xdr:spPr>
        <a:xfrm>
          <a:off x="12547111" y="1670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7" name="直線コネクタ 70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8" name="テキスト ボックス 70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9" name="直線コネクタ 70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0" name="テキスト ボックス 70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1" name="直線コネクタ 71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2" name="テキスト ボックス 71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3" name="直線コネクタ 71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4" name="テキスト ボックス 71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5" name="直線コネクタ 71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6" name="テキスト ボックス 71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7" name="直線コネクタ 71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8" name="テキスト ボックス 71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40749</xdr:rowOff>
    </xdr:from>
    <xdr:to>
      <xdr:col>32</xdr:col>
      <xdr:colOff>186689</xdr:colOff>
      <xdr:row>39</xdr:row>
      <xdr:rowOff>98878</xdr:rowOff>
    </xdr:to>
    <xdr:cxnSp macro="">
      <xdr:nvCxnSpPr>
        <xdr:cNvPr id="722" name="直線コネクタ 721"/>
        <xdr:cNvCxnSpPr/>
      </xdr:nvCxnSpPr>
      <xdr:spPr>
        <a:xfrm flipV="1">
          <a:off x="22159595" y="5355699"/>
          <a:ext cx="1269" cy="14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4" name="直線コネクタ 72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158876</xdr:rowOff>
    </xdr:from>
    <xdr:ext cx="469744" cy="259045"/>
    <xdr:sp macro="" textlink="">
      <xdr:nvSpPr>
        <xdr:cNvPr id="725" name="投資及び出資金最大値テキスト"/>
        <xdr:cNvSpPr txBox="1"/>
      </xdr:nvSpPr>
      <xdr:spPr>
        <a:xfrm>
          <a:off x="22212300" y="51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8,756</a:t>
          </a:r>
          <a:endParaRPr kumimoji="1" lang="ja-JP" altLang="en-US" sz="1000" b="1">
            <a:latin typeface="ＭＳ Ｐゴシック"/>
          </a:endParaRPr>
        </a:p>
      </xdr:txBody>
    </xdr:sp>
    <xdr:clientData/>
  </xdr:oneCellAnchor>
  <xdr:twoCellAnchor>
    <xdr:from>
      <xdr:col>32</xdr:col>
      <xdr:colOff>98425</xdr:colOff>
      <xdr:row>31</xdr:row>
      <xdr:rowOff>40749</xdr:rowOff>
    </xdr:from>
    <xdr:to>
      <xdr:col>32</xdr:col>
      <xdr:colOff>276225</xdr:colOff>
      <xdr:row>31</xdr:row>
      <xdr:rowOff>40749</xdr:rowOff>
    </xdr:to>
    <xdr:cxnSp macro="">
      <xdr:nvCxnSpPr>
        <xdr:cNvPr id="726" name="直線コネクタ 725"/>
        <xdr:cNvCxnSpPr/>
      </xdr:nvCxnSpPr>
      <xdr:spPr>
        <a:xfrm>
          <a:off x="22072600" y="5355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32</xdr:row>
      <xdr:rowOff>84510</xdr:rowOff>
    </xdr:from>
    <xdr:to>
      <xdr:col>32</xdr:col>
      <xdr:colOff>187325</xdr:colOff>
      <xdr:row>32</xdr:row>
      <xdr:rowOff>135944</xdr:rowOff>
    </xdr:to>
    <xdr:cxnSp macro="">
      <xdr:nvCxnSpPr>
        <xdr:cNvPr id="727" name="直線コネクタ 726"/>
        <xdr:cNvCxnSpPr/>
      </xdr:nvCxnSpPr>
      <xdr:spPr>
        <a:xfrm>
          <a:off x="21323300" y="5570910"/>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44140</xdr:rowOff>
    </xdr:from>
    <xdr:ext cx="378565" cy="259045"/>
    <xdr:sp macro="" textlink="">
      <xdr:nvSpPr>
        <xdr:cNvPr id="728" name="投資及び出資金平均値テキスト"/>
        <xdr:cNvSpPr txBox="1"/>
      </xdr:nvSpPr>
      <xdr:spPr>
        <a:xfrm>
          <a:off x="22212300" y="6559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65713</xdr:rowOff>
    </xdr:from>
    <xdr:to>
      <xdr:col>32</xdr:col>
      <xdr:colOff>238125</xdr:colOff>
      <xdr:row>38</xdr:row>
      <xdr:rowOff>167313</xdr:rowOff>
    </xdr:to>
    <xdr:sp macro="" textlink="">
      <xdr:nvSpPr>
        <xdr:cNvPr id="729" name="フローチャート : 判断 728"/>
        <xdr:cNvSpPr/>
      </xdr:nvSpPr>
      <xdr:spPr>
        <a:xfrm>
          <a:off x="221107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84510</xdr:rowOff>
    </xdr:from>
    <xdr:to>
      <xdr:col>31</xdr:col>
      <xdr:colOff>34925</xdr:colOff>
      <xdr:row>33</xdr:row>
      <xdr:rowOff>16909</xdr:rowOff>
    </xdr:to>
    <xdr:cxnSp macro="">
      <xdr:nvCxnSpPr>
        <xdr:cNvPr id="730" name="直線コネクタ 729"/>
        <xdr:cNvCxnSpPr/>
      </xdr:nvCxnSpPr>
      <xdr:spPr>
        <a:xfrm flipV="1">
          <a:off x="20434300" y="5570910"/>
          <a:ext cx="889000" cy="10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91186</xdr:rowOff>
    </xdr:from>
    <xdr:to>
      <xdr:col>31</xdr:col>
      <xdr:colOff>85725</xdr:colOff>
      <xdr:row>39</xdr:row>
      <xdr:rowOff>21336</xdr:rowOff>
    </xdr:to>
    <xdr:sp macro="" textlink="">
      <xdr:nvSpPr>
        <xdr:cNvPr id="731" name="フローチャート : 判断 730"/>
        <xdr:cNvSpPr/>
      </xdr:nvSpPr>
      <xdr:spPr>
        <a:xfrm>
          <a:off x="21272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12463</xdr:rowOff>
    </xdr:from>
    <xdr:ext cx="378565" cy="259045"/>
    <xdr:sp macro="" textlink="">
      <xdr:nvSpPr>
        <xdr:cNvPr id="732" name="テキスト ボックス 731"/>
        <xdr:cNvSpPr txBox="1"/>
      </xdr:nvSpPr>
      <xdr:spPr>
        <a:xfrm>
          <a:off x="21134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157498</xdr:rowOff>
    </xdr:from>
    <xdr:to>
      <xdr:col>29</xdr:col>
      <xdr:colOff>517525</xdr:colOff>
      <xdr:row>33</xdr:row>
      <xdr:rowOff>16909</xdr:rowOff>
    </xdr:to>
    <xdr:cxnSp macro="">
      <xdr:nvCxnSpPr>
        <xdr:cNvPr id="733" name="直線コネクタ 732"/>
        <xdr:cNvCxnSpPr/>
      </xdr:nvCxnSpPr>
      <xdr:spPr>
        <a:xfrm>
          <a:off x="19545300" y="5643898"/>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122374</xdr:rowOff>
    </xdr:from>
    <xdr:to>
      <xdr:col>29</xdr:col>
      <xdr:colOff>568325</xdr:colOff>
      <xdr:row>39</xdr:row>
      <xdr:rowOff>52524</xdr:rowOff>
    </xdr:to>
    <xdr:sp macro="" textlink="">
      <xdr:nvSpPr>
        <xdr:cNvPr id="734" name="フローチャート : 判断 733"/>
        <xdr:cNvSpPr/>
      </xdr:nvSpPr>
      <xdr:spPr>
        <a:xfrm>
          <a:off x="20383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43651</xdr:rowOff>
    </xdr:from>
    <xdr:ext cx="378565" cy="259045"/>
    <xdr:sp macro="" textlink="">
      <xdr:nvSpPr>
        <xdr:cNvPr id="735" name="テキスト ボックス 734"/>
        <xdr:cNvSpPr txBox="1"/>
      </xdr:nvSpPr>
      <xdr:spPr>
        <a:xfrm>
          <a:off x="20245017" y="6730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157498</xdr:rowOff>
    </xdr:from>
    <xdr:to>
      <xdr:col>28</xdr:col>
      <xdr:colOff>314325</xdr:colOff>
      <xdr:row>33</xdr:row>
      <xdr:rowOff>43361</xdr:rowOff>
    </xdr:to>
    <xdr:cxnSp macro="">
      <xdr:nvCxnSpPr>
        <xdr:cNvPr id="736" name="直線コネクタ 735"/>
        <xdr:cNvCxnSpPr/>
      </xdr:nvCxnSpPr>
      <xdr:spPr>
        <a:xfrm flipV="1">
          <a:off x="18656300" y="5643898"/>
          <a:ext cx="889000" cy="5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115026</xdr:rowOff>
    </xdr:from>
    <xdr:to>
      <xdr:col>28</xdr:col>
      <xdr:colOff>365125</xdr:colOff>
      <xdr:row>39</xdr:row>
      <xdr:rowOff>45176</xdr:rowOff>
    </xdr:to>
    <xdr:sp macro="" textlink="">
      <xdr:nvSpPr>
        <xdr:cNvPr id="737" name="フローチャート : 判断 736"/>
        <xdr:cNvSpPr/>
      </xdr:nvSpPr>
      <xdr:spPr>
        <a:xfrm>
          <a:off x="19494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36303</xdr:rowOff>
    </xdr:from>
    <xdr:ext cx="378565" cy="259045"/>
    <xdr:sp macro="" textlink="">
      <xdr:nvSpPr>
        <xdr:cNvPr id="738" name="テキスト ボックス 737"/>
        <xdr:cNvSpPr txBox="1"/>
      </xdr:nvSpPr>
      <xdr:spPr>
        <a:xfrm>
          <a:off x="19356017" y="672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106372</xdr:rowOff>
    </xdr:from>
    <xdr:to>
      <xdr:col>27</xdr:col>
      <xdr:colOff>161925</xdr:colOff>
      <xdr:row>39</xdr:row>
      <xdr:rowOff>36522</xdr:rowOff>
    </xdr:to>
    <xdr:sp macro="" textlink="">
      <xdr:nvSpPr>
        <xdr:cNvPr id="739" name="フローチャート : 判断 738"/>
        <xdr:cNvSpPr/>
      </xdr:nvSpPr>
      <xdr:spPr>
        <a:xfrm>
          <a:off x="18605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27649</xdr:rowOff>
    </xdr:from>
    <xdr:ext cx="378565" cy="259045"/>
    <xdr:sp macro="" textlink="">
      <xdr:nvSpPr>
        <xdr:cNvPr id="740" name="テキスト ボックス 739"/>
        <xdr:cNvSpPr txBox="1"/>
      </xdr:nvSpPr>
      <xdr:spPr>
        <a:xfrm>
          <a:off x="18467017" y="67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32</xdr:row>
      <xdr:rowOff>85144</xdr:rowOff>
    </xdr:from>
    <xdr:to>
      <xdr:col>32</xdr:col>
      <xdr:colOff>238125</xdr:colOff>
      <xdr:row>33</xdr:row>
      <xdr:rowOff>15294</xdr:rowOff>
    </xdr:to>
    <xdr:sp macro="" textlink="">
      <xdr:nvSpPr>
        <xdr:cNvPr id="746" name="円/楕円 745"/>
        <xdr:cNvSpPr/>
      </xdr:nvSpPr>
      <xdr:spPr>
        <a:xfrm>
          <a:off x="22110700" y="557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108021</xdr:rowOff>
    </xdr:from>
    <xdr:ext cx="469744" cy="259045"/>
    <xdr:sp macro="" textlink="">
      <xdr:nvSpPr>
        <xdr:cNvPr id="747" name="投資及び出資金該当値テキスト"/>
        <xdr:cNvSpPr txBox="1"/>
      </xdr:nvSpPr>
      <xdr:spPr>
        <a:xfrm>
          <a:off x="22212300" y="542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7,123</a:t>
          </a:r>
          <a:endParaRPr kumimoji="1" lang="ja-JP" altLang="en-US" sz="1000" b="1">
            <a:solidFill>
              <a:srgbClr val="FF0000"/>
            </a:solidFill>
            <a:latin typeface="ＭＳ Ｐゴシック"/>
          </a:endParaRPr>
        </a:p>
      </xdr:txBody>
    </xdr:sp>
    <xdr:clientData/>
  </xdr:oneCellAnchor>
  <xdr:twoCellAnchor>
    <xdr:from>
      <xdr:col>30</xdr:col>
      <xdr:colOff>669925</xdr:colOff>
      <xdr:row>32</xdr:row>
      <xdr:rowOff>33710</xdr:rowOff>
    </xdr:from>
    <xdr:to>
      <xdr:col>31</xdr:col>
      <xdr:colOff>85725</xdr:colOff>
      <xdr:row>32</xdr:row>
      <xdr:rowOff>135310</xdr:rowOff>
    </xdr:to>
    <xdr:sp macro="" textlink="">
      <xdr:nvSpPr>
        <xdr:cNvPr id="748" name="円/楕円 747"/>
        <xdr:cNvSpPr/>
      </xdr:nvSpPr>
      <xdr:spPr>
        <a:xfrm>
          <a:off x="21272500" y="552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30</xdr:row>
      <xdr:rowOff>151837</xdr:rowOff>
    </xdr:from>
    <xdr:ext cx="469744" cy="259045"/>
    <xdr:sp macro="" textlink="">
      <xdr:nvSpPr>
        <xdr:cNvPr id="749" name="テキスト ボックス 748"/>
        <xdr:cNvSpPr txBox="1"/>
      </xdr:nvSpPr>
      <xdr:spPr>
        <a:xfrm>
          <a:off x="21088427" y="529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7,438</a:t>
          </a:r>
          <a:endParaRPr kumimoji="1" lang="ja-JP" altLang="en-US" sz="1000" b="1">
            <a:solidFill>
              <a:srgbClr val="FF0000"/>
            </a:solidFill>
            <a:latin typeface="ＭＳ Ｐゴシック"/>
          </a:endParaRPr>
        </a:p>
      </xdr:txBody>
    </xdr:sp>
    <xdr:clientData/>
  </xdr:oneCellAnchor>
  <xdr:twoCellAnchor>
    <xdr:from>
      <xdr:col>29</xdr:col>
      <xdr:colOff>466725</xdr:colOff>
      <xdr:row>32</xdr:row>
      <xdr:rowOff>137559</xdr:rowOff>
    </xdr:from>
    <xdr:to>
      <xdr:col>29</xdr:col>
      <xdr:colOff>568325</xdr:colOff>
      <xdr:row>33</xdr:row>
      <xdr:rowOff>67709</xdr:rowOff>
    </xdr:to>
    <xdr:sp macro="" textlink="">
      <xdr:nvSpPr>
        <xdr:cNvPr id="750" name="円/楕円 749"/>
        <xdr:cNvSpPr/>
      </xdr:nvSpPr>
      <xdr:spPr>
        <a:xfrm>
          <a:off x="20383500" y="562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31</xdr:row>
      <xdr:rowOff>84236</xdr:rowOff>
    </xdr:from>
    <xdr:ext cx="469744" cy="259045"/>
    <xdr:sp macro="" textlink="">
      <xdr:nvSpPr>
        <xdr:cNvPr id="751" name="テキスト ボックス 750"/>
        <xdr:cNvSpPr txBox="1"/>
      </xdr:nvSpPr>
      <xdr:spPr>
        <a:xfrm>
          <a:off x="20199427" y="539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6,802</a:t>
          </a:r>
          <a:endParaRPr kumimoji="1" lang="ja-JP" altLang="en-US" sz="1000" b="1">
            <a:solidFill>
              <a:srgbClr val="FF0000"/>
            </a:solidFill>
            <a:latin typeface="ＭＳ Ｐゴシック"/>
          </a:endParaRPr>
        </a:p>
      </xdr:txBody>
    </xdr:sp>
    <xdr:clientData/>
  </xdr:oneCellAnchor>
  <xdr:twoCellAnchor>
    <xdr:from>
      <xdr:col>28</xdr:col>
      <xdr:colOff>263525</xdr:colOff>
      <xdr:row>32</xdr:row>
      <xdr:rowOff>106698</xdr:rowOff>
    </xdr:from>
    <xdr:to>
      <xdr:col>28</xdr:col>
      <xdr:colOff>365125</xdr:colOff>
      <xdr:row>33</xdr:row>
      <xdr:rowOff>36848</xdr:rowOff>
    </xdr:to>
    <xdr:sp macro="" textlink="">
      <xdr:nvSpPr>
        <xdr:cNvPr id="752" name="円/楕円 751"/>
        <xdr:cNvSpPr/>
      </xdr:nvSpPr>
      <xdr:spPr>
        <a:xfrm>
          <a:off x="19494500" y="559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31</xdr:row>
      <xdr:rowOff>53375</xdr:rowOff>
    </xdr:from>
    <xdr:ext cx="469744" cy="259045"/>
    <xdr:sp macro="" textlink="">
      <xdr:nvSpPr>
        <xdr:cNvPr id="753" name="テキスト ボックス 752"/>
        <xdr:cNvSpPr txBox="1"/>
      </xdr:nvSpPr>
      <xdr:spPr>
        <a:xfrm>
          <a:off x="19310427" y="536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6,991</a:t>
          </a:r>
          <a:endParaRPr kumimoji="1" lang="ja-JP" altLang="en-US" sz="1000" b="1">
            <a:solidFill>
              <a:srgbClr val="FF0000"/>
            </a:solidFill>
            <a:latin typeface="ＭＳ Ｐゴシック"/>
          </a:endParaRPr>
        </a:p>
      </xdr:txBody>
    </xdr:sp>
    <xdr:clientData/>
  </xdr:oneCellAnchor>
  <xdr:twoCellAnchor>
    <xdr:from>
      <xdr:col>27</xdr:col>
      <xdr:colOff>60325</xdr:colOff>
      <xdr:row>32</xdr:row>
      <xdr:rowOff>164011</xdr:rowOff>
    </xdr:from>
    <xdr:to>
      <xdr:col>27</xdr:col>
      <xdr:colOff>161925</xdr:colOff>
      <xdr:row>33</xdr:row>
      <xdr:rowOff>94161</xdr:rowOff>
    </xdr:to>
    <xdr:sp macro="" textlink="">
      <xdr:nvSpPr>
        <xdr:cNvPr id="754" name="円/楕円 753"/>
        <xdr:cNvSpPr/>
      </xdr:nvSpPr>
      <xdr:spPr>
        <a:xfrm>
          <a:off x="18605500" y="56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110688</xdr:rowOff>
    </xdr:from>
    <xdr:ext cx="469744" cy="259045"/>
    <xdr:sp macro="" textlink="">
      <xdr:nvSpPr>
        <xdr:cNvPr id="755" name="テキスト ボックス 754"/>
        <xdr:cNvSpPr txBox="1"/>
      </xdr:nvSpPr>
      <xdr:spPr>
        <a:xfrm>
          <a:off x="18421427" y="54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6" name="直線コネクタ 76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7" name="テキスト ボックス 76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8" name="直線コネクタ 76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9" name="テキスト ボックス 76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0" name="直線コネクタ 76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71" name="テキスト ボックス 77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2" name="直線コネクタ 77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3" name="テキスト ボックス 77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4" name="直線コネクタ 77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5" name="テキスト ボックス 77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6" name="直線コネクタ 77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7" name="テキスト ボックス 77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689</xdr:rowOff>
    </xdr:from>
    <xdr:to>
      <xdr:col>32</xdr:col>
      <xdr:colOff>186689</xdr:colOff>
      <xdr:row>59</xdr:row>
      <xdr:rowOff>98878</xdr:rowOff>
    </xdr:to>
    <xdr:cxnSp macro="">
      <xdr:nvCxnSpPr>
        <xdr:cNvPr id="781" name="直線コネクタ 780"/>
        <xdr:cNvCxnSpPr/>
      </xdr:nvCxnSpPr>
      <xdr:spPr>
        <a:xfrm flipV="1">
          <a:off x="22159595" y="8744639"/>
          <a:ext cx="1269" cy="1469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3" name="直線コネクタ 78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118816</xdr:rowOff>
    </xdr:from>
    <xdr:ext cx="534377" cy="259045"/>
    <xdr:sp macro="" textlink="">
      <xdr:nvSpPr>
        <xdr:cNvPr id="784" name="貸付金最大値テキスト"/>
        <xdr:cNvSpPr txBox="1"/>
      </xdr:nvSpPr>
      <xdr:spPr>
        <a:xfrm>
          <a:off x="22212300" y="85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13,502</a:t>
          </a:r>
          <a:endParaRPr kumimoji="1" lang="ja-JP" altLang="en-US" sz="1000" b="1">
            <a:latin typeface="ＭＳ Ｐゴシック"/>
          </a:endParaRPr>
        </a:p>
      </xdr:txBody>
    </xdr:sp>
    <xdr:clientData/>
  </xdr:oneCellAnchor>
  <xdr:twoCellAnchor>
    <xdr:from>
      <xdr:col>32</xdr:col>
      <xdr:colOff>98425</xdr:colOff>
      <xdr:row>51</xdr:row>
      <xdr:rowOff>689</xdr:rowOff>
    </xdr:from>
    <xdr:to>
      <xdr:col>32</xdr:col>
      <xdr:colOff>276225</xdr:colOff>
      <xdr:row>51</xdr:row>
      <xdr:rowOff>689</xdr:rowOff>
    </xdr:to>
    <xdr:cxnSp macro="">
      <xdr:nvCxnSpPr>
        <xdr:cNvPr id="785" name="直線コネクタ 784"/>
        <xdr:cNvCxnSpPr/>
      </xdr:nvCxnSpPr>
      <xdr:spPr>
        <a:xfrm>
          <a:off x="22072600" y="874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798</xdr:rowOff>
    </xdr:from>
    <xdr:to>
      <xdr:col>32</xdr:col>
      <xdr:colOff>187325</xdr:colOff>
      <xdr:row>54</xdr:row>
      <xdr:rowOff>11902</xdr:rowOff>
    </xdr:to>
    <xdr:cxnSp macro="">
      <xdr:nvCxnSpPr>
        <xdr:cNvPr id="786" name="直線コネクタ 785"/>
        <xdr:cNvCxnSpPr/>
      </xdr:nvCxnSpPr>
      <xdr:spPr>
        <a:xfrm flipV="1">
          <a:off x="21323300" y="9259098"/>
          <a:ext cx="8382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73858</xdr:rowOff>
    </xdr:from>
    <xdr:ext cx="469744" cy="259045"/>
    <xdr:sp macro="" textlink="">
      <xdr:nvSpPr>
        <xdr:cNvPr id="787" name="貸付金平均値テキスト"/>
        <xdr:cNvSpPr txBox="1"/>
      </xdr:nvSpPr>
      <xdr:spPr>
        <a:xfrm>
          <a:off x="22212300" y="9846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95431</xdr:rowOff>
    </xdr:from>
    <xdr:to>
      <xdr:col>32</xdr:col>
      <xdr:colOff>238125</xdr:colOff>
      <xdr:row>58</xdr:row>
      <xdr:rowOff>25581</xdr:rowOff>
    </xdr:to>
    <xdr:sp macro="" textlink="">
      <xdr:nvSpPr>
        <xdr:cNvPr id="788" name="フローチャート : 判断 787"/>
        <xdr:cNvSpPr/>
      </xdr:nvSpPr>
      <xdr:spPr>
        <a:xfrm>
          <a:off x="221107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53</xdr:row>
      <xdr:rowOff>113465</xdr:rowOff>
    </xdr:from>
    <xdr:to>
      <xdr:col>31</xdr:col>
      <xdr:colOff>34925</xdr:colOff>
      <xdr:row>54</xdr:row>
      <xdr:rowOff>11902</xdr:rowOff>
    </xdr:to>
    <xdr:cxnSp macro="">
      <xdr:nvCxnSpPr>
        <xdr:cNvPr id="789" name="直線コネクタ 788"/>
        <xdr:cNvCxnSpPr/>
      </xdr:nvCxnSpPr>
      <xdr:spPr>
        <a:xfrm>
          <a:off x="20434300" y="9200315"/>
          <a:ext cx="889000" cy="6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99568</xdr:rowOff>
    </xdr:from>
    <xdr:to>
      <xdr:col>31</xdr:col>
      <xdr:colOff>85725</xdr:colOff>
      <xdr:row>58</xdr:row>
      <xdr:rowOff>29718</xdr:rowOff>
    </xdr:to>
    <xdr:sp macro="" textlink="">
      <xdr:nvSpPr>
        <xdr:cNvPr id="790" name="フローチャート : 判断 789"/>
        <xdr:cNvSpPr/>
      </xdr:nvSpPr>
      <xdr:spPr>
        <a:xfrm>
          <a:off x="21272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20845</xdr:rowOff>
    </xdr:from>
    <xdr:ext cx="469744" cy="259045"/>
    <xdr:sp macro="" textlink="">
      <xdr:nvSpPr>
        <xdr:cNvPr id="791" name="テキスト ボックス 790"/>
        <xdr:cNvSpPr txBox="1"/>
      </xdr:nvSpPr>
      <xdr:spPr>
        <a:xfrm>
          <a:off x="21088427" y="996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28</xdr:col>
      <xdr:colOff>314325</xdr:colOff>
      <xdr:row>53</xdr:row>
      <xdr:rowOff>70685</xdr:rowOff>
    </xdr:from>
    <xdr:to>
      <xdr:col>29</xdr:col>
      <xdr:colOff>517525</xdr:colOff>
      <xdr:row>53</xdr:row>
      <xdr:rowOff>113465</xdr:rowOff>
    </xdr:to>
    <xdr:cxnSp macro="">
      <xdr:nvCxnSpPr>
        <xdr:cNvPr id="792" name="直線コネクタ 791"/>
        <xdr:cNvCxnSpPr/>
      </xdr:nvCxnSpPr>
      <xdr:spPr>
        <a:xfrm>
          <a:off x="19545300" y="9157535"/>
          <a:ext cx="889000" cy="4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64843</xdr:rowOff>
    </xdr:from>
    <xdr:to>
      <xdr:col>29</xdr:col>
      <xdr:colOff>568325</xdr:colOff>
      <xdr:row>58</xdr:row>
      <xdr:rowOff>166443</xdr:rowOff>
    </xdr:to>
    <xdr:sp macro="" textlink="">
      <xdr:nvSpPr>
        <xdr:cNvPr id="793" name="フローチャート : 判断 792"/>
        <xdr:cNvSpPr/>
      </xdr:nvSpPr>
      <xdr:spPr>
        <a:xfrm>
          <a:off x="20383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157570</xdr:rowOff>
    </xdr:from>
    <xdr:ext cx="469744" cy="259045"/>
    <xdr:sp macro="" textlink="">
      <xdr:nvSpPr>
        <xdr:cNvPr id="794" name="テキスト ボックス 793"/>
        <xdr:cNvSpPr txBox="1"/>
      </xdr:nvSpPr>
      <xdr:spPr>
        <a:xfrm>
          <a:off x="20199427" y="1010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53</xdr:row>
      <xdr:rowOff>70685</xdr:rowOff>
    </xdr:from>
    <xdr:to>
      <xdr:col>28</xdr:col>
      <xdr:colOff>314325</xdr:colOff>
      <xdr:row>53</xdr:row>
      <xdr:rowOff>90170</xdr:rowOff>
    </xdr:to>
    <xdr:cxnSp macro="">
      <xdr:nvCxnSpPr>
        <xdr:cNvPr id="795" name="直線コネクタ 794"/>
        <xdr:cNvCxnSpPr/>
      </xdr:nvCxnSpPr>
      <xdr:spPr>
        <a:xfrm flipV="1">
          <a:off x="18656300" y="9157535"/>
          <a:ext cx="889000" cy="1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43507</xdr:rowOff>
    </xdr:from>
    <xdr:to>
      <xdr:col>28</xdr:col>
      <xdr:colOff>365125</xdr:colOff>
      <xdr:row>58</xdr:row>
      <xdr:rowOff>145107</xdr:rowOff>
    </xdr:to>
    <xdr:sp macro="" textlink="">
      <xdr:nvSpPr>
        <xdr:cNvPr id="796" name="フローチャート : 判断 795"/>
        <xdr:cNvSpPr/>
      </xdr:nvSpPr>
      <xdr:spPr>
        <a:xfrm>
          <a:off x="19494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136234</xdr:rowOff>
    </xdr:from>
    <xdr:ext cx="469744" cy="259045"/>
    <xdr:sp macro="" textlink="">
      <xdr:nvSpPr>
        <xdr:cNvPr id="797" name="テキスト ボックス 796"/>
        <xdr:cNvSpPr txBox="1"/>
      </xdr:nvSpPr>
      <xdr:spPr>
        <a:xfrm>
          <a:off x="19310427" y="1008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24130</xdr:rowOff>
    </xdr:from>
    <xdr:to>
      <xdr:col>27</xdr:col>
      <xdr:colOff>161925</xdr:colOff>
      <xdr:row>58</xdr:row>
      <xdr:rowOff>125730</xdr:rowOff>
    </xdr:to>
    <xdr:sp macro="" textlink="">
      <xdr:nvSpPr>
        <xdr:cNvPr id="798" name="フローチャート : 判断 797"/>
        <xdr:cNvSpPr/>
      </xdr:nvSpPr>
      <xdr:spPr>
        <a:xfrm>
          <a:off x="18605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116857</xdr:rowOff>
    </xdr:from>
    <xdr:ext cx="469744" cy="259045"/>
    <xdr:sp macro="" textlink="">
      <xdr:nvSpPr>
        <xdr:cNvPr id="799" name="テキスト ボックス 798"/>
        <xdr:cNvSpPr txBox="1"/>
      </xdr:nvSpPr>
      <xdr:spPr>
        <a:xfrm>
          <a:off x="18421427" y="1006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53</xdr:row>
      <xdr:rowOff>121448</xdr:rowOff>
    </xdr:from>
    <xdr:to>
      <xdr:col>32</xdr:col>
      <xdr:colOff>238125</xdr:colOff>
      <xdr:row>54</xdr:row>
      <xdr:rowOff>51598</xdr:rowOff>
    </xdr:to>
    <xdr:sp macro="" textlink="">
      <xdr:nvSpPr>
        <xdr:cNvPr id="805" name="円/楕円 804"/>
        <xdr:cNvSpPr/>
      </xdr:nvSpPr>
      <xdr:spPr>
        <a:xfrm>
          <a:off x="22110700" y="920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52</xdr:row>
      <xdr:rowOff>144325</xdr:rowOff>
    </xdr:from>
    <xdr:ext cx="469744" cy="259045"/>
    <xdr:sp macro="" textlink="">
      <xdr:nvSpPr>
        <xdr:cNvPr id="806" name="貸付金該当値テキスト"/>
        <xdr:cNvSpPr txBox="1"/>
      </xdr:nvSpPr>
      <xdr:spPr>
        <a:xfrm>
          <a:off x="22212300" y="905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8,776</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132552</xdr:rowOff>
    </xdr:from>
    <xdr:to>
      <xdr:col>31</xdr:col>
      <xdr:colOff>85725</xdr:colOff>
      <xdr:row>54</xdr:row>
      <xdr:rowOff>62702</xdr:rowOff>
    </xdr:to>
    <xdr:sp macro="" textlink="">
      <xdr:nvSpPr>
        <xdr:cNvPr id="807" name="円/楕円 806"/>
        <xdr:cNvSpPr/>
      </xdr:nvSpPr>
      <xdr:spPr>
        <a:xfrm>
          <a:off x="21272500" y="92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52</xdr:row>
      <xdr:rowOff>79229</xdr:rowOff>
    </xdr:from>
    <xdr:ext cx="469744" cy="259045"/>
    <xdr:sp macro="" textlink="">
      <xdr:nvSpPr>
        <xdr:cNvPr id="808" name="テキスト ボックス 807"/>
        <xdr:cNvSpPr txBox="1"/>
      </xdr:nvSpPr>
      <xdr:spPr>
        <a:xfrm>
          <a:off x="21088427" y="899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8,674</a:t>
          </a:r>
          <a:endParaRPr kumimoji="1" lang="ja-JP" altLang="en-US" sz="1000" b="1">
            <a:solidFill>
              <a:srgbClr val="FF0000"/>
            </a:solidFill>
            <a:latin typeface="ＭＳ Ｐゴシック"/>
          </a:endParaRPr>
        </a:p>
      </xdr:txBody>
    </xdr:sp>
    <xdr:clientData/>
  </xdr:oneCellAnchor>
  <xdr:twoCellAnchor>
    <xdr:from>
      <xdr:col>29</xdr:col>
      <xdr:colOff>466725</xdr:colOff>
      <xdr:row>53</xdr:row>
      <xdr:rowOff>62665</xdr:rowOff>
    </xdr:from>
    <xdr:to>
      <xdr:col>29</xdr:col>
      <xdr:colOff>568325</xdr:colOff>
      <xdr:row>53</xdr:row>
      <xdr:rowOff>164265</xdr:rowOff>
    </xdr:to>
    <xdr:sp macro="" textlink="">
      <xdr:nvSpPr>
        <xdr:cNvPr id="809" name="円/楕円 808"/>
        <xdr:cNvSpPr/>
      </xdr:nvSpPr>
      <xdr:spPr>
        <a:xfrm>
          <a:off x="20383500" y="914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52</xdr:row>
      <xdr:rowOff>9342</xdr:rowOff>
    </xdr:from>
    <xdr:ext cx="469744" cy="259045"/>
    <xdr:sp macro="" textlink="">
      <xdr:nvSpPr>
        <xdr:cNvPr id="810" name="テキスト ボックス 809"/>
        <xdr:cNvSpPr txBox="1"/>
      </xdr:nvSpPr>
      <xdr:spPr>
        <a:xfrm>
          <a:off x="20199427" y="892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9,316</a:t>
          </a:r>
          <a:endParaRPr kumimoji="1" lang="ja-JP" altLang="en-US" sz="1000" b="1">
            <a:solidFill>
              <a:srgbClr val="FF0000"/>
            </a:solidFill>
            <a:latin typeface="ＭＳ Ｐゴシック"/>
          </a:endParaRPr>
        </a:p>
      </xdr:txBody>
    </xdr:sp>
    <xdr:clientData/>
  </xdr:oneCellAnchor>
  <xdr:twoCellAnchor>
    <xdr:from>
      <xdr:col>28</xdr:col>
      <xdr:colOff>263525</xdr:colOff>
      <xdr:row>53</xdr:row>
      <xdr:rowOff>19885</xdr:rowOff>
    </xdr:from>
    <xdr:to>
      <xdr:col>28</xdr:col>
      <xdr:colOff>365125</xdr:colOff>
      <xdr:row>53</xdr:row>
      <xdr:rowOff>121485</xdr:rowOff>
    </xdr:to>
    <xdr:sp macro="" textlink="">
      <xdr:nvSpPr>
        <xdr:cNvPr id="811" name="円/楕円 810"/>
        <xdr:cNvSpPr/>
      </xdr:nvSpPr>
      <xdr:spPr>
        <a:xfrm>
          <a:off x="19494500" y="91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51</xdr:row>
      <xdr:rowOff>138012</xdr:rowOff>
    </xdr:from>
    <xdr:ext cx="469744" cy="259045"/>
    <xdr:sp macro="" textlink="">
      <xdr:nvSpPr>
        <xdr:cNvPr id="812" name="テキスト ボックス 811"/>
        <xdr:cNvSpPr txBox="1"/>
      </xdr:nvSpPr>
      <xdr:spPr>
        <a:xfrm>
          <a:off x="19310427" y="888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9,709</a:t>
          </a:r>
          <a:endParaRPr kumimoji="1" lang="ja-JP" altLang="en-US" sz="1000" b="1">
            <a:solidFill>
              <a:srgbClr val="FF0000"/>
            </a:solidFill>
            <a:latin typeface="ＭＳ Ｐゴシック"/>
          </a:endParaRPr>
        </a:p>
      </xdr:txBody>
    </xdr:sp>
    <xdr:clientData/>
  </xdr:oneCellAnchor>
  <xdr:twoCellAnchor>
    <xdr:from>
      <xdr:col>27</xdr:col>
      <xdr:colOff>60325</xdr:colOff>
      <xdr:row>53</xdr:row>
      <xdr:rowOff>39370</xdr:rowOff>
    </xdr:from>
    <xdr:to>
      <xdr:col>27</xdr:col>
      <xdr:colOff>161925</xdr:colOff>
      <xdr:row>53</xdr:row>
      <xdr:rowOff>140970</xdr:rowOff>
    </xdr:to>
    <xdr:sp macro="" textlink="">
      <xdr:nvSpPr>
        <xdr:cNvPr id="813" name="円/楕円 812"/>
        <xdr:cNvSpPr/>
      </xdr:nvSpPr>
      <xdr:spPr>
        <a:xfrm>
          <a:off x="18605500" y="912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51</xdr:row>
      <xdr:rowOff>157497</xdr:rowOff>
    </xdr:from>
    <xdr:ext cx="469744" cy="259045"/>
    <xdr:sp macro="" textlink="">
      <xdr:nvSpPr>
        <xdr:cNvPr id="814" name="テキスト ボックス 813"/>
        <xdr:cNvSpPr txBox="1"/>
      </xdr:nvSpPr>
      <xdr:spPr>
        <a:xfrm>
          <a:off x="18421427" y="890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41,870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3" name="テキスト ボックス 83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40583</xdr:rowOff>
    </xdr:from>
    <xdr:to>
      <xdr:col>32</xdr:col>
      <xdr:colOff>186689</xdr:colOff>
      <xdr:row>78</xdr:row>
      <xdr:rowOff>89084</xdr:rowOff>
    </xdr:to>
    <xdr:cxnSp macro="">
      <xdr:nvCxnSpPr>
        <xdr:cNvPr id="839" name="直線コネクタ 838"/>
        <xdr:cNvCxnSpPr/>
      </xdr:nvCxnSpPr>
      <xdr:spPr>
        <a:xfrm flipV="1">
          <a:off x="22159595" y="12213533"/>
          <a:ext cx="1269" cy="124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92911</xdr:rowOff>
    </xdr:from>
    <xdr:ext cx="534377" cy="259045"/>
    <xdr:sp macro="" textlink="">
      <xdr:nvSpPr>
        <xdr:cNvPr id="840" name="繰出金最小値テキスト"/>
        <xdr:cNvSpPr txBox="1"/>
      </xdr:nvSpPr>
      <xdr:spPr>
        <a:xfrm>
          <a:off x="22212300" y="13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26,657</a:t>
          </a:r>
          <a:endParaRPr kumimoji="1" lang="ja-JP" altLang="en-US" sz="1000" b="1">
            <a:latin typeface="ＭＳ Ｐゴシック"/>
          </a:endParaRPr>
        </a:p>
      </xdr:txBody>
    </xdr:sp>
    <xdr:clientData/>
  </xdr:oneCellAnchor>
  <xdr:twoCellAnchor>
    <xdr:from>
      <xdr:col>32</xdr:col>
      <xdr:colOff>98425</xdr:colOff>
      <xdr:row>78</xdr:row>
      <xdr:rowOff>89084</xdr:rowOff>
    </xdr:from>
    <xdr:to>
      <xdr:col>32</xdr:col>
      <xdr:colOff>276225</xdr:colOff>
      <xdr:row>78</xdr:row>
      <xdr:rowOff>89084</xdr:rowOff>
    </xdr:to>
    <xdr:cxnSp macro="">
      <xdr:nvCxnSpPr>
        <xdr:cNvPr id="841" name="直線コネクタ 840"/>
        <xdr:cNvCxnSpPr/>
      </xdr:nvCxnSpPr>
      <xdr:spPr>
        <a:xfrm>
          <a:off x="22072600" y="1346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158710</xdr:rowOff>
    </xdr:from>
    <xdr:ext cx="534377" cy="259045"/>
    <xdr:sp macro="" textlink="">
      <xdr:nvSpPr>
        <xdr:cNvPr id="842" name="繰出金最大値テキスト"/>
        <xdr:cNvSpPr txBox="1"/>
      </xdr:nvSpPr>
      <xdr:spPr>
        <a:xfrm>
          <a:off x="22212300" y="119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92,203</a:t>
          </a:r>
          <a:endParaRPr kumimoji="1" lang="ja-JP" altLang="en-US" sz="1000" b="1">
            <a:latin typeface="ＭＳ Ｐゴシック"/>
          </a:endParaRPr>
        </a:p>
      </xdr:txBody>
    </xdr:sp>
    <xdr:clientData/>
  </xdr:oneCellAnchor>
  <xdr:twoCellAnchor>
    <xdr:from>
      <xdr:col>32</xdr:col>
      <xdr:colOff>98425</xdr:colOff>
      <xdr:row>71</xdr:row>
      <xdr:rowOff>40583</xdr:rowOff>
    </xdr:from>
    <xdr:to>
      <xdr:col>32</xdr:col>
      <xdr:colOff>276225</xdr:colOff>
      <xdr:row>71</xdr:row>
      <xdr:rowOff>40583</xdr:rowOff>
    </xdr:to>
    <xdr:cxnSp macro="">
      <xdr:nvCxnSpPr>
        <xdr:cNvPr id="843" name="直線コネクタ 842"/>
        <xdr:cNvCxnSpPr/>
      </xdr:nvCxnSpPr>
      <xdr:spPr>
        <a:xfrm>
          <a:off x="22072600" y="1221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91789</xdr:rowOff>
    </xdr:from>
    <xdr:to>
      <xdr:col>32</xdr:col>
      <xdr:colOff>187325</xdr:colOff>
      <xdr:row>75</xdr:row>
      <xdr:rowOff>122307</xdr:rowOff>
    </xdr:to>
    <xdr:cxnSp macro="">
      <xdr:nvCxnSpPr>
        <xdr:cNvPr id="844" name="直線コネクタ 843"/>
        <xdr:cNvCxnSpPr/>
      </xdr:nvCxnSpPr>
      <xdr:spPr>
        <a:xfrm>
          <a:off x="21323300" y="12607639"/>
          <a:ext cx="838200" cy="37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143699</xdr:rowOff>
    </xdr:from>
    <xdr:ext cx="534377" cy="259045"/>
    <xdr:sp macro="" textlink="">
      <xdr:nvSpPr>
        <xdr:cNvPr id="845" name="繰出金平均値テキスト"/>
        <xdr:cNvSpPr txBox="1"/>
      </xdr:nvSpPr>
      <xdr:spPr>
        <a:xfrm>
          <a:off x="22212300" y="13002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46,991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165272</xdr:rowOff>
    </xdr:from>
    <xdr:to>
      <xdr:col>32</xdr:col>
      <xdr:colOff>238125</xdr:colOff>
      <xdr:row>76</xdr:row>
      <xdr:rowOff>95422</xdr:rowOff>
    </xdr:to>
    <xdr:sp macro="" textlink="">
      <xdr:nvSpPr>
        <xdr:cNvPr id="846" name="フローチャート : 判断 845"/>
        <xdr:cNvSpPr/>
      </xdr:nvSpPr>
      <xdr:spPr>
        <a:xfrm>
          <a:off x="221107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91789</xdr:rowOff>
    </xdr:from>
    <xdr:to>
      <xdr:col>31</xdr:col>
      <xdr:colOff>34925</xdr:colOff>
      <xdr:row>73</xdr:row>
      <xdr:rowOff>144996</xdr:rowOff>
    </xdr:to>
    <xdr:cxnSp macro="">
      <xdr:nvCxnSpPr>
        <xdr:cNvPr id="847" name="直線コネクタ 846"/>
        <xdr:cNvCxnSpPr/>
      </xdr:nvCxnSpPr>
      <xdr:spPr>
        <a:xfrm flipV="1">
          <a:off x="20434300" y="12607639"/>
          <a:ext cx="889000" cy="5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1994</xdr:rowOff>
    </xdr:from>
    <xdr:to>
      <xdr:col>31</xdr:col>
      <xdr:colOff>85725</xdr:colOff>
      <xdr:row>76</xdr:row>
      <xdr:rowOff>103594</xdr:rowOff>
    </xdr:to>
    <xdr:sp macro="" textlink="">
      <xdr:nvSpPr>
        <xdr:cNvPr id="848" name="フローチャート : 判断 847"/>
        <xdr:cNvSpPr/>
      </xdr:nvSpPr>
      <xdr:spPr>
        <a:xfrm>
          <a:off x="21272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94721</xdr:rowOff>
    </xdr:from>
    <xdr:ext cx="534377" cy="259045"/>
    <xdr:sp macro="" textlink="">
      <xdr:nvSpPr>
        <xdr:cNvPr id="849" name="テキスト ボックス 848"/>
        <xdr:cNvSpPr txBox="1"/>
      </xdr:nvSpPr>
      <xdr:spPr>
        <a:xfrm>
          <a:off x="21056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144996</xdr:rowOff>
    </xdr:from>
    <xdr:to>
      <xdr:col>29</xdr:col>
      <xdr:colOff>517525</xdr:colOff>
      <xdr:row>74</xdr:row>
      <xdr:rowOff>10008</xdr:rowOff>
    </xdr:to>
    <xdr:cxnSp macro="">
      <xdr:nvCxnSpPr>
        <xdr:cNvPr id="850" name="直線コネクタ 849"/>
        <xdr:cNvCxnSpPr/>
      </xdr:nvCxnSpPr>
      <xdr:spPr>
        <a:xfrm flipV="1">
          <a:off x="19545300" y="12660846"/>
          <a:ext cx="889000" cy="3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96482</xdr:rowOff>
    </xdr:from>
    <xdr:to>
      <xdr:col>29</xdr:col>
      <xdr:colOff>568325</xdr:colOff>
      <xdr:row>77</xdr:row>
      <xdr:rowOff>26632</xdr:rowOff>
    </xdr:to>
    <xdr:sp macro="" textlink="">
      <xdr:nvSpPr>
        <xdr:cNvPr id="851" name="フローチャート : 判断 850"/>
        <xdr:cNvSpPr/>
      </xdr:nvSpPr>
      <xdr:spPr>
        <a:xfrm>
          <a:off x="20383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17759</xdr:rowOff>
    </xdr:from>
    <xdr:ext cx="534377" cy="259045"/>
    <xdr:sp macro="" textlink="">
      <xdr:nvSpPr>
        <xdr:cNvPr id="852" name="テキスト ボックス 851"/>
        <xdr:cNvSpPr txBox="1"/>
      </xdr:nvSpPr>
      <xdr:spPr>
        <a:xfrm>
          <a:off x="20167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10008</xdr:rowOff>
    </xdr:from>
    <xdr:to>
      <xdr:col>28</xdr:col>
      <xdr:colOff>314325</xdr:colOff>
      <xdr:row>74</xdr:row>
      <xdr:rowOff>64243</xdr:rowOff>
    </xdr:to>
    <xdr:cxnSp macro="">
      <xdr:nvCxnSpPr>
        <xdr:cNvPr id="853" name="直線コネクタ 852"/>
        <xdr:cNvCxnSpPr/>
      </xdr:nvCxnSpPr>
      <xdr:spPr>
        <a:xfrm flipV="1">
          <a:off x="18656300" y="12697308"/>
          <a:ext cx="889000" cy="5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116560</xdr:rowOff>
    </xdr:from>
    <xdr:to>
      <xdr:col>28</xdr:col>
      <xdr:colOff>365125</xdr:colOff>
      <xdr:row>77</xdr:row>
      <xdr:rowOff>46710</xdr:rowOff>
    </xdr:to>
    <xdr:sp macro="" textlink="">
      <xdr:nvSpPr>
        <xdr:cNvPr id="854" name="フローチャート : 判断 853"/>
        <xdr:cNvSpPr/>
      </xdr:nvSpPr>
      <xdr:spPr>
        <a:xfrm>
          <a:off x="19494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37837</xdr:rowOff>
    </xdr:from>
    <xdr:ext cx="534377" cy="259045"/>
    <xdr:sp macro="" textlink="">
      <xdr:nvSpPr>
        <xdr:cNvPr id="855" name="テキスト ボックス 854"/>
        <xdr:cNvSpPr txBox="1"/>
      </xdr:nvSpPr>
      <xdr:spPr>
        <a:xfrm>
          <a:off x="19278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136125</xdr:rowOff>
    </xdr:from>
    <xdr:to>
      <xdr:col>27</xdr:col>
      <xdr:colOff>161925</xdr:colOff>
      <xdr:row>77</xdr:row>
      <xdr:rowOff>66275</xdr:rowOff>
    </xdr:to>
    <xdr:sp macro="" textlink="">
      <xdr:nvSpPr>
        <xdr:cNvPr id="856" name="フローチャート : 判断 855"/>
        <xdr:cNvSpPr/>
      </xdr:nvSpPr>
      <xdr:spPr>
        <a:xfrm>
          <a:off x="18605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57402</xdr:rowOff>
    </xdr:from>
    <xdr:ext cx="534377" cy="259045"/>
    <xdr:sp macro="" textlink="">
      <xdr:nvSpPr>
        <xdr:cNvPr id="857" name="テキスト ボックス 856"/>
        <xdr:cNvSpPr txBox="1"/>
      </xdr:nvSpPr>
      <xdr:spPr>
        <a:xfrm>
          <a:off x="18389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71507</xdr:rowOff>
    </xdr:from>
    <xdr:to>
      <xdr:col>32</xdr:col>
      <xdr:colOff>238125</xdr:colOff>
      <xdr:row>76</xdr:row>
      <xdr:rowOff>1657</xdr:rowOff>
    </xdr:to>
    <xdr:sp macro="" textlink="">
      <xdr:nvSpPr>
        <xdr:cNvPr id="863" name="円/楕円 862"/>
        <xdr:cNvSpPr/>
      </xdr:nvSpPr>
      <xdr:spPr>
        <a:xfrm>
          <a:off x="22110700" y="129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94384</xdr:rowOff>
    </xdr:from>
    <xdr:ext cx="534377" cy="259045"/>
    <xdr:sp macro="" textlink="">
      <xdr:nvSpPr>
        <xdr:cNvPr id="864" name="繰出金該当値テキスト"/>
        <xdr:cNvSpPr txBox="1"/>
      </xdr:nvSpPr>
      <xdr:spPr>
        <a:xfrm>
          <a:off x="22212300" y="1278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51,913</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40989</xdr:rowOff>
    </xdr:from>
    <xdr:to>
      <xdr:col>31</xdr:col>
      <xdr:colOff>85725</xdr:colOff>
      <xdr:row>73</xdr:row>
      <xdr:rowOff>142589</xdr:rowOff>
    </xdr:to>
    <xdr:sp macro="" textlink="">
      <xdr:nvSpPr>
        <xdr:cNvPr id="865" name="円/楕円 864"/>
        <xdr:cNvSpPr/>
      </xdr:nvSpPr>
      <xdr:spPr>
        <a:xfrm>
          <a:off x="21272500" y="1255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159116</xdr:rowOff>
    </xdr:from>
    <xdr:ext cx="534377" cy="259045"/>
    <xdr:sp macro="" textlink="">
      <xdr:nvSpPr>
        <xdr:cNvPr id="866" name="テキスト ボックス 865"/>
        <xdr:cNvSpPr txBox="1"/>
      </xdr:nvSpPr>
      <xdr:spPr>
        <a:xfrm>
          <a:off x="21056111" y="1233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71,515</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94196</xdr:rowOff>
    </xdr:from>
    <xdr:to>
      <xdr:col>29</xdr:col>
      <xdr:colOff>568325</xdr:colOff>
      <xdr:row>74</xdr:row>
      <xdr:rowOff>24346</xdr:rowOff>
    </xdr:to>
    <xdr:sp macro="" textlink="">
      <xdr:nvSpPr>
        <xdr:cNvPr id="867" name="円/楕円 866"/>
        <xdr:cNvSpPr/>
      </xdr:nvSpPr>
      <xdr:spPr>
        <a:xfrm>
          <a:off x="20383500" y="1261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40873</xdr:rowOff>
    </xdr:from>
    <xdr:ext cx="534377" cy="259045"/>
    <xdr:sp macro="" textlink="">
      <xdr:nvSpPr>
        <xdr:cNvPr id="868" name="テキスト ボックス 867"/>
        <xdr:cNvSpPr txBox="1"/>
      </xdr:nvSpPr>
      <xdr:spPr>
        <a:xfrm>
          <a:off x="20167111" y="1238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68,722</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130658</xdr:rowOff>
    </xdr:from>
    <xdr:to>
      <xdr:col>28</xdr:col>
      <xdr:colOff>365125</xdr:colOff>
      <xdr:row>74</xdr:row>
      <xdr:rowOff>60808</xdr:rowOff>
    </xdr:to>
    <xdr:sp macro="" textlink="">
      <xdr:nvSpPr>
        <xdr:cNvPr id="869" name="円/楕円 868"/>
        <xdr:cNvSpPr/>
      </xdr:nvSpPr>
      <xdr:spPr>
        <a:xfrm>
          <a:off x="19494500" y="1264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77335</xdr:rowOff>
    </xdr:from>
    <xdr:ext cx="534377" cy="259045"/>
    <xdr:sp macro="" textlink="">
      <xdr:nvSpPr>
        <xdr:cNvPr id="870" name="テキスト ボックス 869"/>
        <xdr:cNvSpPr txBox="1"/>
      </xdr:nvSpPr>
      <xdr:spPr>
        <a:xfrm>
          <a:off x="19278111" y="124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66,808</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13443</xdr:rowOff>
    </xdr:from>
    <xdr:to>
      <xdr:col>27</xdr:col>
      <xdr:colOff>161925</xdr:colOff>
      <xdr:row>74</xdr:row>
      <xdr:rowOff>115043</xdr:rowOff>
    </xdr:to>
    <xdr:sp macro="" textlink="">
      <xdr:nvSpPr>
        <xdr:cNvPr id="871" name="円/楕円 870"/>
        <xdr:cNvSpPr/>
      </xdr:nvSpPr>
      <xdr:spPr>
        <a:xfrm>
          <a:off x="18605500" y="1270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131570</xdr:rowOff>
    </xdr:from>
    <xdr:ext cx="534377" cy="259045"/>
    <xdr:sp macro="" textlink="">
      <xdr:nvSpPr>
        <xdr:cNvPr id="872" name="テキスト ボックス 871"/>
        <xdr:cNvSpPr txBox="1"/>
      </xdr:nvSpPr>
      <xdr:spPr>
        <a:xfrm>
          <a:off x="18389111" y="1247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63,961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住民一人当たりコストで最も大きな割合を占めるのは補助費等（住民一人当たり</a:t>
          </a:r>
          <a:r>
            <a:rPr kumimoji="1" lang="en-US" altLang="ja-JP" sz="1300">
              <a:latin typeface="ＭＳ Ｐゴシック"/>
            </a:rPr>
            <a:t>79,365</a:t>
          </a:r>
          <a:r>
            <a:rPr kumimoji="1" lang="ja-JP" altLang="en-US" sz="1300">
              <a:latin typeface="ＭＳ Ｐゴシック"/>
            </a:rPr>
            <a:t>円）であり、一部事務組合等への負担金のほか、平成</a:t>
          </a:r>
          <a:r>
            <a:rPr kumimoji="1" lang="en-US" altLang="ja-JP" sz="1300">
              <a:latin typeface="ＭＳ Ｐゴシック"/>
            </a:rPr>
            <a:t>28</a:t>
          </a:r>
          <a:r>
            <a:rPr kumimoji="1" lang="ja-JP" altLang="en-US" sz="1300">
              <a:latin typeface="ＭＳ Ｐゴシック"/>
            </a:rPr>
            <a:t>年度から中新川公共下水道事業への繰出金が地方公営企業法適用に伴い補助費等に振り変わったことから、大きく増となり、類似団体平均値との比較でも大きく上回っている。一部事務組合等負担金については削減が困難であるが、町単補助分については、今後も事業の有効性等を精査し、見直しに取り組んでいく。</a:t>
          </a:r>
          <a:endParaRPr kumimoji="1" lang="en-US" altLang="ja-JP" sz="1300">
            <a:latin typeface="ＭＳ Ｐゴシック"/>
          </a:endParaRPr>
        </a:p>
        <a:p>
          <a:r>
            <a:rPr kumimoji="1" lang="ja-JP" altLang="en-US" sz="1300">
              <a:latin typeface="ＭＳ Ｐゴシック"/>
            </a:rPr>
            <a:t>　次いで、大きな割合を占めるのは物件費（住民一人当たり</a:t>
          </a:r>
          <a:r>
            <a:rPr kumimoji="1" lang="en-US" altLang="ja-JP" sz="1300">
              <a:latin typeface="ＭＳ Ｐゴシック"/>
            </a:rPr>
            <a:t>71,014</a:t>
          </a:r>
          <a:r>
            <a:rPr kumimoji="1" lang="ja-JP" altLang="en-US" sz="1300">
              <a:latin typeface="ＭＳ Ｐゴシック"/>
            </a:rPr>
            <a:t>円）となっており、平成</a:t>
          </a:r>
          <a:r>
            <a:rPr kumimoji="1" lang="en-US" altLang="ja-JP" sz="1300">
              <a:latin typeface="ＭＳ Ｐゴシック"/>
            </a:rPr>
            <a:t>26</a:t>
          </a:r>
          <a:r>
            <a:rPr kumimoji="1" lang="ja-JP" altLang="en-US" sz="1300">
              <a:latin typeface="ＭＳ Ｐゴシック"/>
            </a:rPr>
            <a:t>年度以降は７万円台で推移している。平成</a:t>
          </a:r>
          <a:r>
            <a:rPr kumimoji="1" lang="en-US" altLang="ja-JP" sz="1300">
              <a:latin typeface="ＭＳ Ｐゴシック"/>
            </a:rPr>
            <a:t>28</a:t>
          </a:r>
          <a:r>
            <a:rPr kumimoji="1" lang="ja-JP" altLang="en-US" sz="1300">
              <a:latin typeface="ＭＳ Ｐゴシック"/>
            </a:rPr>
            <a:t>年度においては、平成</a:t>
          </a:r>
          <a:r>
            <a:rPr kumimoji="1" lang="en-US" altLang="ja-JP" sz="1300">
              <a:latin typeface="ＭＳ Ｐゴシック"/>
            </a:rPr>
            <a:t>27</a:t>
          </a:r>
          <a:r>
            <a:rPr kumimoji="1" lang="ja-JP" altLang="en-US" sz="1300">
              <a:latin typeface="ＭＳ Ｐゴシック"/>
            </a:rPr>
            <a:t>年度末の公立保育所民営化実施に伴い、昨年度より</a:t>
          </a:r>
          <a:r>
            <a:rPr kumimoji="1" lang="en-US" altLang="ja-JP" sz="1300">
              <a:latin typeface="ＭＳ Ｐゴシック"/>
            </a:rPr>
            <a:t>4,555</a:t>
          </a:r>
          <a:r>
            <a:rPr kumimoji="1" lang="ja-JP" altLang="en-US" sz="1300">
              <a:latin typeface="ＭＳ Ｐゴシック"/>
            </a:rPr>
            <a:t>円の減となり、類似団体平均値との比較では下回っている。今後も、継続的に、施設管理費等の経常的な物件費の見直しを進めていく。</a:t>
          </a:r>
        </a:p>
        <a:p>
          <a:r>
            <a:rPr kumimoji="1" lang="ja-JP" altLang="en-US" sz="1300">
              <a:latin typeface="ＭＳ Ｐゴシック"/>
            </a:rPr>
            <a:t>　このほか、人件費（住民一人当たり</a:t>
          </a:r>
          <a:r>
            <a:rPr kumimoji="1" lang="en-US" altLang="ja-JP" sz="1300">
              <a:latin typeface="ＭＳ Ｐゴシック"/>
            </a:rPr>
            <a:t>60,117</a:t>
          </a:r>
          <a:r>
            <a:rPr kumimoji="1" lang="ja-JP" altLang="en-US" sz="1300">
              <a:latin typeface="ＭＳ Ｐゴシック"/>
            </a:rPr>
            <a:t>円）、扶助費（住民一人当たり</a:t>
          </a:r>
          <a:r>
            <a:rPr kumimoji="1" lang="en-US" altLang="ja-JP" sz="1300">
              <a:latin typeface="ＭＳ Ｐゴシック"/>
            </a:rPr>
            <a:t>64,860</a:t>
          </a:r>
          <a:r>
            <a:rPr kumimoji="1" lang="ja-JP" altLang="en-US" sz="1300">
              <a:latin typeface="ＭＳ Ｐゴシック"/>
            </a:rPr>
            <a:t>円）が大きな割合を占めている。いずれも、削減が困難な費目であるが、人件費については適正な人事管理及び給与の運用に努め、扶助費については町単独分についてその効果等を検証し見直しを図っていく。</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富山県上市町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21,275
21,036
236.71
9,684,067
9,320,359
340,164
6,362,182
9,050,114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131.7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47498</xdr:rowOff>
    </xdr:from>
    <xdr:to>
      <xdr:col>6</xdr:col>
      <xdr:colOff>510540</xdr:colOff>
      <xdr:row>37</xdr:row>
      <xdr:rowOff>136271</xdr:rowOff>
    </xdr:to>
    <xdr:cxnSp macro="">
      <xdr:nvCxnSpPr>
        <xdr:cNvPr id="56" name="直線コネクタ 55"/>
        <xdr:cNvCxnSpPr/>
      </xdr:nvCxnSpPr>
      <xdr:spPr>
        <a:xfrm flipV="1">
          <a:off x="4633595" y="5190998"/>
          <a:ext cx="1270"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140098</xdr:rowOff>
    </xdr:from>
    <xdr:ext cx="469744" cy="259045"/>
    <xdr:sp macro="" textlink="">
      <xdr:nvSpPr>
        <xdr:cNvPr id="57" name="議会費最小値テキスト"/>
        <xdr:cNvSpPr txBox="1"/>
      </xdr:nvSpPr>
      <xdr:spPr>
        <a:xfrm>
          <a:off x="4686300"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2,659</a:t>
          </a:r>
          <a:endParaRPr kumimoji="1" lang="ja-JP" altLang="en-US" sz="1000" b="1">
            <a:latin typeface="ＭＳ Ｐゴシック"/>
          </a:endParaRPr>
        </a:p>
      </xdr:txBody>
    </xdr:sp>
    <xdr:clientData/>
  </xdr:oneCellAnchor>
  <xdr:twoCellAnchor>
    <xdr:from>
      <xdr:col>6</xdr:col>
      <xdr:colOff>422275</xdr:colOff>
      <xdr:row>37</xdr:row>
      <xdr:rowOff>136271</xdr:rowOff>
    </xdr:from>
    <xdr:to>
      <xdr:col>6</xdr:col>
      <xdr:colOff>600075</xdr:colOff>
      <xdr:row>37</xdr:row>
      <xdr:rowOff>136271</xdr:rowOff>
    </xdr:to>
    <xdr:cxnSp macro="">
      <xdr:nvCxnSpPr>
        <xdr:cNvPr id="58" name="直線コネクタ 57"/>
        <xdr:cNvCxnSpPr/>
      </xdr:nvCxnSpPr>
      <xdr:spPr>
        <a:xfrm>
          <a:off x="4546600" y="647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165625</xdr:rowOff>
    </xdr:from>
    <xdr:ext cx="469744" cy="259045"/>
    <xdr:sp macro="" textlink="">
      <xdr:nvSpPr>
        <xdr:cNvPr id="59" name="議会費最大値テキスト"/>
        <xdr:cNvSpPr txBox="1"/>
      </xdr:nvSpPr>
      <xdr:spPr>
        <a:xfrm>
          <a:off x="4686300" y="49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6,042</a:t>
          </a:r>
          <a:endParaRPr kumimoji="1" lang="ja-JP" altLang="en-US" sz="1000" b="1">
            <a:latin typeface="ＭＳ Ｐゴシック"/>
          </a:endParaRPr>
        </a:p>
      </xdr:txBody>
    </xdr:sp>
    <xdr:clientData/>
  </xdr:oneCellAnchor>
  <xdr:twoCellAnchor>
    <xdr:from>
      <xdr:col>6</xdr:col>
      <xdr:colOff>422275</xdr:colOff>
      <xdr:row>30</xdr:row>
      <xdr:rowOff>47498</xdr:rowOff>
    </xdr:from>
    <xdr:to>
      <xdr:col>6</xdr:col>
      <xdr:colOff>600075</xdr:colOff>
      <xdr:row>30</xdr:row>
      <xdr:rowOff>47498</xdr:rowOff>
    </xdr:to>
    <xdr:cxnSp macro="">
      <xdr:nvCxnSpPr>
        <xdr:cNvPr id="60" name="直線コネクタ 59"/>
        <xdr:cNvCxnSpPr/>
      </xdr:nvCxnSpPr>
      <xdr:spPr>
        <a:xfrm>
          <a:off x="4546600" y="519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131699</xdr:rowOff>
    </xdr:from>
    <xdr:to>
      <xdr:col>6</xdr:col>
      <xdr:colOff>511175</xdr:colOff>
      <xdr:row>33</xdr:row>
      <xdr:rowOff>145415</xdr:rowOff>
    </xdr:to>
    <xdr:cxnSp macro="">
      <xdr:nvCxnSpPr>
        <xdr:cNvPr id="61" name="直線コネクタ 60"/>
        <xdr:cNvCxnSpPr/>
      </xdr:nvCxnSpPr>
      <xdr:spPr>
        <a:xfrm>
          <a:off x="3797300" y="5618099"/>
          <a:ext cx="8382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29227</xdr:rowOff>
    </xdr:from>
    <xdr:ext cx="469744" cy="259045"/>
    <xdr:sp macro="" textlink="">
      <xdr:nvSpPr>
        <xdr:cNvPr id="62" name="議会費平均値テキスト"/>
        <xdr:cNvSpPr txBox="1"/>
      </xdr:nvSpPr>
      <xdr:spPr>
        <a:xfrm>
          <a:off x="4686300" y="5858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50800</xdr:rowOff>
    </xdr:from>
    <xdr:to>
      <xdr:col>6</xdr:col>
      <xdr:colOff>561975</xdr:colOff>
      <xdr:row>34</xdr:row>
      <xdr:rowOff>152400</xdr:rowOff>
    </xdr:to>
    <xdr:sp macro="" textlink="">
      <xdr:nvSpPr>
        <xdr:cNvPr id="63" name="フローチャート : 判断 62"/>
        <xdr:cNvSpPr/>
      </xdr:nvSpPr>
      <xdr:spPr>
        <a:xfrm>
          <a:off x="45847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131699</xdr:rowOff>
    </xdr:from>
    <xdr:to>
      <xdr:col>5</xdr:col>
      <xdr:colOff>358775</xdr:colOff>
      <xdr:row>33</xdr:row>
      <xdr:rowOff>69977</xdr:rowOff>
    </xdr:to>
    <xdr:cxnSp macro="">
      <xdr:nvCxnSpPr>
        <xdr:cNvPr id="64" name="直線コネクタ 63"/>
        <xdr:cNvCxnSpPr/>
      </xdr:nvCxnSpPr>
      <xdr:spPr>
        <a:xfrm flipV="1">
          <a:off x="2908300" y="5618099"/>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96139</xdr:rowOff>
    </xdr:from>
    <xdr:to>
      <xdr:col>5</xdr:col>
      <xdr:colOff>409575</xdr:colOff>
      <xdr:row>34</xdr:row>
      <xdr:rowOff>26289</xdr:rowOff>
    </xdr:to>
    <xdr:sp macro="" textlink="">
      <xdr:nvSpPr>
        <xdr:cNvPr id="65" name="フローチャート : 判断 64"/>
        <xdr:cNvSpPr/>
      </xdr:nvSpPr>
      <xdr:spPr>
        <a:xfrm>
          <a:off x="3746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17416</xdr:rowOff>
    </xdr:from>
    <xdr:ext cx="469744" cy="259045"/>
    <xdr:sp macro="" textlink="">
      <xdr:nvSpPr>
        <xdr:cNvPr id="66" name="テキスト ボックス 65"/>
        <xdr:cNvSpPr txBox="1"/>
      </xdr:nvSpPr>
      <xdr:spPr>
        <a:xfrm>
          <a:off x="3562427" y="58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69977</xdr:rowOff>
    </xdr:from>
    <xdr:to>
      <xdr:col>4</xdr:col>
      <xdr:colOff>155575</xdr:colOff>
      <xdr:row>34</xdr:row>
      <xdr:rowOff>79883</xdr:rowOff>
    </xdr:to>
    <xdr:cxnSp macro="">
      <xdr:nvCxnSpPr>
        <xdr:cNvPr id="67" name="直線コネクタ 66"/>
        <xdr:cNvCxnSpPr/>
      </xdr:nvCxnSpPr>
      <xdr:spPr>
        <a:xfrm flipV="1">
          <a:off x="2019300" y="5727827"/>
          <a:ext cx="889000" cy="18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135907</xdr:rowOff>
    </xdr:from>
    <xdr:ext cx="469744" cy="259045"/>
    <xdr:sp macro="" textlink="">
      <xdr:nvSpPr>
        <xdr:cNvPr id="69" name="テキスト ボックス 68"/>
        <xdr:cNvSpPr txBox="1"/>
      </xdr:nvSpPr>
      <xdr:spPr>
        <a:xfrm>
          <a:off x="2673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69977</xdr:rowOff>
    </xdr:from>
    <xdr:to>
      <xdr:col>2</xdr:col>
      <xdr:colOff>638175</xdr:colOff>
      <xdr:row>34</xdr:row>
      <xdr:rowOff>79883</xdr:rowOff>
    </xdr:to>
    <xdr:cxnSp macro="">
      <xdr:nvCxnSpPr>
        <xdr:cNvPr id="70" name="直線コネクタ 69"/>
        <xdr:cNvCxnSpPr/>
      </xdr:nvCxnSpPr>
      <xdr:spPr>
        <a:xfrm>
          <a:off x="1130300" y="5899277"/>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165244</xdr:rowOff>
    </xdr:from>
    <xdr:ext cx="469744" cy="259045"/>
    <xdr:sp macro="" textlink="">
      <xdr:nvSpPr>
        <xdr:cNvPr id="72" name="テキスト ボックス 71"/>
        <xdr:cNvSpPr txBox="1"/>
      </xdr:nvSpPr>
      <xdr:spPr>
        <a:xfrm>
          <a:off x="1784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94615</xdr:rowOff>
    </xdr:from>
    <xdr:to>
      <xdr:col>6</xdr:col>
      <xdr:colOff>561975</xdr:colOff>
      <xdr:row>34</xdr:row>
      <xdr:rowOff>24765</xdr:rowOff>
    </xdr:to>
    <xdr:sp macro="" textlink="">
      <xdr:nvSpPr>
        <xdr:cNvPr id="80" name="円/楕円 79"/>
        <xdr:cNvSpPr/>
      </xdr:nvSpPr>
      <xdr:spPr>
        <a:xfrm>
          <a:off x="4584700" y="575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117492</xdr:rowOff>
    </xdr:from>
    <xdr:ext cx="469744" cy="259045"/>
    <xdr:sp macro="" textlink="">
      <xdr:nvSpPr>
        <xdr:cNvPr id="81" name="議会費該当値テキスト"/>
        <xdr:cNvSpPr txBox="1"/>
      </xdr:nvSpPr>
      <xdr:spPr>
        <a:xfrm>
          <a:off x="4686300" y="560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4,435</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80899</xdr:rowOff>
    </xdr:from>
    <xdr:to>
      <xdr:col>5</xdr:col>
      <xdr:colOff>409575</xdr:colOff>
      <xdr:row>33</xdr:row>
      <xdr:rowOff>11049</xdr:rowOff>
    </xdr:to>
    <xdr:sp macro="" textlink="">
      <xdr:nvSpPr>
        <xdr:cNvPr id="82" name="円/楕円 81"/>
        <xdr:cNvSpPr/>
      </xdr:nvSpPr>
      <xdr:spPr>
        <a:xfrm>
          <a:off x="3746500" y="556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27576</xdr:rowOff>
    </xdr:from>
    <xdr:ext cx="469744" cy="259045"/>
    <xdr:sp macro="" textlink="">
      <xdr:nvSpPr>
        <xdr:cNvPr id="83" name="テキスト ボックス 82"/>
        <xdr:cNvSpPr txBox="1"/>
      </xdr:nvSpPr>
      <xdr:spPr>
        <a:xfrm>
          <a:off x="3562427" y="53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4,921</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19177</xdr:rowOff>
    </xdr:from>
    <xdr:to>
      <xdr:col>4</xdr:col>
      <xdr:colOff>206375</xdr:colOff>
      <xdr:row>33</xdr:row>
      <xdr:rowOff>120777</xdr:rowOff>
    </xdr:to>
    <xdr:sp macro="" textlink="">
      <xdr:nvSpPr>
        <xdr:cNvPr id="84" name="円/楕円 83"/>
        <xdr:cNvSpPr/>
      </xdr:nvSpPr>
      <xdr:spPr>
        <a:xfrm>
          <a:off x="2857500" y="567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137304</xdr:rowOff>
    </xdr:from>
    <xdr:ext cx="469744" cy="259045"/>
    <xdr:sp macro="" textlink="">
      <xdr:nvSpPr>
        <xdr:cNvPr id="85" name="テキスト ボックス 84"/>
        <xdr:cNvSpPr txBox="1"/>
      </xdr:nvSpPr>
      <xdr:spPr>
        <a:xfrm>
          <a:off x="2673427" y="545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29083</xdr:rowOff>
    </xdr:from>
    <xdr:to>
      <xdr:col>3</xdr:col>
      <xdr:colOff>3175</xdr:colOff>
      <xdr:row>34</xdr:row>
      <xdr:rowOff>130683</xdr:rowOff>
    </xdr:to>
    <xdr:sp macro="" textlink="">
      <xdr:nvSpPr>
        <xdr:cNvPr id="86" name="円/楕円 85"/>
        <xdr:cNvSpPr/>
      </xdr:nvSpPr>
      <xdr:spPr>
        <a:xfrm>
          <a:off x="1968500" y="585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147210</xdr:rowOff>
    </xdr:from>
    <xdr:ext cx="469744" cy="259045"/>
    <xdr:sp macro="" textlink="">
      <xdr:nvSpPr>
        <xdr:cNvPr id="87" name="テキスト ボックス 86"/>
        <xdr:cNvSpPr txBox="1"/>
      </xdr:nvSpPr>
      <xdr:spPr>
        <a:xfrm>
          <a:off x="1784427" y="5633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19177</xdr:rowOff>
    </xdr:from>
    <xdr:to>
      <xdr:col>1</xdr:col>
      <xdr:colOff>485775</xdr:colOff>
      <xdr:row>34</xdr:row>
      <xdr:rowOff>120777</xdr:rowOff>
    </xdr:to>
    <xdr:sp macro="" textlink="">
      <xdr:nvSpPr>
        <xdr:cNvPr id="88" name="円/楕円 87"/>
        <xdr:cNvSpPr/>
      </xdr:nvSpPr>
      <xdr:spPr>
        <a:xfrm>
          <a:off x="1079500" y="584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137304</xdr:rowOff>
    </xdr:from>
    <xdr:ext cx="469744" cy="259045"/>
    <xdr:sp macro="" textlink="">
      <xdr:nvSpPr>
        <xdr:cNvPr id="89" name="テキスト ボックス 88"/>
        <xdr:cNvSpPr txBox="1"/>
      </xdr:nvSpPr>
      <xdr:spPr>
        <a:xfrm>
          <a:off x="895427" y="562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57731</xdr:rowOff>
    </xdr:from>
    <xdr:to>
      <xdr:col>6</xdr:col>
      <xdr:colOff>510540</xdr:colOff>
      <xdr:row>59</xdr:row>
      <xdr:rowOff>93066</xdr:rowOff>
    </xdr:to>
    <xdr:cxnSp macro="">
      <xdr:nvCxnSpPr>
        <xdr:cNvPr id="116" name="直線コネクタ 115"/>
        <xdr:cNvCxnSpPr/>
      </xdr:nvCxnSpPr>
      <xdr:spPr>
        <a:xfrm flipV="1">
          <a:off x="4633595" y="8630231"/>
          <a:ext cx="1270" cy="157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96893</xdr:rowOff>
    </xdr:from>
    <xdr:ext cx="534377" cy="259045"/>
    <xdr:sp macro="" textlink="">
      <xdr:nvSpPr>
        <xdr:cNvPr id="117" name="総務費最小値テキスト"/>
        <xdr:cNvSpPr txBox="1"/>
      </xdr:nvSpPr>
      <xdr:spPr>
        <a:xfrm>
          <a:off x="4686300" y="102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30,534</a:t>
          </a:r>
          <a:endParaRPr kumimoji="1" lang="ja-JP" altLang="en-US" sz="1000" b="1">
            <a:latin typeface="ＭＳ Ｐゴシック"/>
          </a:endParaRPr>
        </a:p>
      </xdr:txBody>
    </xdr:sp>
    <xdr:clientData/>
  </xdr:oneCellAnchor>
  <xdr:twoCellAnchor>
    <xdr:from>
      <xdr:col>6</xdr:col>
      <xdr:colOff>422275</xdr:colOff>
      <xdr:row>59</xdr:row>
      <xdr:rowOff>93066</xdr:rowOff>
    </xdr:from>
    <xdr:to>
      <xdr:col>6</xdr:col>
      <xdr:colOff>600075</xdr:colOff>
      <xdr:row>59</xdr:row>
      <xdr:rowOff>93066</xdr:rowOff>
    </xdr:to>
    <xdr:cxnSp macro="">
      <xdr:nvCxnSpPr>
        <xdr:cNvPr id="118" name="直線コネクタ 117"/>
        <xdr:cNvCxnSpPr/>
      </xdr:nvCxnSpPr>
      <xdr:spPr>
        <a:xfrm>
          <a:off x="4546600" y="10208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4408</xdr:rowOff>
    </xdr:from>
    <xdr:ext cx="599010" cy="259045"/>
    <xdr:sp macro="" textlink="">
      <xdr:nvSpPr>
        <xdr:cNvPr id="119" name="総務費最大値テキスト"/>
        <xdr:cNvSpPr txBox="1"/>
      </xdr:nvSpPr>
      <xdr:spPr>
        <a:xfrm>
          <a:off x="4686300" y="84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175,530</a:t>
          </a:r>
          <a:endParaRPr kumimoji="1" lang="ja-JP" altLang="en-US" sz="1000" b="1">
            <a:latin typeface="ＭＳ Ｐゴシック"/>
          </a:endParaRPr>
        </a:p>
      </xdr:txBody>
    </xdr:sp>
    <xdr:clientData/>
  </xdr:oneCellAnchor>
  <xdr:twoCellAnchor>
    <xdr:from>
      <xdr:col>6</xdr:col>
      <xdr:colOff>422275</xdr:colOff>
      <xdr:row>50</xdr:row>
      <xdr:rowOff>57731</xdr:rowOff>
    </xdr:from>
    <xdr:to>
      <xdr:col>6</xdr:col>
      <xdr:colOff>600075</xdr:colOff>
      <xdr:row>50</xdr:row>
      <xdr:rowOff>57731</xdr:rowOff>
    </xdr:to>
    <xdr:cxnSp macro="">
      <xdr:nvCxnSpPr>
        <xdr:cNvPr id="120" name="直線コネクタ 119"/>
        <xdr:cNvCxnSpPr/>
      </xdr:nvCxnSpPr>
      <xdr:spPr>
        <a:xfrm>
          <a:off x="4546600" y="86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120508</xdr:rowOff>
    </xdr:from>
    <xdr:to>
      <xdr:col>6</xdr:col>
      <xdr:colOff>511175</xdr:colOff>
      <xdr:row>58</xdr:row>
      <xdr:rowOff>64774</xdr:rowOff>
    </xdr:to>
    <xdr:cxnSp macro="">
      <xdr:nvCxnSpPr>
        <xdr:cNvPr id="121" name="直線コネクタ 120"/>
        <xdr:cNvCxnSpPr/>
      </xdr:nvCxnSpPr>
      <xdr:spPr>
        <a:xfrm>
          <a:off x="3797300" y="9893158"/>
          <a:ext cx="838200" cy="11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36481</xdr:rowOff>
    </xdr:from>
    <xdr:ext cx="534377" cy="259045"/>
    <xdr:sp macro="" textlink="">
      <xdr:nvSpPr>
        <xdr:cNvPr id="122" name="総務費平均値テキスト"/>
        <xdr:cNvSpPr txBox="1"/>
      </xdr:nvSpPr>
      <xdr:spPr>
        <a:xfrm>
          <a:off x="4686300" y="9637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13604</xdr:rowOff>
    </xdr:from>
    <xdr:to>
      <xdr:col>6</xdr:col>
      <xdr:colOff>561975</xdr:colOff>
      <xdr:row>57</xdr:row>
      <xdr:rowOff>115204</xdr:rowOff>
    </xdr:to>
    <xdr:sp macro="" textlink="">
      <xdr:nvSpPr>
        <xdr:cNvPr id="123" name="フローチャート : 判断 122"/>
        <xdr:cNvSpPr/>
      </xdr:nvSpPr>
      <xdr:spPr>
        <a:xfrm>
          <a:off x="4584700" y="978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120508</xdr:rowOff>
    </xdr:from>
    <xdr:to>
      <xdr:col>5</xdr:col>
      <xdr:colOff>358775</xdr:colOff>
      <xdr:row>58</xdr:row>
      <xdr:rowOff>113182</xdr:rowOff>
    </xdr:to>
    <xdr:cxnSp macro="">
      <xdr:nvCxnSpPr>
        <xdr:cNvPr id="124" name="直線コネクタ 123"/>
        <xdr:cNvCxnSpPr/>
      </xdr:nvCxnSpPr>
      <xdr:spPr>
        <a:xfrm flipV="1">
          <a:off x="2908300" y="9893158"/>
          <a:ext cx="889000" cy="16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37998</xdr:rowOff>
    </xdr:from>
    <xdr:to>
      <xdr:col>5</xdr:col>
      <xdr:colOff>409575</xdr:colOff>
      <xdr:row>57</xdr:row>
      <xdr:rowOff>139598</xdr:rowOff>
    </xdr:to>
    <xdr:sp macro="" textlink="">
      <xdr:nvSpPr>
        <xdr:cNvPr id="125" name="フローチャート : 判断 124"/>
        <xdr:cNvSpPr/>
      </xdr:nvSpPr>
      <xdr:spPr>
        <a:xfrm>
          <a:off x="37465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156125</xdr:rowOff>
    </xdr:from>
    <xdr:ext cx="534377" cy="259045"/>
    <xdr:sp macro="" textlink="">
      <xdr:nvSpPr>
        <xdr:cNvPr id="126" name="テキスト ボックス 125"/>
        <xdr:cNvSpPr txBox="1"/>
      </xdr:nvSpPr>
      <xdr:spPr>
        <a:xfrm>
          <a:off x="3530111" y="958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144054</xdr:rowOff>
    </xdr:from>
    <xdr:to>
      <xdr:col>4</xdr:col>
      <xdr:colOff>155575</xdr:colOff>
      <xdr:row>58</xdr:row>
      <xdr:rowOff>113182</xdr:rowOff>
    </xdr:to>
    <xdr:cxnSp macro="">
      <xdr:nvCxnSpPr>
        <xdr:cNvPr id="127" name="直線コネクタ 126"/>
        <xdr:cNvCxnSpPr/>
      </xdr:nvCxnSpPr>
      <xdr:spPr>
        <a:xfrm>
          <a:off x="2019300" y="9916704"/>
          <a:ext cx="889000" cy="14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133074</xdr:rowOff>
    </xdr:from>
    <xdr:to>
      <xdr:col>4</xdr:col>
      <xdr:colOff>206375</xdr:colOff>
      <xdr:row>58</xdr:row>
      <xdr:rowOff>63224</xdr:rowOff>
    </xdr:to>
    <xdr:sp macro="" textlink="">
      <xdr:nvSpPr>
        <xdr:cNvPr id="128" name="フローチャート : 判断 127"/>
        <xdr:cNvSpPr/>
      </xdr:nvSpPr>
      <xdr:spPr>
        <a:xfrm>
          <a:off x="2857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79751</xdr:rowOff>
    </xdr:from>
    <xdr:ext cx="534377" cy="259045"/>
    <xdr:sp macro="" textlink="">
      <xdr:nvSpPr>
        <xdr:cNvPr id="129" name="テキスト ボックス 128"/>
        <xdr:cNvSpPr txBox="1"/>
      </xdr:nvSpPr>
      <xdr:spPr>
        <a:xfrm>
          <a:off x="2641111" y="968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144054</xdr:rowOff>
    </xdr:from>
    <xdr:to>
      <xdr:col>2</xdr:col>
      <xdr:colOff>638175</xdr:colOff>
      <xdr:row>58</xdr:row>
      <xdr:rowOff>26543</xdr:rowOff>
    </xdr:to>
    <xdr:cxnSp macro="">
      <xdr:nvCxnSpPr>
        <xdr:cNvPr id="130" name="直線コネクタ 129"/>
        <xdr:cNvCxnSpPr/>
      </xdr:nvCxnSpPr>
      <xdr:spPr>
        <a:xfrm flipV="1">
          <a:off x="1130300" y="9916704"/>
          <a:ext cx="889000" cy="5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116016</xdr:rowOff>
    </xdr:from>
    <xdr:to>
      <xdr:col>3</xdr:col>
      <xdr:colOff>3175</xdr:colOff>
      <xdr:row>58</xdr:row>
      <xdr:rowOff>46166</xdr:rowOff>
    </xdr:to>
    <xdr:sp macro="" textlink="">
      <xdr:nvSpPr>
        <xdr:cNvPr id="131" name="フローチャート : 判断 130"/>
        <xdr:cNvSpPr/>
      </xdr:nvSpPr>
      <xdr:spPr>
        <a:xfrm>
          <a:off x="1968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37293</xdr:rowOff>
    </xdr:from>
    <xdr:ext cx="534377" cy="259045"/>
    <xdr:sp macro="" textlink="">
      <xdr:nvSpPr>
        <xdr:cNvPr id="132" name="テキスト ボックス 131"/>
        <xdr:cNvSpPr txBox="1"/>
      </xdr:nvSpPr>
      <xdr:spPr>
        <a:xfrm>
          <a:off x="1752111" y="998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78526</xdr:rowOff>
    </xdr:from>
    <xdr:to>
      <xdr:col>1</xdr:col>
      <xdr:colOff>485775</xdr:colOff>
      <xdr:row>58</xdr:row>
      <xdr:rowOff>8676</xdr:rowOff>
    </xdr:to>
    <xdr:sp macro="" textlink="">
      <xdr:nvSpPr>
        <xdr:cNvPr id="133" name="フローチャート : 判断 132"/>
        <xdr:cNvSpPr/>
      </xdr:nvSpPr>
      <xdr:spPr>
        <a:xfrm>
          <a:off x="1079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25203</xdr:rowOff>
    </xdr:from>
    <xdr:ext cx="534377" cy="259045"/>
    <xdr:sp macro="" textlink="">
      <xdr:nvSpPr>
        <xdr:cNvPr id="134" name="テキスト ボックス 133"/>
        <xdr:cNvSpPr txBox="1"/>
      </xdr:nvSpPr>
      <xdr:spPr>
        <a:xfrm>
          <a:off x="863111" y="96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13974</xdr:rowOff>
    </xdr:from>
    <xdr:to>
      <xdr:col>6</xdr:col>
      <xdr:colOff>561975</xdr:colOff>
      <xdr:row>58</xdr:row>
      <xdr:rowOff>115574</xdr:rowOff>
    </xdr:to>
    <xdr:sp macro="" textlink="">
      <xdr:nvSpPr>
        <xdr:cNvPr id="140" name="円/楕円 139"/>
        <xdr:cNvSpPr/>
      </xdr:nvSpPr>
      <xdr:spPr>
        <a:xfrm>
          <a:off x="4584700" y="995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163851</xdr:rowOff>
    </xdr:from>
    <xdr:ext cx="534377" cy="259045"/>
    <xdr:sp macro="" textlink="">
      <xdr:nvSpPr>
        <xdr:cNvPr id="141" name="総務費該当値テキスト"/>
        <xdr:cNvSpPr txBox="1"/>
      </xdr:nvSpPr>
      <xdr:spPr>
        <a:xfrm>
          <a:off x="4686300" y="993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48,883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69708</xdr:rowOff>
    </xdr:from>
    <xdr:to>
      <xdr:col>5</xdr:col>
      <xdr:colOff>409575</xdr:colOff>
      <xdr:row>57</xdr:row>
      <xdr:rowOff>171308</xdr:rowOff>
    </xdr:to>
    <xdr:sp macro="" textlink="">
      <xdr:nvSpPr>
        <xdr:cNvPr id="142" name="円/楕円 141"/>
        <xdr:cNvSpPr/>
      </xdr:nvSpPr>
      <xdr:spPr>
        <a:xfrm>
          <a:off x="3746500" y="984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162435</xdr:rowOff>
    </xdr:from>
    <xdr:ext cx="534377" cy="259045"/>
    <xdr:sp macro="" textlink="">
      <xdr:nvSpPr>
        <xdr:cNvPr id="143" name="テキスト ボックス 142"/>
        <xdr:cNvSpPr txBox="1"/>
      </xdr:nvSpPr>
      <xdr:spPr>
        <a:xfrm>
          <a:off x="3530111" y="993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59,513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62382</xdr:rowOff>
    </xdr:from>
    <xdr:to>
      <xdr:col>4</xdr:col>
      <xdr:colOff>206375</xdr:colOff>
      <xdr:row>58</xdr:row>
      <xdr:rowOff>163982</xdr:rowOff>
    </xdr:to>
    <xdr:sp macro="" textlink="">
      <xdr:nvSpPr>
        <xdr:cNvPr id="144" name="円/楕円 143"/>
        <xdr:cNvSpPr/>
      </xdr:nvSpPr>
      <xdr:spPr>
        <a:xfrm>
          <a:off x="2857500" y="100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155109</xdr:rowOff>
    </xdr:from>
    <xdr:ext cx="534377" cy="259045"/>
    <xdr:sp macro="" textlink="">
      <xdr:nvSpPr>
        <xdr:cNvPr id="145" name="テキスト ボックス 144"/>
        <xdr:cNvSpPr txBox="1"/>
      </xdr:nvSpPr>
      <xdr:spPr>
        <a:xfrm>
          <a:off x="2641111" y="1009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44,436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93254</xdr:rowOff>
    </xdr:from>
    <xdr:to>
      <xdr:col>3</xdr:col>
      <xdr:colOff>3175</xdr:colOff>
      <xdr:row>58</xdr:row>
      <xdr:rowOff>23404</xdr:rowOff>
    </xdr:to>
    <xdr:sp macro="" textlink="">
      <xdr:nvSpPr>
        <xdr:cNvPr id="146" name="円/楕円 145"/>
        <xdr:cNvSpPr/>
      </xdr:nvSpPr>
      <xdr:spPr>
        <a:xfrm>
          <a:off x="1968500" y="986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39931</xdr:rowOff>
    </xdr:from>
    <xdr:ext cx="534377" cy="259045"/>
    <xdr:sp macro="" textlink="">
      <xdr:nvSpPr>
        <xdr:cNvPr id="147" name="テキスト ボックス 146"/>
        <xdr:cNvSpPr txBox="1"/>
      </xdr:nvSpPr>
      <xdr:spPr>
        <a:xfrm>
          <a:off x="1752111" y="964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57,350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147193</xdr:rowOff>
    </xdr:from>
    <xdr:to>
      <xdr:col>1</xdr:col>
      <xdr:colOff>485775</xdr:colOff>
      <xdr:row>58</xdr:row>
      <xdr:rowOff>77343</xdr:rowOff>
    </xdr:to>
    <xdr:sp macro="" textlink="">
      <xdr:nvSpPr>
        <xdr:cNvPr id="148" name="円/楕円 147"/>
        <xdr:cNvSpPr/>
      </xdr:nvSpPr>
      <xdr:spPr>
        <a:xfrm>
          <a:off x="1079500" y="991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68470</xdr:rowOff>
    </xdr:from>
    <xdr:ext cx="534377" cy="259045"/>
    <xdr:sp macro="" textlink="">
      <xdr:nvSpPr>
        <xdr:cNvPr id="149" name="テキスト ボックス 148"/>
        <xdr:cNvSpPr txBox="1"/>
      </xdr:nvSpPr>
      <xdr:spPr>
        <a:xfrm>
          <a:off x="863111" y="10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135,686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65937</xdr:rowOff>
    </xdr:from>
    <xdr:to>
      <xdr:col>6</xdr:col>
      <xdr:colOff>510540</xdr:colOff>
      <xdr:row>78</xdr:row>
      <xdr:rowOff>92357</xdr:rowOff>
    </xdr:to>
    <xdr:cxnSp macro="">
      <xdr:nvCxnSpPr>
        <xdr:cNvPr id="173" name="直線コネクタ 172"/>
        <xdr:cNvCxnSpPr/>
      </xdr:nvCxnSpPr>
      <xdr:spPr>
        <a:xfrm flipV="1">
          <a:off x="4633595" y="12067437"/>
          <a:ext cx="1270" cy="1398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96184</xdr:rowOff>
    </xdr:from>
    <xdr:ext cx="534377" cy="259045"/>
    <xdr:sp macro="" textlink="">
      <xdr:nvSpPr>
        <xdr:cNvPr id="174" name="民生費最小値テキスト"/>
        <xdr:cNvSpPr txBox="1"/>
      </xdr:nvSpPr>
      <xdr:spPr>
        <a:xfrm>
          <a:off x="4686300" y="134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97,278</a:t>
          </a:r>
          <a:endParaRPr kumimoji="1" lang="ja-JP" altLang="en-US" sz="1000" b="1">
            <a:latin typeface="ＭＳ Ｐゴシック"/>
          </a:endParaRPr>
        </a:p>
      </xdr:txBody>
    </xdr:sp>
    <xdr:clientData/>
  </xdr:oneCellAnchor>
  <xdr:twoCellAnchor>
    <xdr:from>
      <xdr:col>6</xdr:col>
      <xdr:colOff>422275</xdr:colOff>
      <xdr:row>78</xdr:row>
      <xdr:rowOff>92357</xdr:rowOff>
    </xdr:from>
    <xdr:to>
      <xdr:col>6</xdr:col>
      <xdr:colOff>600075</xdr:colOff>
      <xdr:row>78</xdr:row>
      <xdr:rowOff>92357</xdr:rowOff>
    </xdr:to>
    <xdr:cxnSp macro="">
      <xdr:nvCxnSpPr>
        <xdr:cNvPr id="175" name="直線コネクタ 174"/>
        <xdr:cNvCxnSpPr/>
      </xdr:nvCxnSpPr>
      <xdr:spPr>
        <a:xfrm>
          <a:off x="4546600" y="1346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12614</xdr:rowOff>
    </xdr:from>
    <xdr:ext cx="690189" cy="259045"/>
    <xdr:sp macro="" textlink="">
      <xdr:nvSpPr>
        <xdr:cNvPr id="176" name="民生費最大値テキスト"/>
        <xdr:cNvSpPr txBox="1"/>
      </xdr:nvSpPr>
      <xdr:spPr>
        <a:xfrm>
          <a:off x="4686300" y="11842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1,198,081</a:t>
          </a:r>
          <a:endParaRPr kumimoji="1" lang="ja-JP" altLang="en-US" sz="1000" b="1">
            <a:latin typeface="ＭＳ Ｐゴシック"/>
          </a:endParaRPr>
        </a:p>
      </xdr:txBody>
    </xdr:sp>
    <xdr:clientData/>
  </xdr:oneCellAnchor>
  <xdr:twoCellAnchor>
    <xdr:from>
      <xdr:col>6</xdr:col>
      <xdr:colOff>422275</xdr:colOff>
      <xdr:row>70</xdr:row>
      <xdr:rowOff>65937</xdr:rowOff>
    </xdr:from>
    <xdr:to>
      <xdr:col>6</xdr:col>
      <xdr:colOff>600075</xdr:colOff>
      <xdr:row>70</xdr:row>
      <xdr:rowOff>65937</xdr:rowOff>
    </xdr:to>
    <xdr:cxnSp macro="">
      <xdr:nvCxnSpPr>
        <xdr:cNvPr id="177" name="直線コネクタ 176"/>
        <xdr:cNvCxnSpPr/>
      </xdr:nvCxnSpPr>
      <xdr:spPr>
        <a:xfrm>
          <a:off x="4546600" y="1206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36209</xdr:rowOff>
    </xdr:from>
    <xdr:to>
      <xdr:col>6</xdr:col>
      <xdr:colOff>511175</xdr:colOff>
      <xdr:row>78</xdr:row>
      <xdr:rowOff>42053</xdr:rowOff>
    </xdr:to>
    <xdr:cxnSp macro="">
      <xdr:nvCxnSpPr>
        <xdr:cNvPr id="178" name="直線コネクタ 177"/>
        <xdr:cNvCxnSpPr/>
      </xdr:nvCxnSpPr>
      <xdr:spPr>
        <a:xfrm flipV="1">
          <a:off x="3797300" y="13409309"/>
          <a:ext cx="838200" cy="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136548</xdr:rowOff>
    </xdr:from>
    <xdr:ext cx="599010" cy="259045"/>
    <xdr:sp macro="" textlink="">
      <xdr:nvSpPr>
        <xdr:cNvPr id="179" name="民生費平均値テキスト"/>
        <xdr:cNvSpPr txBox="1"/>
      </xdr:nvSpPr>
      <xdr:spPr>
        <a:xfrm>
          <a:off x="4686300" y="13338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140,495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158121</xdr:rowOff>
    </xdr:from>
    <xdr:to>
      <xdr:col>6</xdr:col>
      <xdr:colOff>561975</xdr:colOff>
      <xdr:row>78</xdr:row>
      <xdr:rowOff>88271</xdr:rowOff>
    </xdr:to>
    <xdr:sp macro="" textlink="">
      <xdr:nvSpPr>
        <xdr:cNvPr id="180" name="フローチャート : 判断 179"/>
        <xdr:cNvSpPr/>
      </xdr:nvSpPr>
      <xdr:spPr>
        <a:xfrm>
          <a:off x="4584700" y="133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42053</xdr:rowOff>
    </xdr:from>
    <xdr:to>
      <xdr:col>5</xdr:col>
      <xdr:colOff>358775</xdr:colOff>
      <xdr:row>78</xdr:row>
      <xdr:rowOff>46903</xdr:rowOff>
    </xdr:to>
    <xdr:cxnSp macro="">
      <xdr:nvCxnSpPr>
        <xdr:cNvPr id="181" name="直線コネクタ 180"/>
        <xdr:cNvCxnSpPr/>
      </xdr:nvCxnSpPr>
      <xdr:spPr>
        <a:xfrm flipV="1">
          <a:off x="2908300" y="13415153"/>
          <a:ext cx="889000" cy="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2246</xdr:rowOff>
    </xdr:from>
    <xdr:to>
      <xdr:col>5</xdr:col>
      <xdr:colOff>409575</xdr:colOff>
      <xdr:row>78</xdr:row>
      <xdr:rowOff>103846</xdr:rowOff>
    </xdr:to>
    <xdr:sp macro="" textlink="">
      <xdr:nvSpPr>
        <xdr:cNvPr id="182" name="フローチャート : 判断 181"/>
        <xdr:cNvSpPr/>
      </xdr:nvSpPr>
      <xdr:spPr>
        <a:xfrm>
          <a:off x="3746500" y="133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94973</xdr:rowOff>
    </xdr:from>
    <xdr:ext cx="599010" cy="259045"/>
    <xdr:sp macro="" textlink="">
      <xdr:nvSpPr>
        <xdr:cNvPr id="183" name="テキスト ボックス 182"/>
        <xdr:cNvSpPr txBox="1"/>
      </xdr:nvSpPr>
      <xdr:spPr>
        <a:xfrm>
          <a:off x="3497794" y="1346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46903</xdr:rowOff>
    </xdr:from>
    <xdr:to>
      <xdr:col>4</xdr:col>
      <xdr:colOff>155575</xdr:colOff>
      <xdr:row>78</xdr:row>
      <xdr:rowOff>53991</xdr:rowOff>
    </xdr:to>
    <xdr:cxnSp macro="">
      <xdr:nvCxnSpPr>
        <xdr:cNvPr id="184" name="直線コネクタ 183"/>
        <xdr:cNvCxnSpPr/>
      </xdr:nvCxnSpPr>
      <xdr:spPr>
        <a:xfrm flipV="1">
          <a:off x="2019300" y="13420003"/>
          <a:ext cx="889000" cy="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23183</xdr:rowOff>
    </xdr:from>
    <xdr:to>
      <xdr:col>4</xdr:col>
      <xdr:colOff>206375</xdr:colOff>
      <xdr:row>78</xdr:row>
      <xdr:rowOff>124783</xdr:rowOff>
    </xdr:to>
    <xdr:sp macro="" textlink="">
      <xdr:nvSpPr>
        <xdr:cNvPr id="185" name="フローチャート : 判断 184"/>
        <xdr:cNvSpPr/>
      </xdr:nvSpPr>
      <xdr:spPr>
        <a:xfrm>
          <a:off x="2857500" y="1339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115910</xdr:rowOff>
    </xdr:from>
    <xdr:ext cx="599010" cy="259045"/>
    <xdr:sp macro="" textlink="">
      <xdr:nvSpPr>
        <xdr:cNvPr id="186" name="テキスト ボックス 185"/>
        <xdr:cNvSpPr txBox="1"/>
      </xdr:nvSpPr>
      <xdr:spPr>
        <a:xfrm>
          <a:off x="2608794" y="13489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53991</xdr:rowOff>
    </xdr:from>
    <xdr:to>
      <xdr:col>2</xdr:col>
      <xdr:colOff>638175</xdr:colOff>
      <xdr:row>78</xdr:row>
      <xdr:rowOff>55869</xdr:rowOff>
    </xdr:to>
    <xdr:cxnSp macro="">
      <xdr:nvCxnSpPr>
        <xdr:cNvPr id="187" name="直線コネクタ 186"/>
        <xdr:cNvCxnSpPr/>
      </xdr:nvCxnSpPr>
      <xdr:spPr>
        <a:xfrm flipV="1">
          <a:off x="1130300" y="13427091"/>
          <a:ext cx="889000" cy="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29028</xdr:rowOff>
    </xdr:from>
    <xdr:to>
      <xdr:col>3</xdr:col>
      <xdr:colOff>3175</xdr:colOff>
      <xdr:row>78</xdr:row>
      <xdr:rowOff>130628</xdr:rowOff>
    </xdr:to>
    <xdr:sp macro="" textlink="">
      <xdr:nvSpPr>
        <xdr:cNvPr id="188" name="フローチャート : 判断 187"/>
        <xdr:cNvSpPr/>
      </xdr:nvSpPr>
      <xdr:spPr>
        <a:xfrm>
          <a:off x="1968500" y="1340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121755</xdr:rowOff>
    </xdr:from>
    <xdr:ext cx="599010" cy="259045"/>
    <xdr:sp macro="" textlink="">
      <xdr:nvSpPr>
        <xdr:cNvPr id="189" name="テキスト ボックス 188"/>
        <xdr:cNvSpPr txBox="1"/>
      </xdr:nvSpPr>
      <xdr:spPr>
        <a:xfrm>
          <a:off x="1719794" y="1349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31541</xdr:rowOff>
    </xdr:from>
    <xdr:to>
      <xdr:col>1</xdr:col>
      <xdr:colOff>485775</xdr:colOff>
      <xdr:row>78</xdr:row>
      <xdr:rowOff>133141</xdr:rowOff>
    </xdr:to>
    <xdr:sp macro="" textlink="">
      <xdr:nvSpPr>
        <xdr:cNvPr id="190" name="フローチャート : 判断 189"/>
        <xdr:cNvSpPr/>
      </xdr:nvSpPr>
      <xdr:spPr>
        <a:xfrm>
          <a:off x="1079500" y="1340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124268</xdr:rowOff>
    </xdr:from>
    <xdr:ext cx="599010" cy="259045"/>
    <xdr:sp macro="" textlink="">
      <xdr:nvSpPr>
        <xdr:cNvPr id="191" name="テキスト ボックス 190"/>
        <xdr:cNvSpPr txBox="1"/>
      </xdr:nvSpPr>
      <xdr:spPr>
        <a:xfrm>
          <a:off x="830794" y="1349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156859</xdr:rowOff>
    </xdr:from>
    <xdr:to>
      <xdr:col>6</xdr:col>
      <xdr:colOff>561975</xdr:colOff>
      <xdr:row>78</xdr:row>
      <xdr:rowOff>87009</xdr:rowOff>
    </xdr:to>
    <xdr:sp macro="" textlink="">
      <xdr:nvSpPr>
        <xdr:cNvPr id="197" name="円/楕円 196"/>
        <xdr:cNvSpPr/>
      </xdr:nvSpPr>
      <xdr:spPr>
        <a:xfrm>
          <a:off x="4584700" y="1335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116236</xdr:rowOff>
    </xdr:from>
    <xdr:ext cx="599010" cy="259045"/>
    <xdr:sp macro="" textlink="">
      <xdr:nvSpPr>
        <xdr:cNvPr id="198" name="民生費該当値テキスト"/>
        <xdr:cNvSpPr txBox="1"/>
      </xdr:nvSpPr>
      <xdr:spPr>
        <a:xfrm>
          <a:off x="4686300" y="1314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141,489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162703</xdr:rowOff>
    </xdr:from>
    <xdr:to>
      <xdr:col>5</xdr:col>
      <xdr:colOff>409575</xdr:colOff>
      <xdr:row>78</xdr:row>
      <xdr:rowOff>92853</xdr:rowOff>
    </xdr:to>
    <xdr:sp macro="" textlink="">
      <xdr:nvSpPr>
        <xdr:cNvPr id="199" name="円/楕円 198"/>
        <xdr:cNvSpPr/>
      </xdr:nvSpPr>
      <xdr:spPr>
        <a:xfrm>
          <a:off x="3746500" y="1336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109380</xdr:rowOff>
    </xdr:from>
    <xdr:ext cx="599010" cy="259045"/>
    <xdr:sp macro="" textlink="">
      <xdr:nvSpPr>
        <xdr:cNvPr id="200" name="テキスト ボックス 199"/>
        <xdr:cNvSpPr txBox="1"/>
      </xdr:nvSpPr>
      <xdr:spPr>
        <a:xfrm>
          <a:off x="3497794" y="1313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136,887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167553</xdr:rowOff>
    </xdr:from>
    <xdr:to>
      <xdr:col>4</xdr:col>
      <xdr:colOff>206375</xdr:colOff>
      <xdr:row>78</xdr:row>
      <xdr:rowOff>97703</xdr:rowOff>
    </xdr:to>
    <xdr:sp macro="" textlink="">
      <xdr:nvSpPr>
        <xdr:cNvPr id="201" name="円/楕円 200"/>
        <xdr:cNvSpPr/>
      </xdr:nvSpPr>
      <xdr:spPr>
        <a:xfrm>
          <a:off x="2857500" y="133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114230</xdr:rowOff>
    </xdr:from>
    <xdr:ext cx="599010" cy="259045"/>
    <xdr:sp macro="" textlink="">
      <xdr:nvSpPr>
        <xdr:cNvPr id="202" name="テキスト ボックス 201"/>
        <xdr:cNvSpPr txBox="1"/>
      </xdr:nvSpPr>
      <xdr:spPr>
        <a:xfrm>
          <a:off x="2608794" y="13144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133,069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3191</xdr:rowOff>
    </xdr:from>
    <xdr:to>
      <xdr:col>3</xdr:col>
      <xdr:colOff>3175</xdr:colOff>
      <xdr:row>78</xdr:row>
      <xdr:rowOff>104791</xdr:rowOff>
    </xdr:to>
    <xdr:sp macro="" textlink="">
      <xdr:nvSpPr>
        <xdr:cNvPr id="203" name="円/楕円 202"/>
        <xdr:cNvSpPr/>
      </xdr:nvSpPr>
      <xdr:spPr>
        <a:xfrm>
          <a:off x="1968500" y="1337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121318</xdr:rowOff>
    </xdr:from>
    <xdr:ext cx="599010" cy="259045"/>
    <xdr:sp macro="" textlink="">
      <xdr:nvSpPr>
        <xdr:cNvPr id="204" name="テキスト ボックス 203"/>
        <xdr:cNvSpPr txBox="1"/>
      </xdr:nvSpPr>
      <xdr:spPr>
        <a:xfrm>
          <a:off x="1719794" y="1315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127,488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5069</xdr:rowOff>
    </xdr:from>
    <xdr:to>
      <xdr:col>1</xdr:col>
      <xdr:colOff>485775</xdr:colOff>
      <xdr:row>78</xdr:row>
      <xdr:rowOff>106669</xdr:rowOff>
    </xdr:to>
    <xdr:sp macro="" textlink="">
      <xdr:nvSpPr>
        <xdr:cNvPr id="205" name="円/楕円 204"/>
        <xdr:cNvSpPr/>
      </xdr:nvSpPr>
      <xdr:spPr>
        <a:xfrm>
          <a:off x="1079500" y="1337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123196</xdr:rowOff>
    </xdr:from>
    <xdr:ext cx="599010" cy="259045"/>
    <xdr:sp macro="" textlink="">
      <xdr:nvSpPr>
        <xdr:cNvPr id="206" name="テキスト ボックス 205"/>
        <xdr:cNvSpPr txBox="1"/>
      </xdr:nvSpPr>
      <xdr:spPr>
        <a:xfrm>
          <a:off x="830794" y="13153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123203</xdr:rowOff>
    </xdr:from>
    <xdr:to>
      <xdr:col>6</xdr:col>
      <xdr:colOff>510540</xdr:colOff>
      <xdr:row>99</xdr:row>
      <xdr:rowOff>98456</xdr:rowOff>
    </xdr:to>
    <xdr:cxnSp macro="">
      <xdr:nvCxnSpPr>
        <xdr:cNvPr id="231" name="直線コネクタ 230"/>
        <xdr:cNvCxnSpPr/>
      </xdr:nvCxnSpPr>
      <xdr:spPr>
        <a:xfrm flipV="1">
          <a:off x="4633595" y="15553703"/>
          <a:ext cx="1270" cy="1518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102283</xdr:rowOff>
    </xdr:from>
    <xdr:ext cx="534377" cy="259045"/>
    <xdr:sp macro="" textlink="">
      <xdr:nvSpPr>
        <xdr:cNvPr id="232" name="衛生費最小値テキスト"/>
        <xdr:cNvSpPr txBox="1"/>
      </xdr:nvSpPr>
      <xdr:spPr>
        <a:xfrm>
          <a:off x="4686300" y="170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17,165</a:t>
          </a:r>
          <a:endParaRPr kumimoji="1" lang="ja-JP" altLang="en-US" sz="1000" b="1">
            <a:latin typeface="ＭＳ Ｐゴシック"/>
          </a:endParaRPr>
        </a:p>
      </xdr:txBody>
    </xdr:sp>
    <xdr:clientData/>
  </xdr:oneCellAnchor>
  <xdr:twoCellAnchor>
    <xdr:from>
      <xdr:col>6</xdr:col>
      <xdr:colOff>422275</xdr:colOff>
      <xdr:row>99</xdr:row>
      <xdr:rowOff>98456</xdr:rowOff>
    </xdr:from>
    <xdr:to>
      <xdr:col>6</xdr:col>
      <xdr:colOff>600075</xdr:colOff>
      <xdr:row>99</xdr:row>
      <xdr:rowOff>98456</xdr:rowOff>
    </xdr:to>
    <xdr:cxnSp macro="">
      <xdr:nvCxnSpPr>
        <xdr:cNvPr id="233" name="直線コネクタ 232"/>
        <xdr:cNvCxnSpPr/>
      </xdr:nvCxnSpPr>
      <xdr:spPr>
        <a:xfrm>
          <a:off x="4546600" y="1707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69880</xdr:rowOff>
    </xdr:from>
    <xdr:ext cx="534377" cy="259045"/>
    <xdr:sp macro="" textlink="">
      <xdr:nvSpPr>
        <xdr:cNvPr id="234" name="衛生費最大値テキスト"/>
        <xdr:cNvSpPr txBox="1"/>
      </xdr:nvSpPr>
      <xdr:spPr>
        <a:xfrm>
          <a:off x="4686300" y="153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96,866</a:t>
          </a:r>
          <a:endParaRPr kumimoji="1" lang="ja-JP" altLang="en-US" sz="1000" b="1">
            <a:latin typeface="ＭＳ Ｐゴシック"/>
          </a:endParaRPr>
        </a:p>
      </xdr:txBody>
    </xdr:sp>
    <xdr:clientData/>
  </xdr:oneCellAnchor>
  <xdr:twoCellAnchor>
    <xdr:from>
      <xdr:col>6</xdr:col>
      <xdr:colOff>422275</xdr:colOff>
      <xdr:row>90</xdr:row>
      <xdr:rowOff>123203</xdr:rowOff>
    </xdr:from>
    <xdr:to>
      <xdr:col>6</xdr:col>
      <xdr:colOff>600075</xdr:colOff>
      <xdr:row>90</xdr:row>
      <xdr:rowOff>123203</xdr:rowOff>
    </xdr:to>
    <xdr:cxnSp macro="">
      <xdr:nvCxnSpPr>
        <xdr:cNvPr id="235" name="直線コネクタ 234"/>
        <xdr:cNvCxnSpPr/>
      </xdr:nvCxnSpPr>
      <xdr:spPr>
        <a:xfrm>
          <a:off x="4546600" y="1555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52088</xdr:rowOff>
    </xdr:from>
    <xdr:to>
      <xdr:col>6</xdr:col>
      <xdr:colOff>511175</xdr:colOff>
      <xdr:row>96</xdr:row>
      <xdr:rowOff>54394</xdr:rowOff>
    </xdr:to>
    <xdr:cxnSp macro="">
      <xdr:nvCxnSpPr>
        <xdr:cNvPr id="236" name="直線コネクタ 235"/>
        <xdr:cNvCxnSpPr/>
      </xdr:nvCxnSpPr>
      <xdr:spPr>
        <a:xfrm>
          <a:off x="3797300" y="16511288"/>
          <a:ext cx="838200" cy="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11396</xdr:rowOff>
    </xdr:from>
    <xdr:ext cx="534377" cy="259045"/>
    <xdr:sp macro="" textlink="">
      <xdr:nvSpPr>
        <xdr:cNvPr id="237" name="衛生費平均値テキスト"/>
        <xdr:cNvSpPr txBox="1"/>
      </xdr:nvSpPr>
      <xdr:spPr>
        <a:xfrm>
          <a:off x="4686300" y="1664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35,936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32969</xdr:rowOff>
    </xdr:from>
    <xdr:to>
      <xdr:col>6</xdr:col>
      <xdr:colOff>561975</xdr:colOff>
      <xdr:row>97</xdr:row>
      <xdr:rowOff>134569</xdr:rowOff>
    </xdr:to>
    <xdr:sp macro="" textlink="">
      <xdr:nvSpPr>
        <xdr:cNvPr id="238" name="フローチャート : 判断 237"/>
        <xdr:cNvSpPr/>
      </xdr:nvSpPr>
      <xdr:spPr>
        <a:xfrm>
          <a:off x="45847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52088</xdr:rowOff>
    </xdr:from>
    <xdr:to>
      <xdr:col>5</xdr:col>
      <xdr:colOff>358775</xdr:colOff>
      <xdr:row>96</xdr:row>
      <xdr:rowOff>58299</xdr:rowOff>
    </xdr:to>
    <xdr:cxnSp macro="">
      <xdr:nvCxnSpPr>
        <xdr:cNvPr id="239" name="直線コネクタ 238"/>
        <xdr:cNvCxnSpPr/>
      </xdr:nvCxnSpPr>
      <xdr:spPr>
        <a:xfrm flipV="1">
          <a:off x="2908300" y="16511288"/>
          <a:ext cx="8890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89261</xdr:rowOff>
    </xdr:from>
    <xdr:to>
      <xdr:col>5</xdr:col>
      <xdr:colOff>409575</xdr:colOff>
      <xdr:row>98</xdr:row>
      <xdr:rowOff>19411</xdr:rowOff>
    </xdr:to>
    <xdr:sp macro="" textlink="">
      <xdr:nvSpPr>
        <xdr:cNvPr id="240" name="フローチャート : 判断 239"/>
        <xdr:cNvSpPr/>
      </xdr:nvSpPr>
      <xdr:spPr>
        <a:xfrm>
          <a:off x="3746500" y="1671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10538</xdr:rowOff>
    </xdr:from>
    <xdr:ext cx="534377" cy="259045"/>
    <xdr:sp macro="" textlink="">
      <xdr:nvSpPr>
        <xdr:cNvPr id="241" name="テキスト ボックス 240"/>
        <xdr:cNvSpPr txBox="1"/>
      </xdr:nvSpPr>
      <xdr:spPr>
        <a:xfrm>
          <a:off x="3530111" y="1681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46202</xdr:rowOff>
    </xdr:from>
    <xdr:to>
      <xdr:col>4</xdr:col>
      <xdr:colOff>155575</xdr:colOff>
      <xdr:row>96</xdr:row>
      <xdr:rowOff>58299</xdr:rowOff>
    </xdr:to>
    <xdr:cxnSp macro="">
      <xdr:nvCxnSpPr>
        <xdr:cNvPr id="242" name="直線コネクタ 241"/>
        <xdr:cNvCxnSpPr/>
      </xdr:nvCxnSpPr>
      <xdr:spPr>
        <a:xfrm>
          <a:off x="2019300" y="16505402"/>
          <a:ext cx="8890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82652</xdr:rowOff>
    </xdr:from>
    <xdr:to>
      <xdr:col>4</xdr:col>
      <xdr:colOff>206375</xdr:colOff>
      <xdr:row>98</xdr:row>
      <xdr:rowOff>12802</xdr:rowOff>
    </xdr:to>
    <xdr:sp macro="" textlink="">
      <xdr:nvSpPr>
        <xdr:cNvPr id="243" name="フローチャート : 判断 242"/>
        <xdr:cNvSpPr/>
      </xdr:nvSpPr>
      <xdr:spPr>
        <a:xfrm>
          <a:off x="2857500" y="1671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3929</xdr:rowOff>
    </xdr:from>
    <xdr:ext cx="534377" cy="259045"/>
    <xdr:sp macro="" textlink="">
      <xdr:nvSpPr>
        <xdr:cNvPr id="244" name="テキスト ボックス 243"/>
        <xdr:cNvSpPr txBox="1"/>
      </xdr:nvSpPr>
      <xdr:spPr>
        <a:xfrm>
          <a:off x="2641111" y="1680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138633</xdr:rowOff>
    </xdr:from>
    <xdr:to>
      <xdr:col>2</xdr:col>
      <xdr:colOff>638175</xdr:colOff>
      <xdr:row>96</xdr:row>
      <xdr:rowOff>46202</xdr:rowOff>
    </xdr:to>
    <xdr:cxnSp macro="">
      <xdr:nvCxnSpPr>
        <xdr:cNvPr id="245" name="直線コネクタ 244"/>
        <xdr:cNvCxnSpPr/>
      </xdr:nvCxnSpPr>
      <xdr:spPr>
        <a:xfrm>
          <a:off x="1130300" y="16426383"/>
          <a:ext cx="889000" cy="7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106198</xdr:rowOff>
    </xdr:from>
    <xdr:to>
      <xdr:col>3</xdr:col>
      <xdr:colOff>3175</xdr:colOff>
      <xdr:row>98</xdr:row>
      <xdr:rowOff>36348</xdr:rowOff>
    </xdr:to>
    <xdr:sp macro="" textlink="">
      <xdr:nvSpPr>
        <xdr:cNvPr id="246" name="フローチャート : 判断 245"/>
        <xdr:cNvSpPr/>
      </xdr:nvSpPr>
      <xdr:spPr>
        <a:xfrm>
          <a:off x="1968500" y="167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27475</xdr:rowOff>
    </xdr:from>
    <xdr:ext cx="534377" cy="259045"/>
    <xdr:sp macro="" textlink="">
      <xdr:nvSpPr>
        <xdr:cNvPr id="247" name="テキスト ボックス 246"/>
        <xdr:cNvSpPr txBox="1"/>
      </xdr:nvSpPr>
      <xdr:spPr>
        <a:xfrm>
          <a:off x="1752111" y="1682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97244</xdr:rowOff>
    </xdr:from>
    <xdr:to>
      <xdr:col>1</xdr:col>
      <xdr:colOff>485775</xdr:colOff>
      <xdr:row>98</xdr:row>
      <xdr:rowOff>27394</xdr:rowOff>
    </xdr:to>
    <xdr:sp macro="" textlink="">
      <xdr:nvSpPr>
        <xdr:cNvPr id="248" name="フローチャート : 判断 247"/>
        <xdr:cNvSpPr/>
      </xdr:nvSpPr>
      <xdr:spPr>
        <a:xfrm>
          <a:off x="1079500" y="1672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18521</xdr:rowOff>
    </xdr:from>
    <xdr:ext cx="534377" cy="259045"/>
    <xdr:sp macro="" textlink="">
      <xdr:nvSpPr>
        <xdr:cNvPr id="249" name="テキスト ボックス 248"/>
        <xdr:cNvSpPr txBox="1"/>
      </xdr:nvSpPr>
      <xdr:spPr>
        <a:xfrm>
          <a:off x="863111" y="1682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3594</xdr:rowOff>
    </xdr:from>
    <xdr:to>
      <xdr:col>6</xdr:col>
      <xdr:colOff>561975</xdr:colOff>
      <xdr:row>96</xdr:row>
      <xdr:rowOff>105194</xdr:rowOff>
    </xdr:to>
    <xdr:sp macro="" textlink="">
      <xdr:nvSpPr>
        <xdr:cNvPr id="255" name="円/楕円 254"/>
        <xdr:cNvSpPr/>
      </xdr:nvSpPr>
      <xdr:spPr>
        <a:xfrm>
          <a:off x="4584700" y="1646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26471</xdr:rowOff>
    </xdr:from>
    <xdr:ext cx="534377" cy="259045"/>
    <xdr:sp macro="" textlink="">
      <xdr:nvSpPr>
        <xdr:cNvPr id="256" name="衛生費該当値テキスト"/>
        <xdr:cNvSpPr txBox="1"/>
      </xdr:nvSpPr>
      <xdr:spPr>
        <a:xfrm>
          <a:off x="4686300" y="163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46,478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1288</xdr:rowOff>
    </xdr:from>
    <xdr:to>
      <xdr:col>5</xdr:col>
      <xdr:colOff>409575</xdr:colOff>
      <xdr:row>96</xdr:row>
      <xdr:rowOff>102888</xdr:rowOff>
    </xdr:to>
    <xdr:sp macro="" textlink="">
      <xdr:nvSpPr>
        <xdr:cNvPr id="257" name="円/楕円 256"/>
        <xdr:cNvSpPr/>
      </xdr:nvSpPr>
      <xdr:spPr>
        <a:xfrm>
          <a:off x="3746500" y="1646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119415</xdr:rowOff>
    </xdr:from>
    <xdr:ext cx="534377" cy="259045"/>
    <xdr:sp macro="" textlink="">
      <xdr:nvSpPr>
        <xdr:cNvPr id="258" name="テキスト ボックス 257"/>
        <xdr:cNvSpPr txBox="1"/>
      </xdr:nvSpPr>
      <xdr:spPr>
        <a:xfrm>
          <a:off x="3530111" y="1623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46,599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7499</xdr:rowOff>
    </xdr:from>
    <xdr:to>
      <xdr:col>4</xdr:col>
      <xdr:colOff>206375</xdr:colOff>
      <xdr:row>96</xdr:row>
      <xdr:rowOff>109099</xdr:rowOff>
    </xdr:to>
    <xdr:sp macro="" textlink="">
      <xdr:nvSpPr>
        <xdr:cNvPr id="259" name="円/楕円 258"/>
        <xdr:cNvSpPr/>
      </xdr:nvSpPr>
      <xdr:spPr>
        <a:xfrm>
          <a:off x="2857500" y="1646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125626</xdr:rowOff>
    </xdr:from>
    <xdr:ext cx="534377" cy="259045"/>
    <xdr:sp macro="" textlink="">
      <xdr:nvSpPr>
        <xdr:cNvPr id="260" name="テキスト ボックス 259"/>
        <xdr:cNvSpPr txBox="1"/>
      </xdr:nvSpPr>
      <xdr:spPr>
        <a:xfrm>
          <a:off x="2641111" y="1624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46,273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166852</xdr:rowOff>
    </xdr:from>
    <xdr:to>
      <xdr:col>3</xdr:col>
      <xdr:colOff>3175</xdr:colOff>
      <xdr:row>96</xdr:row>
      <xdr:rowOff>97002</xdr:rowOff>
    </xdr:to>
    <xdr:sp macro="" textlink="">
      <xdr:nvSpPr>
        <xdr:cNvPr id="261" name="円/楕円 260"/>
        <xdr:cNvSpPr/>
      </xdr:nvSpPr>
      <xdr:spPr>
        <a:xfrm>
          <a:off x="1968500" y="1645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113529</xdr:rowOff>
    </xdr:from>
    <xdr:ext cx="534377" cy="259045"/>
    <xdr:sp macro="" textlink="">
      <xdr:nvSpPr>
        <xdr:cNvPr id="262" name="テキスト ボックス 261"/>
        <xdr:cNvSpPr txBox="1"/>
      </xdr:nvSpPr>
      <xdr:spPr>
        <a:xfrm>
          <a:off x="1752111" y="1622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46,908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87833</xdr:rowOff>
    </xdr:from>
    <xdr:to>
      <xdr:col>1</xdr:col>
      <xdr:colOff>485775</xdr:colOff>
      <xdr:row>96</xdr:row>
      <xdr:rowOff>17983</xdr:rowOff>
    </xdr:to>
    <xdr:sp macro="" textlink="">
      <xdr:nvSpPr>
        <xdr:cNvPr id="263" name="円/楕円 262"/>
        <xdr:cNvSpPr/>
      </xdr:nvSpPr>
      <xdr:spPr>
        <a:xfrm>
          <a:off x="1079500" y="1637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34510</xdr:rowOff>
    </xdr:from>
    <xdr:ext cx="534377" cy="259045"/>
    <xdr:sp macro="" textlink="">
      <xdr:nvSpPr>
        <xdr:cNvPr id="264" name="テキスト ボックス 263"/>
        <xdr:cNvSpPr txBox="1"/>
      </xdr:nvSpPr>
      <xdr:spPr>
        <a:xfrm>
          <a:off x="863111" y="1615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51,056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153416</xdr:rowOff>
    </xdr:from>
    <xdr:to>
      <xdr:col>15</xdr:col>
      <xdr:colOff>180340</xdr:colOff>
      <xdr:row>39</xdr:row>
      <xdr:rowOff>44450</xdr:rowOff>
    </xdr:to>
    <xdr:cxnSp macro="">
      <xdr:nvCxnSpPr>
        <xdr:cNvPr id="288" name="直線コネクタ 287"/>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100093</xdr:rowOff>
    </xdr:from>
    <xdr:ext cx="469744" cy="259045"/>
    <xdr:sp macro="" textlink="">
      <xdr:nvSpPr>
        <xdr:cNvPr id="291"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6,628</a:t>
          </a:r>
          <a:endParaRPr kumimoji="1" lang="ja-JP" altLang="en-US" sz="1000" b="1">
            <a:latin typeface="ＭＳ Ｐゴシック"/>
          </a:endParaRPr>
        </a:p>
      </xdr:txBody>
    </xdr:sp>
    <xdr:clientData/>
  </xdr:oneCellAnchor>
  <xdr:twoCellAnchor>
    <xdr:from>
      <xdr:col>15</xdr:col>
      <xdr:colOff>92075</xdr:colOff>
      <xdr:row>31</xdr:row>
      <xdr:rowOff>153416</xdr:rowOff>
    </xdr:from>
    <xdr:to>
      <xdr:col>15</xdr:col>
      <xdr:colOff>269875</xdr:colOff>
      <xdr:row>31</xdr:row>
      <xdr:rowOff>153416</xdr:rowOff>
    </xdr:to>
    <xdr:cxnSp macro="">
      <xdr:nvCxnSpPr>
        <xdr:cNvPr id="292" name="直線コネクタ 291"/>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32639</xdr:rowOff>
    </xdr:from>
    <xdr:to>
      <xdr:col>15</xdr:col>
      <xdr:colOff>180975</xdr:colOff>
      <xdr:row>37</xdr:row>
      <xdr:rowOff>4254</xdr:rowOff>
    </xdr:to>
    <xdr:cxnSp macro="">
      <xdr:nvCxnSpPr>
        <xdr:cNvPr id="293" name="直線コネクタ 292"/>
        <xdr:cNvCxnSpPr/>
      </xdr:nvCxnSpPr>
      <xdr:spPr>
        <a:xfrm flipV="1">
          <a:off x="9639300" y="6204839"/>
          <a:ext cx="838200" cy="14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147718</xdr:rowOff>
    </xdr:from>
    <xdr:ext cx="378565" cy="259045"/>
    <xdr:sp macro="" textlink="">
      <xdr:nvSpPr>
        <xdr:cNvPr id="294" name="労働費平均値テキスト"/>
        <xdr:cNvSpPr txBox="1"/>
      </xdr:nvSpPr>
      <xdr:spPr>
        <a:xfrm>
          <a:off x="10528300" y="6491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169291</xdr:rowOff>
    </xdr:from>
    <xdr:to>
      <xdr:col>15</xdr:col>
      <xdr:colOff>231775</xdr:colOff>
      <xdr:row>38</xdr:row>
      <xdr:rowOff>99441</xdr:rowOff>
    </xdr:to>
    <xdr:sp macro="" textlink="">
      <xdr:nvSpPr>
        <xdr:cNvPr id="295" name="フローチャート : 判断 294"/>
        <xdr:cNvSpPr/>
      </xdr:nvSpPr>
      <xdr:spPr>
        <a:xfrm>
          <a:off x="104267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129222</xdr:rowOff>
    </xdr:from>
    <xdr:to>
      <xdr:col>14</xdr:col>
      <xdr:colOff>28575</xdr:colOff>
      <xdr:row>37</xdr:row>
      <xdr:rowOff>4254</xdr:rowOff>
    </xdr:to>
    <xdr:cxnSp macro="">
      <xdr:nvCxnSpPr>
        <xdr:cNvPr id="296" name="直線コネクタ 295"/>
        <xdr:cNvCxnSpPr/>
      </xdr:nvCxnSpPr>
      <xdr:spPr>
        <a:xfrm>
          <a:off x="8750300" y="6129972"/>
          <a:ext cx="889000" cy="21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157671</xdr:rowOff>
    </xdr:from>
    <xdr:to>
      <xdr:col>14</xdr:col>
      <xdr:colOff>79375</xdr:colOff>
      <xdr:row>38</xdr:row>
      <xdr:rowOff>87821</xdr:rowOff>
    </xdr:to>
    <xdr:sp macro="" textlink="">
      <xdr:nvSpPr>
        <xdr:cNvPr id="297" name="フローチャート : 判断 296"/>
        <xdr:cNvSpPr/>
      </xdr:nvSpPr>
      <xdr:spPr>
        <a:xfrm>
          <a:off x="95885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78947</xdr:rowOff>
    </xdr:from>
    <xdr:ext cx="378565" cy="259045"/>
    <xdr:sp macro="" textlink="">
      <xdr:nvSpPr>
        <xdr:cNvPr id="298" name="テキスト ボックス 297"/>
        <xdr:cNvSpPr txBox="1"/>
      </xdr:nvSpPr>
      <xdr:spPr>
        <a:xfrm>
          <a:off x="9450017" y="6594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76454</xdr:rowOff>
    </xdr:from>
    <xdr:to>
      <xdr:col>12</xdr:col>
      <xdr:colOff>511175</xdr:colOff>
      <xdr:row>35</xdr:row>
      <xdr:rowOff>129222</xdr:rowOff>
    </xdr:to>
    <xdr:cxnSp macro="">
      <xdr:nvCxnSpPr>
        <xdr:cNvPr id="299" name="直線コネクタ 298"/>
        <xdr:cNvCxnSpPr/>
      </xdr:nvCxnSpPr>
      <xdr:spPr>
        <a:xfrm>
          <a:off x="7861300" y="6077204"/>
          <a:ext cx="889000" cy="5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151765</xdr:rowOff>
    </xdr:from>
    <xdr:to>
      <xdr:col>12</xdr:col>
      <xdr:colOff>561975</xdr:colOff>
      <xdr:row>38</xdr:row>
      <xdr:rowOff>81915</xdr:rowOff>
    </xdr:to>
    <xdr:sp macro="" textlink="">
      <xdr:nvSpPr>
        <xdr:cNvPr id="300" name="フローチャート : 判断 299"/>
        <xdr:cNvSpPr/>
      </xdr:nvSpPr>
      <xdr:spPr>
        <a:xfrm>
          <a:off x="8699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73042</xdr:rowOff>
    </xdr:from>
    <xdr:ext cx="378565" cy="259045"/>
    <xdr:sp macro="" textlink="">
      <xdr:nvSpPr>
        <xdr:cNvPr id="301" name="テキスト ボックス 300"/>
        <xdr:cNvSpPr txBox="1"/>
      </xdr:nvSpPr>
      <xdr:spPr>
        <a:xfrm>
          <a:off x="8561017" y="65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146367</xdr:rowOff>
    </xdr:from>
    <xdr:to>
      <xdr:col>11</xdr:col>
      <xdr:colOff>307975</xdr:colOff>
      <xdr:row>35</xdr:row>
      <xdr:rowOff>76454</xdr:rowOff>
    </xdr:to>
    <xdr:cxnSp macro="">
      <xdr:nvCxnSpPr>
        <xdr:cNvPr id="302" name="直線コネクタ 301"/>
        <xdr:cNvCxnSpPr/>
      </xdr:nvCxnSpPr>
      <xdr:spPr>
        <a:xfrm>
          <a:off x="6972300" y="5975667"/>
          <a:ext cx="889000" cy="10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102807</xdr:rowOff>
    </xdr:from>
    <xdr:to>
      <xdr:col>11</xdr:col>
      <xdr:colOff>358775</xdr:colOff>
      <xdr:row>38</xdr:row>
      <xdr:rowOff>32956</xdr:rowOff>
    </xdr:to>
    <xdr:sp macro="" textlink="">
      <xdr:nvSpPr>
        <xdr:cNvPr id="303" name="フローチャート : 判断 302"/>
        <xdr:cNvSpPr/>
      </xdr:nvSpPr>
      <xdr:spPr>
        <a:xfrm>
          <a:off x="7810500" y="64464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24083</xdr:rowOff>
    </xdr:from>
    <xdr:ext cx="469744" cy="259045"/>
    <xdr:sp macro="" textlink="">
      <xdr:nvSpPr>
        <xdr:cNvPr id="304" name="テキスト ボックス 303"/>
        <xdr:cNvSpPr txBox="1"/>
      </xdr:nvSpPr>
      <xdr:spPr>
        <a:xfrm>
          <a:off x="7626427" y="653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51372</xdr:rowOff>
    </xdr:from>
    <xdr:to>
      <xdr:col>10</xdr:col>
      <xdr:colOff>155575</xdr:colOff>
      <xdr:row>37</xdr:row>
      <xdr:rowOff>152972</xdr:rowOff>
    </xdr:to>
    <xdr:sp macro="" textlink="">
      <xdr:nvSpPr>
        <xdr:cNvPr id="305" name="フローチャート : 判断 304"/>
        <xdr:cNvSpPr/>
      </xdr:nvSpPr>
      <xdr:spPr>
        <a:xfrm>
          <a:off x="6921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144098</xdr:rowOff>
    </xdr:from>
    <xdr:ext cx="469744" cy="259045"/>
    <xdr:sp macro="" textlink="">
      <xdr:nvSpPr>
        <xdr:cNvPr id="306" name="テキスト ボックス 305"/>
        <xdr:cNvSpPr txBox="1"/>
      </xdr:nvSpPr>
      <xdr:spPr>
        <a:xfrm>
          <a:off x="6737427" y="64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153289</xdr:rowOff>
    </xdr:from>
    <xdr:to>
      <xdr:col>15</xdr:col>
      <xdr:colOff>231775</xdr:colOff>
      <xdr:row>36</xdr:row>
      <xdr:rowOff>83439</xdr:rowOff>
    </xdr:to>
    <xdr:sp macro="" textlink="">
      <xdr:nvSpPr>
        <xdr:cNvPr id="312" name="円/楕円 311"/>
        <xdr:cNvSpPr/>
      </xdr:nvSpPr>
      <xdr:spPr>
        <a:xfrm>
          <a:off x="10426700" y="615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4716</xdr:rowOff>
    </xdr:from>
    <xdr:ext cx="469744" cy="259045"/>
    <xdr:sp macro="" textlink="">
      <xdr:nvSpPr>
        <xdr:cNvPr id="313" name="労働費該当値テキスト"/>
        <xdr:cNvSpPr txBox="1"/>
      </xdr:nvSpPr>
      <xdr:spPr>
        <a:xfrm>
          <a:off x="10528300" y="600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124904</xdr:rowOff>
    </xdr:from>
    <xdr:to>
      <xdr:col>14</xdr:col>
      <xdr:colOff>79375</xdr:colOff>
      <xdr:row>37</xdr:row>
      <xdr:rowOff>55054</xdr:rowOff>
    </xdr:to>
    <xdr:sp macro="" textlink="">
      <xdr:nvSpPr>
        <xdr:cNvPr id="314" name="円/楕円 313"/>
        <xdr:cNvSpPr/>
      </xdr:nvSpPr>
      <xdr:spPr>
        <a:xfrm>
          <a:off x="9588500" y="629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71581</xdr:rowOff>
    </xdr:from>
    <xdr:ext cx="469744" cy="259045"/>
    <xdr:sp macro="" textlink="">
      <xdr:nvSpPr>
        <xdr:cNvPr id="315" name="テキスト ボックス 314"/>
        <xdr:cNvSpPr txBox="1"/>
      </xdr:nvSpPr>
      <xdr:spPr>
        <a:xfrm>
          <a:off x="9404427" y="607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78422</xdr:rowOff>
    </xdr:from>
    <xdr:to>
      <xdr:col>12</xdr:col>
      <xdr:colOff>561975</xdr:colOff>
      <xdr:row>36</xdr:row>
      <xdr:rowOff>8572</xdr:rowOff>
    </xdr:to>
    <xdr:sp macro="" textlink="">
      <xdr:nvSpPr>
        <xdr:cNvPr id="316" name="円/楕円 315"/>
        <xdr:cNvSpPr/>
      </xdr:nvSpPr>
      <xdr:spPr>
        <a:xfrm>
          <a:off x="8699500" y="607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25099</xdr:rowOff>
    </xdr:from>
    <xdr:ext cx="469744" cy="259045"/>
    <xdr:sp macro="" textlink="">
      <xdr:nvSpPr>
        <xdr:cNvPr id="317" name="テキスト ボックス 316"/>
        <xdr:cNvSpPr txBox="1"/>
      </xdr:nvSpPr>
      <xdr:spPr>
        <a:xfrm>
          <a:off x="8515427" y="585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25654</xdr:rowOff>
    </xdr:from>
    <xdr:to>
      <xdr:col>11</xdr:col>
      <xdr:colOff>358775</xdr:colOff>
      <xdr:row>35</xdr:row>
      <xdr:rowOff>127254</xdr:rowOff>
    </xdr:to>
    <xdr:sp macro="" textlink="">
      <xdr:nvSpPr>
        <xdr:cNvPr id="318" name="円/楕円 317"/>
        <xdr:cNvSpPr/>
      </xdr:nvSpPr>
      <xdr:spPr>
        <a:xfrm>
          <a:off x="7810500" y="602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143781</xdr:rowOff>
    </xdr:from>
    <xdr:ext cx="469744" cy="259045"/>
    <xdr:sp macro="" textlink="">
      <xdr:nvSpPr>
        <xdr:cNvPr id="319" name="テキスト ボックス 318"/>
        <xdr:cNvSpPr txBox="1"/>
      </xdr:nvSpPr>
      <xdr:spPr>
        <a:xfrm>
          <a:off x="7626427"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3,432</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95567</xdr:rowOff>
    </xdr:from>
    <xdr:to>
      <xdr:col>10</xdr:col>
      <xdr:colOff>155575</xdr:colOff>
      <xdr:row>35</xdr:row>
      <xdr:rowOff>25717</xdr:rowOff>
    </xdr:to>
    <xdr:sp macro="" textlink="">
      <xdr:nvSpPr>
        <xdr:cNvPr id="320" name="円/楕円 319"/>
        <xdr:cNvSpPr/>
      </xdr:nvSpPr>
      <xdr:spPr>
        <a:xfrm>
          <a:off x="6921500" y="592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42244</xdr:rowOff>
    </xdr:from>
    <xdr:ext cx="469744" cy="259045"/>
    <xdr:sp macro="" textlink="">
      <xdr:nvSpPr>
        <xdr:cNvPr id="321" name="テキスト ボックス 320"/>
        <xdr:cNvSpPr txBox="1"/>
      </xdr:nvSpPr>
      <xdr:spPr>
        <a:xfrm>
          <a:off x="6737427" y="570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115278</xdr:rowOff>
    </xdr:from>
    <xdr:to>
      <xdr:col>15</xdr:col>
      <xdr:colOff>180340</xdr:colOff>
      <xdr:row>59</xdr:row>
      <xdr:rowOff>2997</xdr:rowOff>
    </xdr:to>
    <xdr:cxnSp macro="">
      <xdr:nvCxnSpPr>
        <xdr:cNvPr id="345" name="直線コネクタ 344"/>
        <xdr:cNvCxnSpPr/>
      </xdr:nvCxnSpPr>
      <xdr:spPr>
        <a:xfrm flipV="1">
          <a:off x="10475595" y="8859228"/>
          <a:ext cx="1270" cy="125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6824</xdr:rowOff>
    </xdr:from>
    <xdr:ext cx="469744" cy="259045"/>
    <xdr:sp macro="" textlink="">
      <xdr:nvSpPr>
        <xdr:cNvPr id="346" name="農林水産業費最小値テキスト"/>
        <xdr:cNvSpPr txBox="1"/>
      </xdr:nvSpPr>
      <xdr:spPr>
        <a:xfrm>
          <a:off x="10528300"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15</xdr:col>
      <xdr:colOff>92075</xdr:colOff>
      <xdr:row>59</xdr:row>
      <xdr:rowOff>2997</xdr:rowOff>
    </xdr:from>
    <xdr:to>
      <xdr:col>15</xdr:col>
      <xdr:colOff>269875</xdr:colOff>
      <xdr:row>59</xdr:row>
      <xdr:rowOff>2997</xdr:rowOff>
    </xdr:to>
    <xdr:cxnSp macro="">
      <xdr:nvCxnSpPr>
        <xdr:cNvPr id="347" name="直線コネクタ 346"/>
        <xdr:cNvCxnSpPr/>
      </xdr:nvCxnSpPr>
      <xdr:spPr>
        <a:xfrm>
          <a:off x="10388600" y="1011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61955</xdr:rowOff>
    </xdr:from>
    <xdr:ext cx="534377" cy="259045"/>
    <xdr:sp macro="" textlink="">
      <xdr:nvSpPr>
        <xdr:cNvPr id="348" name="農林水産業費最大値テキスト"/>
        <xdr:cNvSpPr txBox="1"/>
      </xdr:nvSpPr>
      <xdr:spPr>
        <a:xfrm>
          <a:off x="10528300" y="86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68,282</a:t>
          </a:r>
          <a:endParaRPr kumimoji="1" lang="ja-JP" altLang="en-US" sz="1000" b="1">
            <a:latin typeface="ＭＳ Ｐゴシック"/>
          </a:endParaRPr>
        </a:p>
      </xdr:txBody>
    </xdr:sp>
    <xdr:clientData/>
  </xdr:oneCellAnchor>
  <xdr:twoCellAnchor>
    <xdr:from>
      <xdr:col>15</xdr:col>
      <xdr:colOff>92075</xdr:colOff>
      <xdr:row>51</xdr:row>
      <xdr:rowOff>115278</xdr:rowOff>
    </xdr:from>
    <xdr:to>
      <xdr:col>15</xdr:col>
      <xdr:colOff>269875</xdr:colOff>
      <xdr:row>51</xdr:row>
      <xdr:rowOff>115278</xdr:rowOff>
    </xdr:to>
    <xdr:cxnSp macro="">
      <xdr:nvCxnSpPr>
        <xdr:cNvPr id="349" name="直線コネクタ 348"/>
        <xdr:cNvCxnSpPr/>
      </xdr:nvCxnSpPr>
      <xdr:spPr>
        <a:xfrm>
          <a:off x="10388600" y="885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123165</xdr:rowOff>
    </xdr:from>
    <xdr:to>
      <xdr:col>15</xdr:col>
      <xdr:colOff>180975</xdr:colOff>
      <xdr:row>57</xdr:row>
      <xdr:rowOff>26905</xdr:rowOff>
    </xdr:to>
    <xdr:cxnSp macro="">
      <xdr:nvCxnSpPr>
        <xdr:cNvPr id="350" name="直線コネクタ 349"/>
        <xdr:cNvCxnSpPr/>
      </xdr:nvCxnSpPr>
      <xdr:spPr>
        <a:xfrm flipV="1">
          <a:off x="9639300" y="9724365"/>
          <a:ext cx="838200" cy="7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108990</xdr:rowOff>
    </xdr:from>
    <xdr:ext cx="534377" cy="259045"/>
    <xdr:sp macro="" textlink="">
      <xdr:nvSpPr>
        <xdr:cNvPr id="351" name="農林水産業費平均値テキスト"/>
        <xdr:cNvSpPr txBox="1"/>
      </xdr:nvSpPr>
      <xdr:spPr>
        <a:xfrm>
          <a:off x="10528300" y="9710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19,813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130563</xdr:rowOff>
    </xdr:from>
    <xdr:to>
      <xdr:col>15</xdr:col>
      <xdr:colOff>231775</xdr:colOff>
      <xdr:row>57</xdr:row>
      <xdr:rowOff>60713</xdr:rowOff>
    </xdr:to>
    <xdr:sp macro="" textlink="">
      <xdr:nvSpPr>
        <xdr:cNvPr id="352" name="フローチャート : 判断 351"/>
        <xdr:cNvSpPr/>
      </xdr:nvSpPr>
      <xdr:spPr>
        <a:xfrm>
          <a:off x="104267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26905</xdr:rowOff>
    </xdr:from>
    <xdr:to>
      <xdr:col>14</xdr:col>
      <xdr:colOff>28575</xdr:colOff>
      <xdr:row>57</xdr:row>
      <xdr:rowOff>61233</xdr:rowOff>
    </xdr:to>
    <xdr:cxnSp macro="">
      <xdr:nvCxnSpPr>
        <xdr:cNvPr id="353" name="直線コネクタ 352"/>
        <xdr:cNvCxnSpPr/>
      </xdr:nvCxnSpPr>
      <xdr:spPr>
        <a:xfrm flipV="1">
          <a:off x="8750300" y="9799555"/>
          <a:ext cx="889000" cy="3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126562</xdr:rowOff>
    </xdr:from>
    <xdr:to>
      <xdr:col>14</xdr:col>
      <xdr:colOff>79375</xdr:colOff>
      <xdr:row>57</xdr:row>
      <xdr:rowOff>56712</xdr:rowOff>
    </xdr:to>
    <xdr:sp macro="" textlink="">
      <xdr:nvSpPr>
        <xdr:cNvPr id="354" name="フローチャート : 判断 353"/>
        <xdr:cNvSpPr/>
      </xdr:nvSpPr>
      <xdr:spPr>
        <a:xfrm>
          <a:off x="9588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73239</xdr:rowOff>
    </xdr:from>
    <xdr:ext cx="534377" cy="259045"/>
    <xdr:sp macro="" textlink="">
      <xdr:nvSpPr>
        <xdr:cNvPr id="355" name="テキスト ボックス 354"/>
        <xdr:cNvSpPr txBox="1"/>
      </xdr:nvSpPr>
      <xdr:spPr>
        <a:xfrm>
          <a:off x="9372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26715</xdr:rowOff>
    </xdr:from>
    <xdr:to>
      <xdr:col>12</xdr:col>
      <xdr:colOff>511175</xdr:colOff>
      <xdr:row>57</xdr:row>
      <xdr:rowOff>61233</xdr:rowOff>
    </xdr:to>
    <xdr:cxnSp macro="">
      <xdr:nvCxnSpPr>
        <xdr:cNvPr id="356" name="直線コネクタ 355"/>
        <xdr:cNvCxnSpPr/>
      </xdr:nvCxnSpPr>
      <xdr:spPr>
        <a:xfrm>
          <a:off x="7861300" y="9799365"/>
          <a:ext cx="8890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7" name="フローチャート : 判断 356"/>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48448</xdr:rowOff>
    </xdr:from>
    <xdr:ext cx="534377" cy="259045"/>
    <xdr:sp macro="" textlink="">
      <xdr:nvSpPr>
        <xdr:cNvPr id="358" name="テキスト ボックス 357"/>
        <xdr:cNvSpPr txBox="1"/>
      </xdr:nvSpPr>
      <xdr:spPr>
        <a:xfrm>
          <a:off x="8483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26715</xdr:rowOff>
    </xdr:from>
    <xdr:to>
      <xdr:col>11</xdr:col>
      <xdr:colOff>307975</xdr:colOff>
      <xdr:row>57</xdr:row>
      <xdr:rowOff>41497</xdr:rowOff>
    </xdr:to>
    <xdr:cxnSp macro="">
      <xdr:nvCxnSpPr>
        <xdr:cNvPr id="359" name="直線コネクタ 358"/>
        <xdr:cNvCxnSpPr/>
      </xdr:nvCxnSpPr>
      <xdr:spPr>
        <a:xfrm flipV="1">
          <a:off x="6972300" y="9799365"/>
          <a:ext cx="8890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60" name="フローチャート : 判断 359"/>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1814</xdr:rowOff>
    </xdr:from>
    <xdr:ext cx="534377" cy="259045"/>
    <xdr:sp macro="" textlink="">
      <xdr:nvSpPr>
        <xdr:cNvPr id="361" name="テキスト ボックス 360"/>
        <xdr:cNvSpPr txBox="1"/>
      </xdr:nvSpPr>
      <xdr:spPr>
        <a:xfrm>
          <a:off x="7594111" y="99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2" name="フローチャート : 判断 361"/>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27932</xdr:rowOff>
    </xdr:from>
    <xdr:ext cx="534377" cy="259045"/>
    <xdr:sp macro="" textlink="">
      <xdr:nvSpPr>
        <xdr:cNvPr id="363" name="テキスト ボックス 362"/>
        <xdr:cNvSpPr txBox="1"/>
      </xdr:nvSpPr>
      <xdr:spPr>
        <a:xfrm>
          <a:off x="6705111" y="99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72365</xdr:rowOff>
    </xdr:from>
    <xdr:to>
      <xdr:col>15</xdr:col>
      <xdr:colOff>231775</xdr:colOff>
      <xdr:row>57</xdr:row>
      <xdr:rowOff>2515</xdr:rowOff>
    </xdr:to>
    <xdr:sp macro="" textlink="">
      <xdr:nvSpPr>
        <xdr:cNvPr id="369" name="円/楕円 368"/>
        <xdr:cNvSpPr/>
      </xdr:nvSpPr>
      <xdr:spPr>
        <a:xfrm>
          <a:off x="10426700" y="967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95242</xdr:rowOff>
    </xdr:from>
    <xdr:ext cx="534377" cy="259045"/>
    <xdr:sp macro="" textlink="">
      <xdr:nvSpPr>
        <xdr:cNvPr id="370" name="農林水産業費該当値テキスト"/>
        <xdr:cNvSpPr txBox="1"/>
      </xdr:nvSpPr>
      <xdr:spPr>
        <a:xfrm>
          <a:off x="10528300" y="952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22,868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147555</xdr:rowOff>
    </xdr:from>
    <xdr:to>
      <xdr:col>14</xdr:col>
      <xdr:colOff>79375</xdr:colOff>
      <xdr:row>57</xdr:row>
      <xdr:rowOff>77705</xdr:rowOff>
    </xdr:to>
    <xdr:sp macro="" textlink="">
      <xdr:nvSpPr>
        <xdr:cNvPr id="371" name="円/楕円 370"/>
        <xdr:cNvSpPr/>
      </xdr:nvSpPr>
      <xdr:spPr>
        <a:xfrm>
          <a:off x="9588500" y="97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68832</xdr:rowOff>
    </xdr:from>
    <xdr:ext cx="534377" cy="259045"/>
    <xdr:sp macro="" textlink="">
      <xdr:nvSpPr>
        <xdr:cNvPr id="372" name="テキスト ボックス 371"/>
        <xdr:cNvSpPr txBox="1"/>
      </xdr:nvSpPr>
      <xdr:spPr>
        <a:xfrm>
          <a:off x="9372111" y="984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18,921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10433</xdr:rowOff>
    </xdr:from>
    <xdr:to>
      <xdr:col>12</xdr:col>
      <xdr:colOff>561975</xdr:colOff>
      <xdr:row>57</xdr:row>
      <xdr:rowOff>112033</xdr:rowOff>
    </xdr:to>
    <xdr:sp macro="" textlink="">
      <xdr:nvSpPr>
        <xdr:cNvPr id="373" name="円/楕円 372"/>
        <xdr:cNvSpPr/>
      </xdr:nvSpPr>
      <xdr:spPr>
        <a:xfrm>
          <a:off x="8699500" y="978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128560</xdr:rowOff>
    </xdr:from>
    <xdr:ext cx="534377" cy="259045"/>
    <xdr:sp macro="" textlink="">
      <xdr:nvSpPr>
        <xdr:cNvPr id="374" name="テキスト ボックス 373"/>
        <xdr:cNvSpPr txBox="1"/>
      </xdr:nvSpPr>
      <xdr:spPr>
        <a:xfrm>
          <a:off x="8483111" y="955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17,119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147365</xdr:rowOff>
    </xdr:from>
    <xdr:to>
      <xdr:col>11</xdr:col>
      <xdr:colOff>358775</xdr:colOff>
      <xdr:row>57</xdr:row>
      <xdr:rowOff>77515</xdr:rowOff>
    </xdr:to>
    <xdr:sp macro="" textlink="">
      <xdr:nvSpPr>
        <xdr:cNvPr id="375" name="円/楕円 374"/>
        <xdr:cNvSpPr/>
      </xdr:nvSpPr>
      <xdr:spPr>
        <a:xfrm>
          <a:off x="7810500" y="974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94042</xdr:rowOff>
    </xdr:from>
    <xdr:ext cx="534377" cy="259045"/>
    <xdr:sp macro="" textlink="">
      <xdr:nvSpPr>
        <xdr:cNvPr id="376" name="テキスト ボックス 375"/>
        <xdr:cNvSpPr txBox="1"/>
      </xdr:nvSpPr>
      <xdr:spPr>
        <a:xfrm>
          <a:off x="7594111" y="952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18,931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162147</xdr:rowOff>
    </xdr:from>
    <xdr:to>
      <xdr:col>10</xdr:col>
      <xdr:colOff>155575</xdr:colOff>
      <xdr:row>57</xdr:row>
      <xdr:rowOff>92297</xdr:rowOff>
    </xdr:to>
    <xdr:sp macro="" textlink="">
      <xdr:nvSpPr>
        <xdr:cNvPr id="377" name="円/楕円 376"/>
        <xdr:cNvSpPr/>
      </xdr:nvSpPr>
      <xdr:spPr>
        <a:xfrm>
          <a:off x="6921500" y="976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108824</xdr:rowOff>
    </xdr:from>
    <xdr:ext cx="534377" cy="259045"/>
    <xdr:sp macro="" textlink="">
      <xdr:nvSpPr>
        <xdr:cNvPr id="378" name="テキスト ボックス 377"/>
        <xdr:cNvSpPr txBox="1"/>
      </xdr:nvSpPr>
      <xdr:spPr>
        <a:xfrm>
          <a:off x="6705111" y="953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18,155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114935</xdr:rowOff>
    </xdr:from>
    <xdr:to>
      <xdr:col>15</xdr:col>
      <xdr:colOff>180340</xdr:colOff>
      <xdr:row>79</xdr:row>
      <xdr:rowOff>22809</xdr:rowOff>
    </xdr:to>
    <xdr:cxnSp macro="">
      <xdr:nvCxnSpPr>
        <xdr:cNvPr id="402" name="直線コネクタ 401"/>
        <xdr:cNvCxnSpPr/>
      </xdr:nvCxnSpPr>
      <xdr:spPr>
        <a:xfrm flipV="1">
          <a:off x="10475595" y="12116435"/>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26636</xdr:rowOff>
    </xdr:from>
    <xdr:ext cx="378565" cy="259045"/>
    <xdr:sp macro="" textlink="">
      <xdr:nvSpPr>
        <xdr:cNvPr id="403" name="商工費最小値テキスト"/>
        <xdr:cNvSpPr txBox="1"/>
      </xdr:nvSpPr>
      <xdr:spPr>
        <a:xfrm>
          <a:off x="10528300" y="13571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15</xdr:col>
      <xdr:colOff>92075</xdr:colOff>
      <xdr:row>79</xdr:row>
      <xdr:rowOff>22809</xdr:rowOff>
    </xdr:from>
    <xdr:to>
      <xdr:col>15</xdr:col>
      <xdr:colOff>269875</xdr:colOff>
      <xdr:row>79</xdr:row>
      <xdr:rowOff>22809</xdr:rowOff>
    </xdr:to>
    <xdr:cxnSp macro="">
      <xdr:nvCxnSpPr>
        <xdr:cNvPr id="404" name="直線コネクタ 403"/>
        <xdr:cNvCxnSpPr/>
      </xdr:nvCxnSpPr>
      <xdr:spPr>
        <a:xfrm>
          <a:off x="10388600" y="13567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61612</xdr:rowOff>
    </xdr:from>
    <xdr:ext cx="534377" cy="259045"/>
    <xdr:sp macro="" textlink="">
      <xdr:nvSpPr>
        <xdr:cNvPr id="405" name="商工費最大値テキスト"/>
        <xdr:cNvSpPr txBox="1"/>
      </xdr:nvSpPr>
      <xdr:spPr>
        <a:xfrm>
          <a:off x="10528300" y="1189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38,650</a:t>
          </a:r>
          <a:endParaRPr kumimoji="1" lang="ja-JP" altLang="en-US" sz="1000" b="1">
            <a:latin typeface="ＭＳ Ｐゴシック"/>
          </a:endParaRPr>
        </a:p>
      </xdr:txBody>
    </xdr:sp>
    <xdr:clientData/>
  </xdr:oneCellAnchor>
  <xdr:twoCellAnchor>
    <xdr:from>
      <xdr:col>15</xdr:col>
      <xdr:colOff>92075</xdr:colOff>
      <xdr:row>70</xdr:row>
      <xdr:rowOff>114935</xdr:rowOff>
    </xdr:from>
    <xdr:to>
      <xdr:col>15</xdr:col>
      <xdr:colOff>269875</xdr:colOff>
      <xdr:row>70</xdr:row>
      <xdr:rowOff>114935</xdr:rowOff>
    </xdr:to>
    <xdr:cxnSp macro="">
      <xdr:nvCxnSpPr>
        <xdr:cNvPr id="406" name="直線コネクタ 405"/>
        <xdr:cNvCxnSpPr/>
      </xdr:nvCxnSpPr>
      <xdr:spPr>
        <a:xfrm>
          <a:off x="10388600" y="1211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31953</xdr:rowOff>
    </xdr:from>
    <xdr:to>
      <xdr:col>15</xdr:col>
      <xdr:colOff>180975</xdr:colOff>
      <xdr:row>75</xdr:row>
      <xdr:rowOff>81445</xdr:rowOff>
    </xdr:to>
    <xdr:cxnSp macro="">
      <xdr:nvCxnSpPr>
        <xdr:cNvPr id="407" name="直線コネクタ 406"/>
        <xdr:cNvCxnSpPr/>
      </xdr:nvCxnSpPr>
      <xdr:spPr>
        <a:xfrm>
          <a:off x="9639300" y="12890703"/>
          <a:ext cx="838200" cy="4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142308</xdr:rowOff>
    </xdr:from>
    <xdr:ext cx="469744" cy="259045"/>
    <xdr:sp macro="" textlink="">
      <xdr:nvSpPr>
        <xdr:cNvPr id="408" name="商工費平均値テキスト"/>
        <xdr:cNvSpPr txBox="1"/>
      </xdr:nvSpPr>
      <xdr:spPr>
        <a:xfrm>
          <a:off x="10528300" y="13172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163881</xdr:rowOff>
    </xdr:from>
    <xdr:to>
      <xdr:col>15</xdr:col>
      <xdr:colOff>231775</xdr:colOff>
      <xdr:row>77</xdr:row>
      <xdr:rowOff>94031</xdr:rowOff>
    </xdr:to>
    <xdr:sp macro="" textlink="">
      <xdr:nvSpPr>
        <xdr:cNvPr id="409" name="フローチャート : 判断 408"/>
        <xdr:cNvSpPr/>
      </xdr:nvSpPr>
      <xdr:spPr>
        <a:xfrm>
          <a:off x="104267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31953</xdr:rowOff>
    </xdr:from>
    <xdr:to>
      <xdr:col>14</xdr:col>
      <xdr:colOff>28575</xdr:colOff>
      <xdr:row>76</xdr:row>
      <xdr:rowOff>825</xdr:rowOff>
    </xdr:to>
    <xdr:cxnSp macro="">
      <xdr:nvCxnSpPr>
        <xdr:cNvPr id="410" name="直線コネクタ 409"/>
        <xdr:cNvCxnSpPr/>
      </xdr:nvCxnSpPr>
      <xdr:spPr>
        <a:xfrm flipV="1">
          <a:off x="8750300" y="12890703"/>
          <a:ext cx="889000" cy="14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114009</xdr:rowOff>
    </xdr:from>
    <xdr:to>
      <xdr:col>14</xdr:col>
      <xdr:colOff>79375</xdr:colOff>
      <xdr:row>77</xdr:row>
      <xdr:rowOff>44159</xdr:rowOff>
    </xdr:to>
    <xdr:sp macro="" textlink="">
      <xdr:nvSpPr>
        <xdr:cNvPr id="411" name="フローチャート : 判断 410"/>
        <xdr:cNvSpPr/>
      </xdr:nvSpPr>
      <xdr:spPr>
        <a:xfrm>
          <a:off x="9588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35286</xdr:rowOff>
    </xdr:from>
    <xdr:ext cx="534377" cy="259045"/>
    <xdr:sp macro="" textlink="">
      <xdr:nvSpPr>
        <xdr:cNvPr id="412" name="テキスト ボックス 411"/>
        <xdr:cNvSpPr txBox="1"/>
      </xdr:nvSpPr>
      <xdr:spPr>
        <a:xfrm>
          <a:off x="9372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825</xdr:rowOff>
    </xdr:from>
    <xdr:to>
      <xdr:col>12</xdr:col>
      <xdr:colOff>511175</xdr:colOff>
      <xdr:row>76</xdr:row>
      <xdr:rowOff>20638</xdr:rowOff>
    </xdr:to>
    <xdr:cxnSp macro="">
      <xdr:nvCxnSpPr>
        <xdr:cNvPr id="413" name="直線コネクタ 412"/>
        <xdr:cNvCxnSpPr/>
      </xdr:nvCxnSpPr>
      <xdr:spPr>
        <a:xfrm flipV="1">
          <a:off x="7861300" y="13031025"/>
          <a:ext cx="889000" cy="1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4" name="フローチャート : 判断 413"/>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47592</xdr:rowOff>
    </xdr:from>
    <xdr:ext cx="469744" cy="259045"/>
    <xdr:sp macro="" textlink="">
      <xdr:nvSpPr>
        <xdr:cNvPr id="415" name="テキスト ボックス 414"/>
        <xdr:cNvSpPr txBox="1"/>
      </xdr:nvSpPr>
      <xdr:spPr>
        <a:xfrm>
          <a:off x="8515427"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20638</xdr:rowOff>
    </xdr:from>
    <xdr:to>
      <xdr:col>11</xdr:col>
      <xdr:colOff>307975</xdr:colOff>
      <xdr:row>76</xdr:row>
      <xdr:rowOff>21323</xdr:rowOff>
    </xdr:to>
    <xdr:cxnSp macro="">
      <xdr:nvCxnSpPr>
        <xdr:cNvPr id="416" name="直線コネクタ 415"/>
        <xdr:cNvCxnSpPr/>
      </xdr:nvCxnSpPr>
      <xdr:spPr>
        <a:xfrm flipV="1">
          <a:off x="6972300" y="13050838"/>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7" name="フローチャート : 判断 416"/>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37913</xdr:rowOff>
    </xdr:from>
    <xdr:ext cx="469744" cy="259045"/>
    <xdr:sp macro="" textlink="">
      <xdr:nvSpPr>
        <xdr:cNvPr id="418" name="テキスト ボックス 417"/>
        <xdr:cNvSpPr txBox="1"/>
      </xdr:nvSpPr>
      <xdr:spPr>
        <a:xfrm>
          <a:off x="7626427"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9" name="フローチャート : 判断 418"/>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63746</xdr:rowOff>
    </xdr:from>
    <xdr:ext cx="469744" cy="259045"/>
    <xdr:sp macro="" textlink="">
      <xdr:nvSpPr>
        <xdr:cNvPr id="420" name="テキスト ボックス 419"/>
        <xdr:cNvSpPr txBox="1"/>
      </xdr:nvSpPr>
      <xdr:spPr>
        <a:xfrm>
          <a:off x="6737427" y="1343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30645</xdr:rowOff>
    </xdr:from>
    <xdr:to>
      <xdr:col>15</xdr:col>
      <xdr:colOff>231775</xdr:colOff>
      <xdr:row>75</xdr:row>
      <xdr:rowOff>132245</xdr:rowOff>
    </xdr:to>
    <xdr:sp macro="" textlink="">
      <xdr:nvSpPr>
        <xdr:cNvPr id="426" name="円/楕円 425"/>
        <xdr:cNvSpPr/>
      </xdr:nvSpPr>
      <xdr:spPr>
        <a:xfrm>
          <a:off x="10426700" y="128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53522</xdr:rowOff>
    </xdr:from>
    <xdr:ext cx="534377" cy="259045"/>
    <xdr:sp macro="" textlink="">
      <xdr:nvSpPr>
        <xdr:cNvPr id="427" name="商工費該当値テキスト"/>
        <xdr:cNvSpPr txBox="1"/>
      </xdr:nvSpPr>
      <xdr:spPr>
        <a:xfrm>
          <a:off x="10528300" y="127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17,029</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152603</xdr:rowOff>
    </xdr:from>
    <xdr:to>
      <xdr:col>14</xdr:col>
      <xdr:colOff>79375</xdr:colOff>
      <xdr:row>75</xdr:row>
      <xdr:rowOff>82753</xdr:rowOff>
    </xdr:to>
    <xdr:sp macro="" textlink="">
      <xdr:nvSpPr>
        <xdr:cNvPr id="428" name="円/楕円 427"/>
        <xdr:cNvSpPr/>
      </xdr:nvSpPr>
      <xdr:spPr>
        <a:xfrm>
          <a:off x="9588500" y="1283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99280</xdr:rowOff>
    </xdr:from>
    <xdr:ext cx="534377" cy="259045"/>
    <xdr:sp macro="" textlink="">
      <xdr:nvSpPr>
        <xdr:cNvPr id="429" name="テキスト ボックス 428"/>
        <xdr:cNvSpPr txBox="1"/>
      </xdr:nvSpPr>
      <xdr:spPr>
        <a:xfrm>
          <a:off x="9372111" y="1261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18,328</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121476</xdr:rowOff>
    </xdr:from>
    <xdr:to>
      <xdr:col>12</xdr:col>
      <xdr:colOff>561975</xdr:colOff>
      <xdr:row>76</xdr:row>
      <xdr:rowOff>51625</xdr:rowOff>
    </xdr:to>
    <xdr:sp macro="" textlink="">
      <xdr:nvSpPr>
        <xdr:cNvPr id="430" name="円/楕円 429"/>
        <xdr:cNvSpPr/>
      </xdr:nvSpPr>
      <xdr:spPr>
        <a:xfrm>
          <a:off x="8699500" y="129802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68153</xdr:rowOff>
    </xdr:from>
    <xdr:ext cx="534377" cy="259045"/>
    <xdr:sp macro="" textlink="">
      <xdr:nvSpPr>
        <xdr:cNvPr id="431" name="テキスト ボックス 430"/>
        <xdr:cNvSpPr txBox="1"/>
      </xdr:nvSpPr>
      <xdr:spPr>
        <a:xfrm>
          <a:off x="8483111" y="1275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14,645</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141288</xdr:rowOff>
    </xdr:from>
    <xdr:to>
      <xdr:col>11</xdr:col>
      <xdr:colOff>358775</xdr:colOff>
      <xdr:row>76</xdr:row>
      <xdr:rowOff>71438</xdr:rowOff>
    </xdr:to>
    <xdr:sp macro="" textlink="">
      <xdr:nvSpPr>
        <xdr:cNvPr id="432" name="円/楕円 431"/>
        <xdr:cNvSpPr/>
      </xdr:nvSpPr>
      <xdr:spPr>
        <a:xfrm>
          <a:off x="7810500" y="1300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87965</xdr:rowOff>
    </xdr:from>
    <xdr:ext cx="534377" cy="259045"/>
    <xdr:sp macro="" textlink="">
      <xdr:nvSpPr>
        <xdr:cNvPr id="433" name="テキスト ボックス 432"/>
        <xdr:cNvSpPr txBox="1"/>
      </xdr:nvSpPr>
      <xdr:spPr>
        <a:xfrm>
          <a:off x="7594111" y="1277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14,125</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141974</xdr:rowOff>
    </xdr:from>
    <xdr:to>
      <xdr:col>10</xdr:col>
      <xdr:colOff>155575</xdr:colOff>
      <xdr:row>76</xdr:row>
      <xdr:rowOff>72123</xdr:rowOff>
    </xdr:to>
    <xdr:sp macro="" textlink="">
      <xdr:nvSpPr>
        <xdr:cNvPr id="434" name="円/楕円 433"/>
        <xdr:cNvSpPr/>
      </xdr:nvSpPr>
      <xdr:spPr>
        <a:xfrm>
          <a:off x="6921500" y="130007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88651</xdr:rowOff>
    </xdr:from>
    <xdr:ext cx="534377" cy="259045"/>
    <xdr:sp macro="" textlink="">
      <xdr:nvSpPr>
        <xdr:cNvPr id="435" name="テキスト ボックス 434"/>
        <xdr:cNvSpPr txBox="1"/>
      </xdr:nvSpPr>
      <xdr:spPr>
        <a:xfrm>
          <a:off x="6705111" y="1277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93</xdr:row>
      <xdr:rowOff>39649</xdr:rowOff>
    </xdr:from>
    <xdr:to>
      <xdr:col>15</xdr:col>
      <xdr:colOff>180340</xdr:colOff>
      <xdr:row>99</xdr:row>
      <xdr:rowOff>67596</xdr:rowOff>
    </xdr:to>
    <xdr:cxnSp macro="">
      <xdr:nvCxnSpPr>
        <xdr:cNvPr id="460" name="直線コネクタ 459"/>
        <xdr:cNvCxnSpPr/>
      </xdr:nvCxnSpPr>
      <xdr:spPr>
        <a:xfrm flipV="1">
          <a:off x="10475595" y="15984499"/>
          <a:ext cx="1270" cy="105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71423</xdr:rowOff>
    </xdr:from>
    <xdr:ext cx="534377" cy="259045"/>
    <xdr:sp macro="" textlink="">
      <xdr:nvSpPr>
        <xdr:cNvPr id="461" name="土木費最小値テキスト"/>
        <xdr:cNvSpPr txBox="1"/>
      </xdr:nvSpPr>
      <xdr:spPr>
        <a:xfrm>
          <a:off x="10528300" y="1704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18,785</a:t>
          </a:r>
          <a:endParaRPr kumimoji="1" lang="ja-JP" altLang="en-US" sz="1000" b="1">
            <a:latin typeface="ＭＳ Ｐゴシック"/>
          </a:endParaRPr>
        </a:p>
      </xdr:txBody>
    </xdr:sp>
    <xdr:clientData/>
  </xdr:oneCellAnchor>
  <xdr:twoCellAnchor>
    <xdr:from>
      <xdr:col>15</xdr:col>
      <xdr:colOff>92075</xdr:colOff>
      <xdr:row>99</xdr:row>
      <xdr:rowOff>67596</xdr:rowOff>
    </xdr:from>
    <xdr:to>
      <xdr:col>15</xdr:col>
      <xdr:colOff>269875</xdr:colOff>
      <xdr:row>99</xdr:row>
      <xdr:rowOff>67596</xdr:rowOff>
    </xdr:to>
    <xdr:cxnSp macro="">
      <xdr:nvCxnSpPr>
        <xdr:cNvPr id="462" name="直線コネクタ 461"/>
        <xdr:cNvCxnSpPr/>
      </xdr:nvCxnSpPr>
      <xdr:spPr>
        <a:xfrm>
          <a:off x="10388600" y="1704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157776</xdr:rowOff>
    </xdr:from>
    <xdr:ext cx="534377" cy="259045"/>
    <xdr:sp macro="" textlink="">
      <xdr:nvSpPr>
        <xdr:cNvPr id="463" name="土木費最大値テキスト"/>
        <xdr:cNvSpPr txBox="1"/>
      </xdr:nvSpPr>
      <xdr:spPr>
        <a:xfrm>
          <a:off x="10528300" y="1575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74,252</a:t>
          </a:r>
          <a:endParaRPr kumimoji="1" lang="ja-JP" altLang="en-US" sz="1000" b="1">
            <a:latin typeface="ＭＳ Ｐゴシック"/>
          </a:endParaRPr>
        </a:p>
      </xdr:txBody>
    </xdr:sp>
    <xdr:clientData/>
  </xdr:oneCellAnchor>
  <xdr:twoCellAnchor>
    <xdr:from>
      <xdr:col>15</xdr:col>
      <xdr:colOff>92075</xdr:colOff>
      <xdr:row>93</xdr:row>
      <xdr:rowOff>39649</xdr:rowOff>
    </xdr:from>
    <xdr:to>
      <xdr:col>15</xdr:col>
      <xdr:colOff>269875</xdr:colOff>
      <xdr:row>93</xdr:row>
      <xdr:rowOff>39649</xdr:rowOff>
    </xdr:to>
    <xdr:cxnSp macro="">
      <xdr:nvCxnSpPr>
        <xdr:cNvPr id="464" name="直線コネクタ 463"/>
        <xdr:cNvCxnSpPr/>
      </xdr:nvCxnSpPr>
      <xdr:spPr>
        <a:xfrm>
          <a:off x="10388600" y="1598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154730</xdr:rowOff>
    </xdr:from>
    <xdr:to>
      <xdr:col>15</xdr:col>
      <xdr:colOff>180975</xdr:colOff>
      <xdr:row>95</xdr:row>
      <xdr:rowOff>51403</xdr:rowOff>
    </xdr:to>
    <xdr:cxnSp macro="">
      <xdr:nvCxnSpPr>
        <xdr:cNvPr id="465" name="直線コネクタ 464"/>
        <xdr:cNvCxnSpPr/>
      </xdr:nvCxnSpPr>
      <xdr:spPr>
        <a:xfrm>
          <a:off x="9639300" y="16099580"/>
          <a:ext cx="838200" cy="2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128477</xdr:rowOff>
    </xdr:from>
    <xdr:ext cx="534377" cy="259045"/>
    <xdr:sp macro="" textlink="">
      <xdr:nvSpPr>
        <xdr:cNvPr id="466" name="土木費平均値テキスト"/>
        <xdr:cNvSpPr txBox="1"/>
      </xdr:nvSpPr>
      <xdr:spPr>
        <a:xfrm>
          <a:off x="10528300" y="16587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150050</xdr:rowOff>
    </xdr:from>
    <xdr:to>
      <xdr:col>15</xdr:col>
      <xdr:colOff>231775</xdr:colOff>
      <xdr:row>97</xdr:row>
      <xdr:rowOff>80200</xdr:rowOff>
    </xdr:to>
    <xdr:sp macro="" textlink="">
      <xdr:nvSpPr>
        <xdr:cNvPr id="467" name="フローチャート : 判断 466"/>
        <xdr:cNvSpPr/>
      </xdr:nvSpPr>
      <xdr:spPr>
        <a:xfrm>
          <a:off x="104267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162046</xdr:rowOff>
    </xdr:from>
    <xdr:to>
      <xdr:col>14</xdr:col>
      <xdr:colOff>28575</xdr:colOff>
      <xdr:row>93</xdr:row>
      <xdr:rowOff>154730</xdr:rowOff>
    </xdr:to>
    <xdr:cxnSp macro="">
      <xdr:nvCxnSpPr>
        <xdr:cNvPr id="468" name="直線コネクタ 467"/>
        <xdr:cNvCxnSpPr/>
      </xdr:nvCxnSpPr>
      <xdr:spPr>
        <a:xfrm>
          <a:off x="8750300" y="15935446"/>
          <a:ext cx="889000" cy="16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169063</xdr:rowOff>
    </xdr:from>
    <xdr:to>
      <xdr:col>14</xdr:col>
      <xdr:colOff>79375</xdr:colOff>
      <xdr:row>97</xdr:row>
      <xdr:rowOff>99213</xdr:rowOff>
    </xdr:to>
    <xdr:sp macro="" textlink="">
      <xdr:nvSpPr>
        <xdr:cNvPr id="469" name="フローチャート : 判断 468"/>
        <xdr:cNvSpPr/>
      </xdr:nvSpPr>
      <xdr:spPr>
        <a:xfrm>
          <a:off x="9588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90340</xdr:rowOff>
    </xdr:from>
    <xdr:ext cx="534377" cy="259045"/>
    <xdr:sp macro="" textlink="">
      <xdr:nvSpPr>
        <xdr:cNvPr id="470" name="テキスト ボックス 469"/>
        <xdr:cNvSpPr txBox="1"/>
      </xdr:nvSpPr>
      <xdr:spPr>
        <a:xfrm>
          <a:off x="9372111" y="16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11</xdr:col>
      <xdr:colOff>307975</xdr:colOff>
      <xdr:row>91</xdr:row>
      <xdr:rowOff>145872</xdr:rowOff>
    </xdr:from>
    <xdr:to>
      <xdr:col>12</xdr:col>
      <xdr:colOff>511175</xdr:colOff>
      <xdr:row>92</xdr:row>
      <xdr:rowOff>162046</xdr:rowOff>
    </xdr:to>
    <xdr:cxnSp macro="">
      <xdr:nvCxnSpPr>
        <xdr:cNvPr id="471" name="直線コネクタ 470"/>
        <xdr:cNvCxnSpPr/>
      </xdr:nvCxnSpPr>
      <xdr:spPr>
        <a:xfrm>
          <a:off x="7861300" y="15747822"/>
          <a:ext cx="889000" cy="18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139478</xdr:rowOff>
    </xdr:from>
    <xdr:to>
      <xdr:col>12</xdr:col>
      <xdr:colOff>561975</xdr:colOff>
      <xdr:row>97</xdr:row>
      <xdr:rowOff>69628</xdr:rowOff>
    </xdr:to>
    <xdr:sp macro="" textlink="">
      <xdr:nvSpPr>
        <xdr:cNvPr id="472" name="フローチャート : 判断 471"/>
        <xdr:cNvSpPr/>
      </xdr:nvSpPr>
      <xdr:spPr>
        <a:xfrm>
          <a:off x="8699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60755</xdr:rowOff>
    </xdr:from>
    <xdr:ext cx="534377" cy="259045"/>
    <xdr:sp macro="" textlink="">
      <xdr:nvSpPr>
        <xdr:cNvPr id="473" name="テキスト ボックス 472"/>
        <xdr:cNvSpPr txBox="1"/>
      </xdr:nvSpPr>
      <xdr:spPr>
        <a:xfrm>
          <a:off x="8483111" y="166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91</xdr:row>
      <xdr:rowOff>145872</xdr:rowOff>
    </xdr:from>
    <xdr:to>
      <xdr:col>11</xdr:col>
      <xdr:colOff>307975</xdr:colOff>
      <xdr:row>94</xdr:row>
      <xdr:rowOff>11418</xdr:rowOff>
    </xdr:to>
    <xdr:cxnSp macro="">
      <xdr:nvCxnSpPr>
        <xdr:cNvPr id="474" name="直線コネクタ 473"/>
        <xdr:cNvCxnSpPr/>
      </xdr:nvCxnSpPr>
      <xdr:spPr>
        <a:xfrm flipV="1">
          <a:off x="6972300" y="15747822"/>
          <a:ext cx="889000" cy="37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92348</xdr:rowOff>
    </xdr:from>
    <xdr:to>
      <xdr:col>11</xdr:col>
      <xdr:colOff>358775</xdr:colOff>
      <xdr:row>97</xdr:row>
      <xdr:rowOff>22498</xdr:rowOff>
    </xdr:to>
    <xdr:sp macro="" textlink="">
      <xdr:nvSpPr>
        <xdr:cNvPr id="475" name="フローチャート : 判断 474"/>
        <xdr:cNvSpPr/>
      </xdr:nvSpPr>
      <xdr:spPr>
        <a:xfrm>
          <a:off x="7810500" y="1655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13625</xdr:rowOff>
    </xdr:from>
    <xdr:ext cx="534377" cy="259045"/>
    <xdr:sp macro="" textlink="">
      <xdr:nvSpPr>
        <xdr:cNvPr id="476" name="テキスト ボックス 475"/>
        <xdr:cNvSpPr txBox="1"/>
      </xdr:nvSpPr>
      <xdr:spPr>
        <a:xfrm>
          <a:off x="7594111" y="1664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11767</xdr:rowOff>
    </xdr:from>
    <xdr:to>
      <xdr:col>10</xdr:col>
      <xdr:colOff>155575</xdr:colOff>
      <xdr:row>97</xdr:row>
      <xdr:rowOff>113367</xdr:rowOff>
    </xdr:to>
    <xdr:sp macro="" textlink="">
      <xdr:nvSpPr>
        <xdr:cNvPr id="477" name="フローチャート : 判断 476"/>
        <xdr:cNvSpPr/>
      </xdr:nvSpPr>
      <xdr:spPr>
        <a:xfrm>
          <a:off x="6921500" y="166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104494</xdr:rowOff>
    </xdr:from>
    <xdr:ext cx="534377" cy="259045"/>
    <xdr:sp macro="" textlink="">
      <xdr:nvSpPr>
        <xdr:cNvPr id="478" name="テキスト ボックス 477"/>
        <xdr:cNvSpPr txBox="1"/>
      </xdr:nvSpPr>
      <xdr:spPr>
        <a:xfrm>
          <a:off x="6705111" y="167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603</xdr:rowOff>
    </xdr:from>
    <xdr:to>
      <xdr:col>15</xdr:col>
      <xdr:colOff>231775</xdr:colOff>
      <xdr:row>95</xdr:row>
      <xdr:rowOff>102203</xdr:rowOff>
    </xdr:to>
    <xdr:sp macro="" textlink="">
      <xdr:nvSpPr>
        <xdr:cNvPr id="484" name="円/楕円 483"/>
        <xdr:cNvSpPr/>
      </xdr:nvSpPr>
      <xdr:spPr>
        <a:xfrm>
          <a:off x="10426700" y="1628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23480</xdr:rowOff>
    </xdr:from>
    <xdr:ext cx="534377" cy="259045"/>
    <xdr:sp macro="" textlink="">
      <xdr:nvSpPr>
        <xdr:cNvPr id="485" name="土木費該当値テキスト"/>
        <xdr:cNvSpPr txBox="1"/>
      </xdr:nvSpPr>
      <xdr:spPr>
        <a:xfrm>
          <a:off x="10528300" y="1613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55,635</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103930</xdr:rowOff>
    </xdr:from>
    <xdr:to>
      <xdr:col>14</xdr:col>
      <xdr:colOff>79375</xdr:colOff>
      <xdr:row>94</xdr:row>
      <xdr:rowOff>34080</xdr:rowOff>
    </xdr:to>
    <xdr:sp macro="" textlink="">
      <xdr:nvSpPr>
        <xdr:cNvPr id="486" name="円/楕円 485"/>
        <xdr:cNvSpPr/>
      </xdr:nvSpPr>
      <xdr:spPr>
        <a:xfrm>
          <a:off x="9588500" y="1604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50607</xdr:rowOff>
    </xdr:from>
    <xdr:ext cx="534377" cy="259045"/>
    <xdr:sp macro="" textlink="">
      <xdr:nvSpPr>
        <xdr:cNvPr id="487" name="テキスト ボックス 486"/>
        <xdr:cNvSpPr txBox="1"/>
      </xdr:nvSpPr>
      <xdr:spPr>
        <a:xfrm>
          <a:off x="9372111" y="1582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68,211</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111246</xdr:rowOff>
    </xdr:from>
    <xdr:to>
      <xdr:col>12</xdr:col>
      <xdr:colOff>561975</xdr:colOff>
      <xdr:row>93</xdr:row>
      <xdr:rowOff>41396</xdr:rowOff>
    </xdr:to>
    <xdr:sp macro="" textlink="">
      <xdr:nvSpPr>
        <xdr:cNvPr id="488" name="円/楕円 487"/>
        <xdr:cNvSpPr/>
      </xdr:nvSpPr>
      <xdr:spPr>
        <a:xfrm>
          <a:off x="8699500" y="158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91</xdr:row>
      <xdr:rowOff>57923</xdr:rowOff>
    </xdr:from>
    <xdr:ext cx="534377" cy="259045"/>
    <xdr:sp macro="" textlink="">
      <xdr:nvSpPr>
        <xdr:cNvPr id="489" name="テキスト ボックス 488"/>
        <xdr:cNvSpPr txBox="1"/>
      </xdr:nvSpPr>
      <xdr:spPr>
        <a:xfrm>
          <a:off x="8483111" y="1565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76,827</a:t>
          </a:r>
          <a:endParaRPr kumimoji="1" lang="ja-JP" altLang="en-US" sz="1000" b="1">
            <a:solidFill>
              <a:srgbClr val="FF0000"/>
            </a:solidFill>
            <a:latin typeface="ＭＳ Ｐゴシック"/>
          </a:endParaRPr>
        </a:p>
      </xdr:txBody>
    </xdr:sp>
    <xdr:clientData/>
  </xdr:oneCellAnchor>
  <xdr:twoCellAnchor>
    <xdr:from>
      <xdr:col>11</xdr:col>
      <xdr:colOff>257175</xdr:colOff>
      <xdr:row>91</xdr:row>
      <xdr:rowOff>95072</xdr:rowOff>
    </xdr:from>
    <xdr:to>
      <xdr:col>11</xdr:col>
      <xdr:colOff>358775</xdr:colOff>
      <xdr:row>92</xdr:row>
      <xdr:rowOff>25222</xdr:rowOff>
    </xdr:to>
    <xdr:sp macro="" textlink="">
      <xdr:nvSpPr>
        <xdr:cNvPr id="490" name="円/楕円 489"/>
        <xdr:cNvSpPr/>
      </xdr:nvSpPr>
      <xdr:spPr>
        <a:xfrm>
          <a:off x="7810500" y="1569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90</xdr:row>
      <xdr:rowOff>41749</xdr:rowOff>
    </xdr:from>
    <xdr:ext cx="534377" cy="259045"/>
    <xdr:sp macro="" textlink="">
      <xdr:nvSpPr>
        <xdr:cNvPr id="491" name="テキスト ボックス 490"/>
        <xdr:cNvSpPr txBox="1"/>
      </xdr:nvSpPr>
      <xdr:spPr>
        <a:xfrm>
          <a:off x="7594111" y="1547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86,676</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132068</xdr:rowOff>
    </xdr:from>
    <xdr:to>
      <xdr:col>10</xdr:col>
      <xdr:colOff>155575</xdr:colOff>
      <xdr:row>94</xdr:row>
      <xdr:rowOff>62218</xdr:rowOff>
    </xdr:to>
    <xdr:sp macro="" textlink="">
      <xdr:nvSpPr>
        <xdr:cNvPr id="492" name="円/楕円 491"/>
        <xdr:cNvSpPr/>
      </xdr:nvSpPr>
      <xdr:spPr>
        <a:xfrm>
          <a:off x="6921500" y="1607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78745</xdr:rowOff>
    </xdr:from>
    <xdr:ext cx="534377" cy="259045"/>
    <xdr:sp macro="" textlink="">
      <xdr:nvSpPr>
        <xdr:cNvPr id="493" name="テキスト ボックス 492"/>
        <xdr:cNvSpPr txBox="1"/>
      </xdr:nvSpPr>
      <xdr:spPr>
        <a:xfrm>
          <a:off x="6705111" y="1585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6" name="テキスト ボックス 50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90094</xdr:rowOff>
    </xdr:from>
    <xdr:to>
      <xdr:col>23</xdr:col>
      <xdr:colOff>516889</xdr:colOff>
      <xdr:row>38</xdr:row>
      <xdr:rowOff>130937</xdr:rowOff>
    </xdr:to>
    <xdr:cxnSp macro="">
      <xdr:nvCxnSpPr>
        <xdr:cNvPr id="518" name="直線コネクタ 517"/>
        <xdr:cNvCxnSpPr/>
      </xdr:nvCxnSpPr>
      <xdr:spPr>
        <a:xfrm flipV="1">
          <a:off x="16317595" y="5405044"/>
          <a:ext cx="1269" cy="124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134764</xdr:rowOff>
    </xdr:from>
    <xdr:ext cx="534377" cy="259045"/>
    <xdr:sp macro="" textlink="">
      <xdr:nvSpPr>
        <xdr:cNvPr id="519" name="消防費最小値テキスト"/>
        <xdr:cNvSpPr txBox="1"/>
      </xdr:nvSpPr>
      <xdr:spPr>
        <a:xfrm>
          <a:off x="16370300" y="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12,230</a:t>
          </a:r>
          <a:endParaRPr kumimoji="1" lang="ja-JP" altLang="en-US" sz="1000" b="1">
            <a:latin typeface="ＭＳ Ｐゴシック"/>
          </a:endParaRPr>
        </a:p>
      </xdr:txBody>
    </xdr:sp>
    <xdr:clientData/>
  </xdr:oneCellAnchor>
  <xdr:twoCellAnchor>
    <xdr:from>
      <xdr:col>23</xdr:col>
      <xdr:colOff>428625</xdr:colOff>
      <xdr:row>38</xdr:row>
      <xdr:rowOff>130937</xdr:rowOff>
    </xdr:from>
    <xdr:to>
      <xdr:col>23</xdr:col>
      <xdr:colOff>606425</xdr:colOff>
      <xdr:row>38</xdr:row>
      <xdr:rowOff>130937</xdr:rowOff>
    </xdr:to>
    <xdr:cxnSp macro="">
      <xdr:nvCxnSpPr>
        <xdr:cNvPr id="520" name="直線コネクタ 519"/>
        <xdr:cNvCxnSpPr/>
      </xdr:nvCxnSpPr>
      <xdr:spPr>
        <a:xfrm>
          <a:off x="16230600" y="664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36771</xdr:rowOff>
    </xdr:from>
    <xdr:ext cx="534377" cy="259045"/>
    <xdr:sp macro="" textlink="">
      <xdr:nvSpPr>
        <xdr:cNvPr id="521" name="消防費最大値テキスト"/>
        <xdr:cNvSpPr txBox="1"/>
      </xdr:nvSpPr>
      <xdr:spPr>
        <a:xfrm>
          <a:off x="16370300" y="51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44,802</a:t>
          </a:r>
          <a:endParaRPr kumimoji="1" lang="ja-JP" altLang="en-US" sz="1000" b="1">
            <a:latin typeface="ＭＳ Ｐゴシック"/>
          </a:endParaRPr>
        </a:p>
      </xdr:txBody>
    </xdr:sp>
    <xdr:clientData/>
  </xdr:oneCellAnchor>
  <xdr:twoCellAnchor>
    <xdr:from>
      <xdr:col>23</xdr:col>
      <xdr:colOff>428625</xdr:colOff>
      <xdr:row>31</xdr:row>
      <xdr:rowOff>90094</xdr:rowOff>
    </xdr:from>
    <xdr:to>
      <xdr:col>23</xdr:col>
      <xdr:colOff>606425</xdr:colOff>
      <xdr:row>31</xdr:row>
      <xdr:rowOff>90094</xdr:rowOff>
    </xdr:to>
    <xdr:cxnSp macro="">
      <xdr:nvCxnSpPr>
        <xdr:cNvPr id="522" name="直線コネクタ 521"/>
        <xdr:cNvCxnSpPr/>
      </xdr:nvCxnSpPr>
      <xdr:spPr>
        <a:xfrm>
          <a:off x="16230600" y="540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3187</xdr:rowOff>
    </xdr:from>
    <xdr:to>
      <xdr:col>23</xdr:col>
      <xdr:colOff>517525</xdr:colOff>
      <xdr:row>38</xdr:row>
      <xdr:rowOff>97675</xdr:rowOff>
    </xdr:to>
    <xdr:cxnSp macro="">
      <xdr:nvCxnSpPr>
        <xdr:cNvPr id="523" name="直線コネクタ 522"/>
        <xdr:cNvCxnSpPr/>
      </xdr:nvCxnSpPr>
      <xdr:spPr>
        <a:xfrm flipV="1">
          <a:off x="15481300" y="6518287"/>
          <a:ext cx="8382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149915</xdr:rowOff>
    </xdr:from>
    <xdr:ext cx="534377" cy="259045"/>
    <xdr:sp macro="" textlink="">
      <xdr:nvSpPr>
        <xdr:cNvPr id="524" name="消防費平均値テキスト"/>
        <xdr:cNvSpPr txBox="1"/>
      </xdr:nvSpPr>
      <xdr:spPr>
        <a:xfrm>
          <a:off x="16370300" y="6150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19,999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127038</xdr:rowOff>
    </xdr:from>
    <xdr:to>
      <xdr:col>23</xdr:col>
      <xdr:colOff>568325</xdr:colOff>
      <xdr:row>37</xdr:row>
      <xdr:rowOff>57188</xdr:rowOff>
    </xdr:to>
    <xdr:sp macro="" textlink="">
      <xdr:nvSpPr>
        <xdr:cNvPr id="525" name="フローチャート : 判断 524"/>
        <xdr:cNvSpPr/>
      </xdr:nvSpPr>
      <xdr:spPr>
        <a:xfrm>
          <a:off x="162687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97675</xdr:rowOff>
    </xdr:from>
    <xdr:to>
      <xdr:col>22</xdr:col>
      <xdr:colOff>365125</xdr:colOff>
      <xdr:row>38</xdr:row>
      <xdr:rowOff>126061</xdr:rowOff>
    </xdr:to>
    <xdr:cxnSp macro="">
      <xdr:nvCxnSpPr>
        <xdr:cNvPr id="526" name="直線コネクタ 525"/>
        <xdr:cNvCxnSpPr/>
      </xdr:nvCxnSpPr>
      <xdr:spPr>
        <a:xfrm flipV="1">
          <a:off x="14592300" y="6612775"/>
          <a:ext cx="889000" cy="2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149708</xdr:rowOff>
    </xdr:from>
    <xdr:to>
      <xdr:col>22</xdr:col>
      <xdr:colOff>415925</xdr:colOff>
      <xdr:row>37</xdr:row>
      <xdr:rowOff>79858</xdr:rowOff>
    </xdr:to>
    <xdr:sp macro="" textlink="">
      <xdr:nvSpPr>
        <xdr:cNvPr id="527" name="フローチャート : 判断 526"/>
        <xdr:cNvSpPr/>
      </xdr:nvSpPr>
      <xdr:spPr>
        <a:xfrm>
          <a:off x="15430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96385</xdr:rowOff>
    </xdr:from>
    <xdr:ext cx="534377" cy="259045"/>
    <xdr:sp macro="" textlink="">
      <xdr:nvSpPr>
        <xdr:cNvPr id="528" name="テキスト ボックス 527"/>
        <xdr:cNvSpPr txBox="1"/>
      </xdr:nvSpPr>
      <xdr:spPr>
        <a:xfrm>
          <a:off x="15214111" y="60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126061</xdr:rowOff>
    </xdr:from>
    <xdr:to>
      <xdr:col>21</xdr:col>
      <xdr:colOff>161925</xdr:colOff>
      <xdr:row>38</xdr:row>
      <xdr:rowOff>157683</xdr:rowOff>
    </xdr:to>
    <xdr:cxnSp macro="">
      <xdr:nvCxnSpPr>
        <xdr:cNvPr id="529" name="直線コネクタ 528"/>
        <xdr:cNvCxnSpPr/>
      </xdr:nvCxnSpPr>
      <xdr:spPr>
        <a:xfrm flipV="1">
          <a:off x="13703300" y="6641161"/>
          <a:ext cx="889000" cy="3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50495</xdr:rowOff>
    </xdr:from>
    <xdr:to>
      <xdr:col>21</xdr:col>
      <xdr:colOff>212725</xdr:colOff>
      <xdr:row>37</xdr:row>
      <xdr:rowOff>152095</xdr:rowOff>
    </xdr:to>
    <xdr:sp macro="" textlink="">
      <xdr:nvSpPr>
        <xdr:cNvPr id="530" name="フローチャート : 判断 529"/>
        <xdr:cNvSpPr/>
      </xdr:nvSpPr>
      <xdr:spPr>
        <a:xfrm>
          <a:off x="14541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168622</xdr:rowOff>
    </xdr:from>
    <xdr:ext cx="534377" cy="259045"/>
    <xdr:sp macro="" textlink="">
      <xdr:nvSpPr>
        <xdr:cNvPr id="531" name="テキスト ボックス 530"/>
        <xdr:cNvSpPr txBox="1"/>
      </xdr:nvSpPr>
      <xdr:spPr>
        <a:xfrm>
          <a:off x="14325111" y="61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157683</xdr:rowOff>
    </xdr:from>
    <xdr:to>
      <xdr:col>19</xdr:col>
      <xdr:colOff>644525</xdr:colOff>
      <xdr:row>39</xdr:row>
      <xdr:rowOff>63538</xdr:rowOff>
    </xdr:to>
    <xdr:cxnSp macro="">
      <xdr:nvCxnSpPr>
        <xdr:cNvPr id="532" name="直線コネクタ 531"/>
        <xdr:cNvCxnSpPr/>
      </xdr:nvCxnSpPr>
      <xdr:spPr>
        <a:xfrm flipV="1">
          <a:off x="12814300" y="6672783"/>
          <a:ext cx="889000" cy="7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98730</xdr:rowOff>
    </xdr:from>
    <xdr:to>
      <xdr:col>20</xdr:col>
      <xdr:colOff>9525</xdr:colOff>
      <xdr:row>38</xdr:row>
      <xdr:rowOff>28880</xdr:rowOff>
    </xdr:to>
    <xdr:sp macro="" textlink="">
      <xdr:nvSpPr>
        <xdr:cNvPr id="533" name="フローチャート : 判断 532"/>
        <xdr:cNvSpPr/>
      </xdr:nvSpPr>
      <xdr:spPr>
        <a:xfrm>
          <a:off x="13652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45407</xdr:rowOff>
    </xdr:from>
    <xdr:ext cx="534377" cy="259045"/>
    <xdr:sp macro="" textlink="">
      <xdr:nvSpPr>
        <xdr:cNvPr id="534" name="テキスト ボックス 533"/>
        <xdr:cNvSpPr txBox="1"/>
      </xdr:nvSpPr>
      <xdr:spPr>
        <a:xfrm>
          <a:off x="13436111" y="621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105016</xdr:rowOff>
    </xdr:from>
    <xdr:to>
      <xdr:col>18</xdr:col>
      <xdr:colOff>492125</xdr:colOff>
      <xdr:row>38</xdr:row>
      <xdr:rowOff>35167</xdr:rowOff>
    </xdr:to>
    <xdr:sp macro="" textlink="">
      <xdr:nvSpPr>
        <xdr:cNvPr id="535" name="フローチャート : 判断 534"/>
        <xdr:cNvSpPr/>
      </xdr:nvSpPr>
      <xdr:spPr>
        <a:xfrm>
          <a:off x="12763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51693</xdr:rowOff>
    </xdr:from>
    <xdr:ext cx="534377" cy="259045"/>
    <xdr:sp macro="" textlink="">
      <xdr:nvSpPr>
        <xdr:cNvPr id="536" name="テキスト ボックス 535"/>
        <xdr:cNvSpPr txBox="1"/>
      </xdr:nvSpPr>
      <xdr:spPr>
        <a:xfrm>
          <a:off x="12547111" y="622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123838</xdr:rowOff>
    </xdr:from>
    <xdr:to>
      <xdr:col>23</xdr:col>
      <xdr:colOff>568325</xdr:colOff>
      <xdr:row>38</xdr:row>
      <xdr:rowOff>53987</xdr:rowOff>
    </xdr:to>
    <xdr:sp macro="" textlink="">
      <xdr:nvSpPr>
        <xdr:cNvPr id="542" name="円/楕円 541"/>
        <xdr:cNvSpPr/>
      </xdr:nvSpPr>
      <xdr:spPr>
        <a:xfrm>
          <a:off x="16268700" y="64674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102265</xdr:rowOff>
    </xdr:from>
    <xdr:ext cx="534377" cy="259045"/>
    <xdr:sp macro="" textlink="">
      <xdr:nvSpPr>
        <xdr:cNvPr id="543" name="消防費該当値テキスト"/>
        <xdr:cNvSpPr txBox="1"/>
      </xdr:nvSpPr>
      <xdr:spPr>
        <a:xfrm>
          <a:off x="16370300" y="644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15,583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46875</xdr:rowOff>
    </xdr:from>
    <xdr:to>
      <xdr:col>22</xdr:col>
      <xdr:colOff>415925</xdr:colOff>
      <xdr:row>38</xdr:row>
      <xdr:rowOff>148475</xdr:rowOff>
    </xdr:to>
    <xdr:sp macro="" textlink="">
      <xdr:nvSpPr>
        <xdr:cNvPr id="544" name="円/楕円 543"/>
        <xdr:cNvSpPr/>
      </xdr:nvSpPr>
      <xdr:spPr>
        <a:xfrm>
          <a:off x="15430500" y="65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139602</xdr:rowOff>
    </xdr:from>
    <xdr:ext cx="534377" cy="259045"/>
    <xdr:sp macro="" textlink="">
      <xdr:nvSpPr>
        <xdr:cNvPr id="545" name="テキスト ボックス 544"/>
        <xdr:cNvSpPr txBox="1"/>
      </xdr:nvSpPr>
      <xdr:spPr>
        <a:xfrm>
          <a:off x="15214111" y="665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75261</xdr:rowOff>
    </xdr:from>
    <xdr:to>
      <xdr:col>21</xdr:col>
      <xdr:colOff>212725</xdr:colOff>
      <xdr:row>39</xdr:row>
      <xdr:rowOff>5411</xdr:rowOff>
    </xdr:to>
    <xdr:sp macro="" textlink="">
      <xdr:nvSpPr>
        <xdr:cNvPr id="546" name="円/楕円 545"/>
        <xdr:cNvSpPr/>
      </xdr:nvSpPr>
      <xdr:spPr>
        <a:xfrm>
          <a:off x="14541500" y="659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167988</xdr:rowOff>
    </xdr:from>
    <xdr:ext cx="534377" cy="259045"/>
    <xdr:sp macro="" textlink="">
      <xdr:nvSpPr>
        <xdr:cNvPr id="547" name="テキスト ボックス 546"/>
        <xdr:cNvSpPr txBox="1"/>
      </xdr:nvSpPr>
      <xdr:spPr>
        <a:xfrm>
          <a:off x="14325111" y="668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106883</xdr:rowOff>
    </xdr:from>
    <xdr:to>
      <xdr:col>20</xdr:col>
      <xdr:colOff>9525</xdr:colOff>
      <xdr:row>39</xdr:row>
      <xdr:rowOff>37033</xdr:rowOff>
    </xdr:to>
    <xdr:sp macro="" textlink="">
      <xdr:nvSpPr>
        <xdr:cNvPr id="548" name="円/楕円 547"/>
        <xdr:cNvSpPr/>
      </xdr:nvSpPr>
      <xdr:spPr>
        <a:xfrm>
          <a:off x="13652500" y="662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28160</xdr:rowOff>
    </xdr:from>
    <xdr:ext cx="534377" cy="259045"/>
    <xdr:sp macro="" textlink="">
      <xdr:nvSpPr>
        <xdr:cNvPr id="549" name="テキスト ボックス 548"/>
        <xdr:cNvSpPr txBox="1"/>
      </xdr:nvSpPr>
      <xdr:spPr>
        <a:xfrm>
          <a:off x="13436111" y="671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11,528</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12738</xdr:rowOff>
    </xdr:from>
    <xdr:to>
      <xdr:col>18</xdr:col>
      <xdr:colOff>492125</xdr:colOff>
      <xdr:row>39</xdr:row>
      <xdr:rowOff>114338</xdr:rowOff>
    </xdr:to>
    <xdr:sp macro="" textlink="">
      <xdr:nvSpPr>
        <xdr:cNvPr id="550" name="円/楕円 549"/>
        <xdr:cNvSpPr/>
      </xdr:nvSpPr>
      <xdr:spPr>
        <a:xfrm>
          <a:off x="12763500" y="669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105465</xdr:rowOff>
    </xdr:from>
    <xdr:ext cx="469744" cy="259045"/>
    <xdr:sp macro="" textlink="">
      <xdr:nvSpPr>
        <xdr:cNvPr id="551" name="テキスト ボックス 550"/>
        <xdr:cNvSpPr txBox="1"/>
      </xdr:nvSpPr>
      <xdr:spPr>
        <a:xfrm>
          <a:off x="12579427" y="679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0" name="テキスト ボックス 56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143553</xdr:rowOff>
    </xdr:from>
    <xdr:to>
      <xdr:col>23</xdr:col>
      <xdr:colOff>516889</xdr:colOff>
      <xdr:row>59</xdr:row>
      <xdr:rowOff>40063</xdr:rowOff>
    </xdr:to>
    <xdr:cxnSp macro="">
      <xdr:nvCxnSpPr>
        <xdr:cNvPr id="578" name="直線コネクタ 577"/>
        <xdr:cNvCxnSpPr/>
      </xdr:nvCxnSpPr>
      <xdr:spPr>
        <a:xfrm flipV="1">
          <a:off x="16317595" y="8544603"/>
          <a:ext cx="1269" cy="161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43890</xdr:rowOff>
    </xdr:from>
    <xdr:ext cx="534377" cy="259045"/>
    <xdr:sp macro="" textlink="">
      <xdr:nvSpPr>
        <xdr:cNvPr id="579" name="教育費最小値テキスト"/>
        <xdr:cNvSpPr txBox="1"/>
      </xdr:nvSpPr>
      <xdr:spPr>
        <a:xfrm>
          <a:off x="16370300" y="1015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23,602</a:t>
          </a:r>
          <a:endParaRPr kumimoji="1" lang="ja-JP" altLang="en-US" sz="1000" b="1">
            <a:latin typeface="ＭＳ Ｐゴシック"/>
          </a:endParaRPr>
        </a:p>
      </xdr:txBody>
    </xdr:sp>
    <xdr:clientData/>
  </xdr:oneCellAnchor>
  <xdr:twoCellAnchor>
    <xdr:from>
      <xdr:col>23</xdr:col>
      <xdr:colOff>428625</xdr:colOff>
      <xdr:row>59</xdr:row>
      <xdr:rowOff>40063</xdr:rowOff>
    </xdr:from>
    <xdr:to>
      <xdr:col>23</xdr:col>
      <xdr:colOff>606425</xdr:colOff>
      <xdr:row>59</xdr:row>
      <xdr:rowOff>40063</xdr:rowOff>
    </xdr:to>
    <xdr:cxnSp macro="">
      <xdr:nvCxnSpPr>
        <xdr:cNvPr id="580" name="直線コネクタ 579"/>
        <xdr:cNvCxnSpPr/>
      </xdr:nvCxnSpPr>
      <xdr:spPr>
        <a:xfrm>
          <a:off x="16230600" y="10155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90230</xdr:rowOff>
    </xdr:from>
    <xdr:ext cx="599010" cy="259045"/>
    <xdr:sp macro="" textlink="">
      <xdr:nvSpPr>
        <xdr:cNvPr id="581" name="教育費最大値テキスト"/>
        <xdr:cNvSpPr txBox="1"/>
      </xdr:nvSpPr>
      <xdr:spPr>
        <a:xfrm>
          <a:off x="16370300" y="83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122,264</a:t>
          </a:r>
          <a:endParaRPr kumimoji="1" lang="ja-JP" altLang="en-US" sz="1000" b="1">
            <a:latin typeface="ＭＳ Ｐゴシック"/>
          </a:endParaRPr>
        </a:p>
      </xdr:txBody>
    </xdr:sp>
    <xdr:clientData/>
  </xdr:oneCellAnchor>
  <xdr:twoCellAnchor>
    <xdr:from>
      <xdr:col>23</xdr:col>
      <xdr:colOff>428625</xdr:colOff>
      <xdr:row>49</xdr:row>
      <xdr:rowOff>143553</xdr:rowOff>
    </xdr:from>
    <xdr:to>
      <xdr:col>23</xdr:col>
      <xdr:colOff>606425</xdr:colOff>
      <xdr:row>49</xdr:row>
      <xdr:rowOff>143553</xdr:rowOff>
    </xdr:to>
    <xdr:cxnSp macro="">
      <xdr:nvCxnSpPr>
        <xdr:cNvPr id="582" name="直線コネクタ 581"/>
        <xdr:cNvCxnSpPr/>
      </xdr:nvCxnSpPr>
      <xdr:spPr>
        <a:xfrm>
          <a:off x="16230600" y="854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120448</xdr:rowOff>
    </xdr:from>
    <xdr:to>
      <xdr:col>23</xdr:col>
      <xdr:colOff>517525</xdr:colOff>
      <xdr:row>58</xdr:row>
      <xdr:rowOff>629</xdr:rowOff>
    </xdr:to>
    <xdr:cxnSp macro="">
      <xdr:nvCxnSpPr>
        <xdr:cNvPr id="583" name="直線コネクタ 582"/>
        <xdr:cNvCxnSpPr/>
      </xdr:nvCxnSpPr>
      <xdr:spPr>
        <a:xfrm>
          <a:off x="15481300" y="9893098"/>
          <a:ext cx="838200" cy="5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99351</xdr:rowOff>
    </xdr:from>
    <xdr:ext cx="534377" cy="259045"/>
    <xdr:sp macro="" textlink="">
      <xdr:nvSpPr>
        <xdr:cNvPr id="584" name="教育費平均値テキスト"/>
        <xdr:cNvSpPr txBox="1"/>
      </xdr:nvSpPr>
      <xdr:spPr>
        <a:xfrm>
          <a:off x="16370300" y="9529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76474</xdr:rowOff>
    </xdr:from>
    <xdr:to>
      <xdr:col>23</xdr:col>
      <xdr:colOff>568325</xdr:colOff>
      <xdr:row>57</xdr:row>
      <xdr:rowOff>6624</xdr:rowOff>
    </xdr:to>
    <xdr:sp macro="" textlink="">
      <xdr:nvSpPr>
        <xdr:cNvPr id="585" name="フローチャート : 判断 584"/>
        <xdr:cNvSpPr/>
      </xdr:nvSpPr>
      <xdr:spPr>
        <a:xfrm>
          <a:off x="162687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120448</xdr:rowOff>
    </xdr:from>
    <xdr:to>
      <xdr:col>22</xdr:col>
      <xdr:colOff>365125</xdr:colOff>
      <xdr:row>58</xdr:row>
      <xdr:rowOff>60784</xdr:rowOff>
    </xdr:to>
    <xdr:cxnSp macro="">
      <xdr:nvCxnSpPr>
        <xdr:cNvPr id="586" name="直線コネクタ 585"/>
        <xdr:cNvCxnSpPr/>
      </xdr:nvCxnSpPr>
      <xdr:spPr>
        <a:xfrm flipV="1">
          <a:off x="14592300" y="9893098"/>
          <a:ext cx="889000" cy="11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67232</xdr:rowOff>
    </xdr:from>
    <xdr:to>
      <xdr:col>22</xdr:col>
      <xdr:colOff>415925</xdr:colOff>
      <xdr:row>56</xdr:row>
      <xdr:rowOff>168832</xdr:rowOff>
    </xdr:to>
    <xdr:sp macro="" textlink="">
      <xdr:nvSpPr>
        <xdr:cNvPr id="587" name="フローチャート : 判断 586"/>
        <xdr:cNvSpPr/>
      </xdr:nvSpPr>
      <xdr:spPr>
        <a:xfrm>
          <a:off x="15430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13909</xdr:rowOff>
    </xdr:from>
    <xdr:ext cx="534377" cy="259045"/>
    <xdr:sp macro="" textlink="">
      <xdr:nvSpPr>
        <xdr:cNvPr id="588" name="テキスト ボックス 587"/>
        <xdr:cNvSpPr txBox="1"/>
      </xdr:nvSpPr>
      <xdr:spPr>
        <a:xfrm>
          <a:off x="15214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116252</xdr:rowOff>
    </xdr:from>
    <xdr:to>
      <xdr:col>21</xdr:col>
      <xdr:colOff>161925</xdr:colOff>
      <xdr:row>58</xdr:row>
      <xdr:rowOff>60784</xdr:rowOff>
    </xdr:to>
    <xdr:cxnSp macro="">
      <xdr:nvCxnSpPr>
        <xdr:cNvPr id="589" name="直線コネクタ 588"/>
        <xdr:cNvCxnSpPr/>
      </xdr:nvCxnSpPr>
      <xdr:spPr>
        <a:xfrm>
          <a:off x="13703300" y="8860202"/>
          <a:ext cx="889000" cy="114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126929</xdr:rowOff>
    </xdr:from>
    <xdr:to>
      <xdr:col>21</xdr:col>
      <xdr:colOff>212725</xdr:colOff>
      <xdr:row>57</xdr:row>
      <xdr:rowOff>57079</xdr:rowOff>
    </xdr:to>
    <xdr:sp macro="" textlink="">
      <xdr:nvSpPr>
        <xdr:cNvPr id="590" name="フローチャート : 判断 589"/>
        <xdr:cNvSpPr/>
      </xdr:nvSpPr>
      <xdr:spPr>
        <a:xfrm>
          <a:off x="14541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73606</xdr:rowOff>
    </xdr:from>
    <xdr:ext cx="534377" cy="259045"/>
    <xdr:sp macro="" textlink="">
      <xdr:nvSpPr>
        <xdr:cNvPr id="591" name="テキスト ボックス 590"/>
        <xdr:cNvSpPr txBox="1"/>
      </xdr:nvSpPr>
      <xdr:spPr>
        <a:xfrm>
          <a:off x="14325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116252</xdr:rowOff>
    </xdr:from>
    <xdr:to>
      <xdr:col>19</xdr:col>
      <xdr:colOff>644525</xdr:colOff>
      <xdr:row>57</xdr:row>
      <xdr:rowOff>114243</xdr:rowOff>
    </xdr:to>
    <xdr:cxnSp macro="">
      <xdr:nvCxnSpPr>
        <xdr:cNvPr id="592" name="直線コネクタ 591"/>
        <xdr:cNvCxnSpPr/>
      </xdr:nvCxnSpPr>
      <xdr:spPr>
        <a:xfrm flipV="1">
          <a:off x="12814300" y="8860202"/>
          <a:ext cx="889000" cy="102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170983</xdr:rowOff>
    </xdr:from>
    <xdr:to>
      <xdr:col>20</xdr:col>
      <xdr:colOff>9525</xdr:colOff>
      <xdr:row>57</xdr:row>
      <xdr:rowOff>101133</xdr:rowOff>
    </xdr:to>
    <xdr:sp macro="" textlink="">
      <xdr:nvSpPr>
        <xdr:cNvPr id="593" name="フローチャート : 判断 592"/>
        <xdr:cNvSpPr/>
      </xdr:nvSpPr>
      <xdr:spPr>
        <a:xfrm>
          <a:off x="13652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92260</xdr:rowOff>
    </xdr:from>
    <xdr:ext cx="534377" cy="259045"/>
    <xdr:sp macro="" textlink="">
      <xdr:nvSpPr>
        <xdr:cNvPr id="594" name="テキスト ボックス 593"/>
        <xdr:cNvSpPr txBox="1"/>
      </xdr:nvSpPr>
      <xdr:spPr>
        <a:xfrm>
          <a:off x="13436111" y="98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3534</xdr:rowOff>
    </xdr:from>
    <xdr:to>
      <xdr:col>18</xdr:col>
      <xdr:colOff>492125</xdr:colOff>
      <xdr:row>57</xdr:row>
      <xdr:rowOff>105134</xdr:rowOff>
    </xdr:to>
    <xdr:sp macro="" textlink="">
      <xdr:nvSpPr>
        <xdr:cNvPr id="595" name="フローチャート : 判断 594"/>
        <xdr:cNvSpPr/>
      </xdr:nvSpPr>
      <xdr:spPr>
        <a:xfrm>
          <a:off x="12763500" y="977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121661</xdr:rowOff>
    </xdr:from>
    <xdr:ext cx="534377" cy="259045"/>
    <xdr:sp macro="" textlink="">
      <xdr:nvSpPr>
        <xdr:cNvPr id="596" name="テキスト ボックス 595"/>
        <xdr:cNvSpPr txBox="1"/>
      </xdr:nvSpPr>
      <xdr:spPr>
        <a:xfrm>
          <a:off x="12547111" y="955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121279</xdr:rowOff>
    </xdr:from>
    <xdr:to>
      <xdr:col>23</xdr:col>
      <xdr:colOff>568325</xdr:colOff>
      <xdr:row>58</xdr:row>
      <xdr:rowOff>51429</xdr:rowOff>
    </xdr:to>
    <xdr:sp macro="" textlink="">
      <xdr:nvSpPr>
        <xdr:cNvPr id="602" name="円/楕円 601"/>
        <xdr:cNvSpPr/>
      </xdr:nvSpPr>
      <xdr:spPr>
        <a:xfrm>
          <a:off x="16268700" y="989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99706</xdr:rowOff>
    </xdr:from>
    <xdr:ext cx="534377" cy="259045"/>
    <xdr:sp macro="" textlink="">
      <xdr:nvSpPr>
        <xdr:cNvPr id="603" name="教育費該当値テキスト"/>
        <xdr:cNvSpPr txBox="1"/>
      </xdr:nvSpPr>
      <xdr:spPr>
        <a:xfrm>
          <a:off x="16370300" y="98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36,517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69648</xdr:rowOff>
    </xdr:from>
    <xdr:to>
      <xdr:col>22</xdr:col>
      <xdr:colOff>415925</xdr:colOff>
      <xdr:row>57</xdr:row>
      <xdr:rowOff>171248</xdr:rowOff>
    </xdr:to>
    <xdr:sp macro="" textlink="">
      <xdr:nvSpPr>
        <xdr:cNvPr id="604" name="円/楕円 603"/>
        <xdr:cNvSpPr/>
      </xdr:nvSpPr>
      <xdr:spPr>
        <a:xfrm>
          <a:off x="15430500" y="984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162375</xdr:rowOff>
    </xdr:from>
    <xdr:ext cx="534377" cy="259045"/>
    <xdr:sp macro="" textlink="">
      <xdr:nvSpPr>
        <xdr:cNvPr id="605" name="テキスト ボックス 604"/>
        <xdr:cNvSpPr txBox="1"/>
      </xdr:nvSpPr>
      <xdr:spPr>
        <a:xfrm>
          <a:off x="15214111" y="993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39,679</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9984</xdr:rowOff>
    </xdr:from>
    <xdr:to>
      <xdr:col>21</xdr:col>
      <xdr:colOff>212725</xdr:colOff>
      <xdr:row>58</xdr:row>
      <xdr:rowOff>111584</xdr:rowOff>
    </xdr:to>
    <xdr:sp macro="" textlink="">
      <xdr:nvSpPr>
        <xdr:cNvPr id="606" name="円/楕円 605"/>
        <xdr:cNvSpPr/>
      </xdr:nvSpPr>
      <xdr:spPr>
        <a:xfrm>
          <a:off x="14541500" y="995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102711</xdr:rowOff>
    </xdr:from>
    <xdr:ext cx="534377" cy="259045"/>
    <xdr:sp macro="" textlink="">
      <xdr:nvSpPr>
        <xdr:cNvPr id="607" name="テキスト ボックス 606"/>
        <xdr:cNvSpPr txBox="1"/>
      </xdr:nvSpPr>
      <xdr:spPr>
        <a:xfrm>
          <a:off x="14325111" y="1004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32,833</a:t>
          </a:r>
          <a:endParaRPr kumimoji="1" lang="ja-JP" altLang="en-US" sz="1000" b="1">
            <a:solidFill>
              <a:srgbClr val="FF0000"/>
            </a:solidFill>
            <a:latin typeface="ＭＳ Ｐゴシック"/>
          </a:endParaRPr>
        </a:p>
      </xdr:txBody>
    </xdr:sp>
    <xdr:clientData/>
  </xdr:oneCellAnchor>
  <xdr:twoCellAnchor>
    <xdr:from>
      <xdr:col>19</xdr:col>
      <xdr:colOff>593725</xdr:colOff>
      <xdr:row>51</xdr:row>
      <xdr:rowOff>65452</xdr:rowOff>
    </xdr:from>
    <xdr:to>
      <xdr:col>20</xdr:col>
      <xdr:colOff>9525</xdr:colOff>
      <xdr:row>51</xdr:row>
      <xdr:rowOff>167052</xdr:rowOff>
    </xdr:to>
    <xdr:sp macro="" textlink="">
      <xdr:nvSpPr>
        <xdr:cNvPr id="608" name="円/楕円 607"/>
        <xdr:cNvSpPr/>
      </xdr:nvSpPr>
      <xdr:spPr>
        <a:xfrm>
          <a:off x="13652500" y="88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50</xdr:row>
      <xdr:rowOff>12129</xdr:rowOff>
    </xdr:from>
    <xdr:ext cx="599010" cy="259045"/>
    <xdr:sp macro="" textlink="">
      <xdr:nvSpPr>
        <xdr:cNvPr id="609" name="テキスト ボックス 608"/>
        <xdr:cNvSpPr txBox="1"/>
      </xdr:nvSpPr>
      <xdr:spPr>
        <a:xfrm>
          <a:off x="13403794" y="858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102,936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63443</xdr:rowOff>
    </xdr:from>
    <xdr:to>
      <xdr:col>18</xdr:col>
      <xdr:colOff>492125</xdr:colOff>
      <xdr:row>57</xdr:row>
      <xdr:rowOff>165043</xdr:rowOff>
    </xdr:to>
    <xdr:sp macro="" textlink="">
      <xdr:nvSpPr>
        <xdr:cNvPr id="610" name="円/楕円 609"/>
        <xdr:cNvSpPr/>
      </xdr:nvSpPr>
      <xdr:spPr>
        <a:xfrm>
          <a:off x="12763500" y="983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156170</xdr:rowOff>
    </xdr:from>
    <xdr:ext cx="534377" cy="259045"/>
    <xdr:sp macro="" textlink="">
      <xdr:nvSpPr>
        <xdr:cNvPr id="611" name="テキスト ボックス 610"/>
        <xdr:cNvSpPr txBox="1"/>
      </xdr:nvSpPr>
      <xdr:spPr>
        <a:xfrm>
          <a:off x="12547111" y="992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40,059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5" name="テキスト ボックス 624"/>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7" name="テキスト ボックス 62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9" name="テキスト ボックス 62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1" name="テキスト ボックス 63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102591</xdr:rowOff>
    </xdr:from>
    <xdr:to>
      <xdr:col>23</xdr:col>
      <xdr:colOff>516889</xdr:colOff>
      <xdr:row>79</xdr:row>
      <xdr:rowOff>44450</xdr:rowOff>
    </xdr:to>
    <xdr:cxnSp macro="">
      <xdr:nvCxnSpPr>
        <xdr:cNvPr id="635" name="直線コネクタ 634"/>
        <xdr:cNvCxnSpPr/>
      </xdr:nvCxnSpPr>
      <xdr:spPr>
        <a:xfrm flipV="1">
          <a:off x="16317595" y="12104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49268</xdr:rowOff>
    </xdr:from>
    <xdr:ext cx="534377" cy="259045"/>
    <xdr:sp macro="" textlink="">
      <xdr:nvSpPr>
        <xdr:cNvPr id="638" name="災害復旧費最大値テキスト"/>
        <xdr:cNvSpPr txBox="1"/>
      </xdr:nvSpPr>
      <xdr:spPr>
        <a:xfrm>
          <a:off x="16370300" y="1187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70</xdr:row>
      <xdr:rowOff>102591</xdr:rowOff>
    </xdr:from>
    <xdr:to>
      <xdr:col>23</xdr:col>
      <xdr:colOff>606425</xdr:colOff>
      <xdr:row>70</xdr:row>
      <xdr:rowOff>102591</xdr:rowOff>
    </xdr:to>
    <xdr:cxnSp macro="">
      <xdr:nvCxnSpPr>
        <xdr:cNvPr id="639" name="直線コネクタ 638"/>
        <xdr:cNvCxnSpPr/>
      </xdr:nvCxnSpPr>
      <xdr:spPr>
        <a:xfrm>
          <a:off x="16230600" y="1210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14275</xdr:rowOff>
    </xdr:from>
    <xdr:to>
      <xdr:col>23</xdr:col>
      <xdr:colOff>517525</xdr:colOff>
      <xdr:row>79</xdr:row>
      <xdr:rowOff>42241</xdr:rowOff>
    </xdr:to>
    <xdr:cxnSp macro="">
      <xdr:nvCxnSpPr>
        <xdr:cNvPr id="640" name="直線コネクタ 639"/>
        <xdr:cNvCxnSpPr/>
      </xdr:nvCxnSpPr>
      <xdr:spPr>
        <a:xfrm>
          <a:off x="15481300" y="13558825"/>
          <a:ext cx="838200" cy="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87698</xdr:rowOff>
    </xdr:from>
    <xdr:ext cx="469744" cy="259045"/>
    <xdr:sp macro="" textlink="">
      <xdr:nvSpPr>
        <xdr:cNvPr id="641" name="災害復旧費平均値テキスト"/>
        <xdr:cNvSpPr txBox="1"/>
      </xdr:nvSpPr>
      <xdr:spPr>
        <a:xfrm>
          <a:off x="16370300" y="13289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64821</xdr:rowOff>
    </xdr:from>
    <xdr:to>
      <xdr:col>23</xdr:col>
      <xdr:colOff>568325</xdr:colOff>
      <xdr:row>78</xdr:row>
      <xdr:rowOff>166421</xdr:rowOff>
    </xdr:to>
    <xdr:sp macro="" textlink="">
      <xdr:nvSpPr>
        <xdr:cNvPr id="642" name="フローチャート : 判断 641"/>
        <xdr:cNvSpPr/>
      </xdr:nvSpPr>
      <xdr:spPr>
        <a:xfrm>
          <a:off x="16268700" y="1343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107848</xdr:rowOff>
    </xdr:from>
    <xdr:to>
      <xdr:col>22</xdr:col>
      <xdr:colOff>365125</xdr:colOff>
      <xdr:row>79</xdr:row>
      <xdr:rowOff>14275</xdr:rowOff>
    </xdr:to>
    <xdr:cxnSp macro="">
      <xdr:nvCxnSpPr>
        <xdr:cNvPr id="643" name="直線コネクタ 642"/>
        <xdr:cNvCxnSpPr/>
      </xdr:nvCxnSpPr>
      <xdr:spPr>
        <a:xfrm>
          <a:off x="14592300" y="13480948"/>
          <a:ext cx="889000" cy="7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120752</xdr:rowOff>
    </xdr:from>
    <xdr:to>
      <xdr:col>22</xdr:col>
      <xdr:colOff>415925</xdr:colOff>
      <xdr:row>79</xdr:row>
      <xdr:rowOff>50902</xdr:rowOff>
    </xdr:to>
    <xdr:sp macro="" textlink="">
      <xdr:nvSpPr>
        <xdr:cNvPr id="644" name="フローチャート : 判断 643"/>
        <xdr:cNvSpPr/>
      </xdr:nvSpPr>
      <xdr:spPr>
        <a:xfrm>
          <a:off x="15430500" y="134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67429</xdr:rowOff>
    </xdr:from>
    <xdr:ext cx="378565" cy="259045"/>
    <xdr:sp macro="" textlink="">
      <xdr:nvSpPr>
        <xdr:cNvPr id="645" name="テキスト ボックス 644"/>
        <xdr:cNvSpPr txBox="1"/>
      </xdr:nvSpPr>
      <xdr:spPr>
        <a:xfrm>
          <a:off x="15292017" y="13269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107848</xdr:rowOff>
    </xdr:from>
    <xdr:to>
      <xdr:col>21</xdr:col>
      <xdr:colOff>161925</xdr:colOff>
      <xdr:row>78</xdr:row>
      <xdr:rowOff>151892</xdr:rowOff>
    </xdr:to>
    <xdr:cxnSp macro="">
      <xdr:nvCxnSpPr>
        <xdr:cNvPr id="646" name="直線コネクタ 645"/>
        <xdr:cNvCxnSpPr/>
      </xdr:nvCxnSpPr>
      <xdr:spPr>
        <a:xfrm flipV="1">
          <a:off x="13703300" y="13480948"/>
          <a:ext cx="889000" cy="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62992</xdr:rowOff>
    </xdr:from>
    <xdr:to>
      <xdr:col>21</xdr:col>
      <xdr:colOff>212725</xdr:colOff>
      <xdr:row>78</xdr:row>
      <xdr:rowOff>164592</xdr:rowOff>
    </xdr:to>
    <xdr:sp macro="" textlink="">
      <xdr:nvSpPr>
        <xdr:cNvPr id="647" name="フローチャート : 判断 646"/>
        <xdr:cNvSpPr/>
      </xdr:nvSpPr>
      <xdr:spPr>
        <a:xfrm>
          <a:off x="14541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155719</xdr:rowOff>
    </xdr:from>
    <xdr:ext cx="469744" cy="259045"/>
    <xdr:sp macro="" textlink="">
      <xdr:nvSpPr>
        <xdr:cNvPr id="648" name="テキスト ボックス 647"/>
        <xdr:cNvSpPr txBox="1"/>
      </xdr:nvSpPr>
      <xdr:spPr>
        <a:xfrm>
          <a:off x="14357427" y="1352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102</xdr:rowOff>
    </xdr:from>
    <xdr:to>
      <xdr:col>19</xdr:col>
      <xdr:colOff>644525</xdr:colOff>
      <xdr:row>78</xdr:row>
      <xdr:rowOff>151892</xdr:rowOff>
    </xdr:to>
    <xdr:cxnSp macro="">
      <xdr:nvCxnSpPr>
        <xdr:cNvPr id="649" name="直線コネクタ 648"/>
        <xdr:cNvCxnSpPr/>
      </xdr:nvCxnSpPr>
      <xdr:spPr>
        <a:xfrm>
          <a:off x="12814300" y="13373202"/>
          <a:ext cx="889000" cy="15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10261</xdr:rowOff>
    </xdr:from>
    <xdr:to>
      <xdr:col>20</xdr:col>
      <xdr:colOff>9525</xdr:colOff>
      <xdr:row>78</xdr:row>
      <xdr:rowOff>111861</xdr:rowOff>
    </xdr:to>
    <xdr:sp macro="" textlink="">
      <xdr:nvSpPr>
        <xdr:cNvPr id="650" name="フローチャート : 判断 649"/>
        <xdr:cNvSpPr/>
      </xdr:nvSpPr>
      <xdr:spPr>
        <a:xfrm>
          <a:off x="13652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128388</xdr:rowOff>
    </xdr:from>
    <xdr:ext cx="469744" cy="259045"/>
    <xdr:sp macro="" textlink="">
      <xdr:nvSpPr>
        <xdr:cNvPr id="651" name="テキスト ボックス 650"/>
        <xdr:cNvSpPr txBox="1"/>
      </xdr:nvSpPr>
      <xdr:spPr>
        <a:xfrm>
          <a:off x="13468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95072</xdr:rowOff>
    </xdr:from>
    <xdr:to>
      <xdr:col>18</xdr:col>
      <xdr:colOff>492125</xdr:colOff>
      <xdr:row>78</xdr:row>
      <xdr:rowOff>25222</xdr:rowOff>
    </xdr:to>
    <xdr:sp macro="" textlink="">
      <xdr:nvSpPr>
        <xdr:cNvPr id="652" name="フローチャート : 判断 651"/>
        <xdr:cNvSpPr/>
      </xdr:nvSpPr>
      <xdr:spPr>
        <a:xfrm>
          <a:off x="12763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41749</xdr:rowOff>
    </xdr:from>
    <xdr:ext cx="469744" cy="259045"/>
    <xdr:sp macro="" textlink="">
      <xdr:nvSpPr>
        <xdr:cNvPr id="653" name="テキスト ボックス 652"/>
        <xdr:cNvSpPr txBox="1"/>
      </xdr:nvSpPr>
      <xdr:spPr>
        <a:xfrm>
          <a:off x="12579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162891</xdr:rowOff>
    </xdr:from>
    <xdr:to>
      <xdr:col>23</xdr:col>
      <xdr:colOff>568325</xdr:colOff>
      <xdr:row>79</xdr:row>
      <xdr:rowOff>93041</xdr:rowOff>
    </xdr:to>
    <xdr:sp macro="" textlink="">
      <xdr:nvSpPr>
        <xdr:cNvPr id="659" name="円/楕円 658"/>
        <xdr:cNvSpPr/>
      </xdr:nvSpPr>
      <xdr:spPr>
        <a:xfrm>
          <a:off x="16268700" y="1353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77818</xdr:rowOff>
    </xdr:from>
    <xdr:ext cx="313932" cy="259045"/>
    <xdr:sp macro="" textlink="">
      <xdr:nvSpPr>
        <xdr:cNvPr id="660" name="災害復旧費該当値テキスト"/>
        <xdr:cNvSpPr txBox="1"/>
      </xdr:nvSpPr>
      <xdr:spPr>
        <a:xfrm>
          <a:off x="16370300" y="134509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134925</xdr:rowOff>
    </xdr:from>
    <xdr:to>
      <xdr:col>22</xdr:col>
      <xdr:colOff>415925</xdr:colOff>
      <xdr:row>79</xdr:row>
      <xdr:rowOff>65075</xdr:rowOff>
    </xdr:to>
    <xdr:sp macro="" textlink="">
      <xdr:nvSpPr>
        <xdr:cNvPr id="661" name="円/楕円 660"/>
        <xdr:cNvSpPr/>
      </xdr:nvSpPr>
      <xdr:spPr>
        <a:xfrm>
          <a:off x="15430500" y="135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56202</xdr:rowOff>
    </xdr:from>
    <xdr:ext cx="378565" cy="259045"/>
    <xdr:sp macro="" textlink="">
      <xdr:nvSpPr>
        <xdr:cNvPr id="662" name="テキスト ボックス 661"/>
        <xdr:cNvSpPr txBox="1"/>
      </xdr:nvSpPr>
      <xdr:spPr>
        <a:xfrm>
          <a:off x="15292017" y="13600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57048</xdr:rowOff>
    </xdr:from>
    <xdr:to>
      <xdr:col>21</xdr:col>
      <xdr:colOff>212725</xdr:colOff>
      <xdr:row>78</xdr:row>
      <xdr:rowOff>158648</xdr:rowOff>
    </xdr:to>
    <xdr:sp macro="" textlink="">
      <xdr:nvSpPr>
        <xdr:cNvPr id="663" name="円/楕円 662"/>
        <xdr:cNvSpPr/>
      </xdr:nvSpPr>
      <xdr:spPr>
        <a:xfrm>
          <a:off x="14541500" y="134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3725</xdr:rowOff>
    </xdr:from>
    <xdr:ext cx="469744" cy="259045"/>
    <xdr:sp macro="" textlink="">
      <xdr:nvSpPr>
        <xdr:cNvPr id="664" name="テキスト ボックス 663"/>
        <xdr:cNvSpPr txBox="1"/>
      </xdr:nvSpPr>
      <xdr:spPr>
        <a:xfrm>
          <a:off x="14357427" y="132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101092</xdr:rowOff>
    </xdr:from>
    <xdr:to>
      <xdr:col>20</xdr:col>
      <xdr:colOff>9525</xdr:colOff>
      <xdr:row>79</xdr:row>
      <xdr:rowOff>31242</xdr:rowOff>
    </xdr:to>
    <xdr:sp macro="" textlink="">
      <xdr:nvSpPr>
        <xdr:cNvPr id="665" name="円/楕円 664"/>
        <xdr:cNvSpPr/>
      </xdr:nvSpPr>
      <xdr:spPr>
        <a:xfrm>
          <a:off x="13652500" y="1347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22369</xdr:rowOff>
    </xdr:from>
    <xdr:ext cx="378565" cy="259045"/>
    <xdr:sp macro="" textlink="">
      <xdr:nvSpPr>
        <xdr:cNvPr id="666" name="テキスト ボックス 665"/>
        <xdr:cNvSpPr txBox="1"/>
      </xdr:nvSpPr>
      <xdr:spPr>
        <a:xfrm>
          <a:off x="13514017"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120752</xdr:rowOff>
    </xdr:from>
    <xdr:to>
      <xdr:col>18</xdr:col>
      <xdr:colOff>492125</xdr:colOff>
      <xdr:row>78</xdr:row>
      <xdr:rowOff>50902</xdr:rowOff>
    </xdr:to>
    <xdr:sp macro="" textlink="">
      <xdr:nvSpPr>
        <xdr:cNvPr id="667" name="円/楕円 666"/>
        <xdr:cNvSpPr/>
      </xdr:nvSpPr>
      <xdr:spPr>
        <a:xfrm>
          <a:off x="12763500" y="1332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42029</xdr:rowOff>
    </xdr:from>
    <xdr:ext cx="469744" cy="259045"/>
    <xdr:sp macro="" textlink="">
      <xdr:nvSpPr>
        <xdr:cNvPr id="668" name="テキスト ボックス 667"/>
        <xdr:cNvSpPr txBox="1"/>
      </xdr:nvSpPr>
      <xdr:spPr>
        <a:xfrm>
          <a:off x="12579427" y="1341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85849</xdr:rowOff>
    </xdr:from>
    <xdr:to>
      <xdr:col>23</xdr:col>
      <xdr:colOff>516889</xdr:colOff>
      <xdr:row>98</xdr:row>
      <xdr:rowOff>108218</xdr:rowOff>
    </xdr:to>
    <xdr:cxnSp macro="">
      <xdr:nvCxnSpPr>
        <xdr:cNvPr id="694" name="直線コネクタ 693"/>
        <xdr:cNvCxnSpPr/>
      </xdr:nvCxnSpPr>
      <xdr:spPr>
        <a:xfrm flipV="1">
          <a:off x="16317595" y="15516349"/>
          <a:ext cx="1269" cy="139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112045</xdr:rowOff>
    </xdr:from>
    <xdr:ext cx="469744" cy="259045"/>
    <xdr:sp macro="" textlink="">
      <xdr:nvSpPr>
        <xdr:cNvPr id="695" name="公債費最小値テキスト"/>
        <xdr:cNvSpPr txBox="1"/>
      </xdr:nvSpPr>
      <xdr:spPr>
        <a:xfrm>
          <a:off x="16370300" y="169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98</xdr:row>
      <xdr:rowOff>108218</xdr:rowOff>
    </xdr:from>
    <xdr:to>
      <xdr:col>23</xdr:col>
      <xdr:colOff>606425</xdr:colOff>
      <xdr:row>98</xdr:row>
      <xdr:rowOff>108218</xdr:rowOff>
    </xdr:to>
    <xdr:cxnSp macro="">
      <xdr:nvCxnSpPr>
        <xdr:cNvPr id="696" name="直線コネクタ 695"/>
        <xdr:cNvCxnSpPr/>
      </xdr:nvCxnSpPr>
      <xdr:spPr>
        <a:xfrm>
          <a:off x="16230600" y="1691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32526</xdr:rowOff>
    </xdr:from>
    <xdr:ext cx="534377" cy="259045"/>
    <xdr:sp macro="" textlink="">
      <xdr:nvSpPr>
        <xdr:cNvPr id="697" name="公債費最大値テキスト"/>
        <xdr:cNvSpPr txBox="1"/>
      </xdr:nvSpPr>
      <xdr:spPr>
        <a:xfrm>
          <a:off x="16370300" y="15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90</xdr:row>
      <xdr:rowOff>85849</xdr:rowOff>
    </xdr:from>
    <xdr:to>
      <xdr:col>23</xdr:col>
      <xdr:colOff>606425</xdr:colOff>
      <xdr:row>90</xdr:row>
      <xdr:rowOff>85849</xdr:rowOff>
    </xdr:to>
    <xdr:cxnSp macro="">
      <xdr:nvCxnSpPr>
        <xdr:cNvPr id="698" name="直線コネクタ 697"/>
        <xdr:cNvCxnSpPr/>
      </xdr:nvCxnSpPr>
      <xdr:spPr>
        <a:xfrm>
          <a:off x="16230600" y="1551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27360</xdr:rowOff>
    </xdr:from>
    <xdr:to>
      <xdr:col>23</xdr:col>
      <xdr:colOff>517525</xdr:colOff>
      <xdr:row>95</xdr:row>
      <xdr:rowOff>56000</xdr:rowOff>
    </xdr:to>
    <xdr:cxnSp macro="">
      <xdr:nvCxnSpPr>
        <xdr:cNvPr id="699" name="直線コネクタ 698"/>
        <xdr:cNvCxnSpPr/>
      </xdr:nvCxnSpPr>
      <xdr:spPr>
        <a:xfrm flipV="1">
          <a:off x="15481300" y="16315110"/>
          <a:ext cx="838200" cy="2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134552</xdr:rowOff>
    </xdr:from>
    <xdr:ext cx="534377" cy="259045"/>
    <xdr:sp macro="" textlink="">
      <xdr:nvSpPr>
        <xdr:cNvPr id="700" name="公債費平均値テキスト"/>
        <xdr:cNvSpPr txBox="1"/>
      </xdr:nvSpPr>
      <xdr:spPr>
        <a:xfrm>
          <a:off x="16370300" y="1642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156125</xdr:rowOff>
    </xdr:from>
    <xdr:to>
      <xdr:col>23</xdr:col>
      <xdr:colOff>568325</xdr:colOff>
      <xdr:row>96</xdr:row>
      <xdr:rowOff>86275</xdr:rowOff>
    </xdr:to>
    <xdr:sp macro="" textlink="">
      <xdr:nvSpPr>
        <xdr:cNvPr id="701" name="フローチャート : 判断 700"/>
        <xdr:cNvSpPr/>
      </xdr:nvSpPr>
      <xdr:spPr>
        <a:xfrm>
          <a:off x="162687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132124</xdr:rowOff>
    </xdr:from>
    <xdr:to>
      <xdr:col>22</xdr:col>
      <xdr:colOff>365125</xdr:colOff>
      <xdr:row>95</xdr:row>
      <xdr:rowOff>56000</xdr:rowOff>
    </xdr:to>
    <xdr:cxnSp macro="">
      <xdr:nvCxnSpPr>
        <xdr:cNvPr id="702" name="直線コネクタ 701"/>
        <xdr:cNvCxnSpPr/>
      </xdr:nvCxnSpPr>
      <xdr:spPr>
        <a:xfrm>
          <a:off x="14592300" y="16248424"/>
          <a:ext cx="889000" cy="9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148369</xdr:rowOff>
    </xdr:from>
    <xdr:to>
      <xdr:col>22</xdr:col>
      <xdr:colOff>415925</xdr:colOff>
      <xdr:row>96</xdr:row>
      <xdr:rowOff>78519</xdr:rowOff>
    </xdr:to>
    <xdr:sp macro="" textlink="">
      <xdr:nvSpPr>
        <xdr:cNvPr id="703" name="フローチャート : 判断 702"/>
        <xdr:cNvSpPr/>
      </xdr:nvSpPr>
      <xdr:spPr>
        <a:xfrm>
          <a:off x="15430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69646</xdr:rowOff>
    </xdr:from>
    <xdr:ext cx="534377" cy="259045"/>
    <xdr:sp macro="" textlink="">
      <xdr:nvSpPr>
        <xdr:cNvPr id="704" name="テキスト ボックス 703"/>
        <xdr:cNvSpPr txBox="1"/>
      </xdr:nvSpPr>
      <xdr:spPr>
        <a:xfrm>
          <a:off x="15214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132124</xdr:rowOff>
    </xdr:from>
    <xdr:to>
      <xdr:col>21</xdr:col>
      <xdr:colOff>161925</xdr:colOff>
      <xdr:row>95</xdr:row>
      <xdr:rowOff>55559</xdr:rowOff>
    </xdr:to>
    <xdr:cxnSp macro="">
      <xdr:nvCxnSpPr>
        <xdr:cNvPr id="705" name="直線コネクタ 704"/>
        <xdr:cNvCxnSpPr/>
      </xdr:nvCxnSpPr>
      <xdr:spPr>
        <a:xfrm flipV="1">
          <a:off x="13703300" y="16248424"/>
          <a:ext cx="889000" cy="9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3257</xdr:rowOff>
    </xdr:from>
    <xdr:to>
      <xdr:col>21</xdr:col>
      <xdr:colOff>212725</xdr:colOff>
      <xdr:row>96</xdr:row>
      <xdr:rowOff>104857</xdr:rowOff>
    </xdr:to>
    <xdr:sp macro="" textlink="">
      <xdr:nvSpPr>
        <xdr:cNvPr id="706" name="フローチャート : 判断 705"/>
        <xdr:cNvSpPr/>
      </xdr:nvSpPr>
      <xdr:spPr>
        <a:xfrm>
          <a:off x="14541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95984</xdr:rowOff>
    </xdr:from>
    <xdr:ext cx="534377" cy="259045"/>
    <xdr:sp macro="" textlink="">
      <xdr:nvSpPr>
        <xdr:cNvPr id="707" name="テキスト ボックス 706"/>
        <xdr:cNvSpPr txBox="1"/>
      </xdr:nvSpPr>
      <xdr:spPr>
        <a:xfrm>
          <a:off x="14325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157939</xdr:rowOff>
    </xdr:from>
    <xdr:to>
      <xdr:col>19</xdr:col>
      <xdr:colOff>644525</xdr:colOff>
      <xdr:row>95</xdr:row>
      <xdr:rowOff>55559</xdr:rowOff>
    </xdr:to>
    <xdr:cxnSp macro="">
      <xdr:nvCxnSpPr>
        <xdr:cNvPr id="708" name="直線コネクタ 707"/>
        <xdr:cNvCxnSpPr/>
      </xdr:nvCxnSpPr>
      <xdr:spPr>
        <a:xfrm>
          <a:off x="12814300" y="16274239"/>
          <a:ext cx="889000" cy="6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170461</xdr:rowOff>
    </xdr:from>
    <xdr:to>
      <xdr:col>20</xdr:col>
      <xdr:colOff>9525</xdr:colOff>
      <xdr:row>96</xdr:row>
      <xdr:rowOff>100611</xdr:rowOff>
    </xdr:to>
    <xdr:sp macro="" textlink="">
      <xdr:nvSpPr>
        <xdr:cNvPr id="709" name="フローチャート : 判断 708"/>
        <xdr:cNvSpPr/>
      </xdr:nvSpPr>
      <xdr:spPr>
        <a:xfrm>
          <a:off x="13652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91738</xdr:rowOff>
    </xdr:from>
    <xdr:ext cx="534377" cy="259045"/>
    <xdr:sp macro="" textlink="">
      <xdr:nvSpPr>
        <xdr:cNvPr id="710" name="テキスト ボックス 709"/>
        <xdr:cNvSpPr txBox="1"/>
      </xdr:nvSpPr>
      <xdr:spPr>
        <a:xfrm>
          <a:off x="13436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144173</xdr:rowOff>
    </xdr:from>
    <xdr:to>
      <xdr:col>18</xdr:col>
      <xdr:colOff>492125</xdr:colOff>
      <xdr:row>96</xdr:row>
      <xdr:rowOff>74323</xdr:rowOff>
    </xdr:to>
    <xdr:sp macro="" textlink="">
      <xdr:nvSpPr>
        <xdr:cNvPr id="711" name="フローチャート : 判断 710"/>
        <xdr:cNvSpPr/>
      </xdr:nvSpPr>
      <xdr:spPr>
        <a:xfrm>
          <a:off x="12763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65450</xdr:rowOff>
    </xdr:from>
    <xdr:ext cx="534377" cy="259045"/>
    <xdr:sp macro="" textlink="">
      <xdr:nvSpPr>
        <xdr:cNvPr id="712" name="テキスト ボックス 711"/>
        <xdr:cNvSpPr txBox="1"/>
      </xdr:nvSpPr>
      <xdr:spPr>
        <a:xfrm>
          <a:off x="12547111" y="165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148010</xdr:rowOff>
    </xdr:from>
    <xdr:to>
      <xdr:col>23</xdr:col>
      <xdr:colOff>568325</xdr:colOff>
      <xdr:row>95</xdr:row>
      <xdr:rowOff>78160</xdr:rowOff>
    </xdr:to>
    <xdr:sp macro="" textlink="">
      <xdr:nvSpPr>
        <xdr:cNvPr id="718" name="円/楕円 717"/>
        <xdr:cNvSpPr/>
      </xdr:nvSpPr>
      <xdr:spPr>
        <a:xfrm>
          <a:off x="16268700" y="1626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170887</xdr:rowOff>
    </xdr:from>
    <xdr:ext cx="534377" cy="259045"/>
    <xdr:sp macro="" textlink="">
      <xdr:nvSpPr>
        <xdr:cNvPr id="719" name="公債費該当値テキスト"/>
        <xdr:cNvSpPr txBox="1"/>
      </xdr:nvSpPr>
      <xdr:spPr>
        <a:xfrm>
          <a:off x="16370300" y="1611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46,380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5200</xdr:rowOff>
    </xdr:from>
    <xdr:to>
      <xdr:col>22</xdr:col>
      <xdr:colOff>415925</xdr:colOff>
      <xdr:row>95</xdr:row>
      <xdr:rowOff>106800</xdr:rowOff>
    </xdr:to>
    <xdr:sp macro="" textlink="">
      <xdr:nvSpPr>
        <xdr:cNvPr id="720" name="円/楕円 719"/>
        <xdr:cNvSpPr/>
      </xdr:nvSpPr>
      <xdr:spPr>
        <a:xfrm>
          <a:off x="15430500" y="162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123327</xdr:rowOff>
    </xdr:from>
    <xdr:ext cx="534377" cy="259045"/>
    <xdr:sp macro="" textlink="">
      <xdr:nvSpPr>
        <xdr:cNvPr id="721" name="テキスト ボックス 720"/>
        <xdr:cNvSpPr txBox="1"/>
      </xdr:nvSpPr>
      <xdr:spPr>
        <a:xfrm>
          <a:off x="15214111" y="1606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44,626</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81324</xdr:rowOff>
    </xdr:from>
    <xdr:to>
      <xdr:col>21</xdr:col>
      <xdr:colOff>212725</xdr:colOff>
      <xdr:row>95</xdr:row>
      <xdr:rowOff>11474</xdr:rowOff>
    </xdr:to>
    <xdr:sp macro="" textlink="">
      <xdr:nvSpPr>
        <xdr:cNvPr id="722" name="円/楕円 721"/>
        <xdr:cNvSpPr/>
      </xdr:nvSpPr>
      <xdr:spPr>
        <a:xfrm>
          <a:off x="14541500" y="161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28001</xdr:rowOff>
    </xdr:from>
    <xdr:ext cx="534377" cy="259045"/>
    <xdr:sp macro="" textlink="">
      <xdr:nvSpPr>
        <xdr:cNvPr id="723" name="テキスト ボックス 722"/>
        <xdr:cNvSpPr txBox="1"/>
      </xdr:nvSpPr>
      <xdr:spPr>
        <a:xfrm>
          <a:off x="14325111" y="1597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50,464</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4759</xdr:rowOff>
    </xdr:from>
    <xdr:to>
      <xdr:col>20</xdr:col>
      <xdr:colOff>9525</xdr:colOff>
      <xdr:row>95</xdr:row>
      <xdr:rowOff>106359</xdr:rowOff>
    </xdr:to>
    <xdr:sp macro="" textlink="">
      <xdr:nvSpPr>
        <xdr:cNvPr id="724" name="円/楕円 723"/>
        <xdr:cNvSpPr/>
      </xdr:nvSpPr>
      <xdr:spPr>
        <a:xfrm>
          <a:off x="13652500" y="162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122886</xdr:rowOff>
    </xdr:from>
    <xdr:ext cx="534377" cy="259045"/>
    <xdr:sp macro="" textlink="">
      <xdr:nvSpPr>
        <xdr:cNvPr id="725" name="テキスト ボックス 724"/>
        <xdr:cNvSpPr txBox="1"/>
      </xdr:nvSpPr>
      <xdr:spPr>
        <a:xfrm>
          <a:off x="13436111" y="1606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44,653</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107139</xdr:rowOff>
    </xdr:from>
    <xdr:to>
      <xdr:col>18</xdr:col>
      <xdr:colOff>492125</xdr:colOff>
      <xdr:row>95</xdr:row>
      <xdr:rowOff>37289</xdr:rowOff>
    </xdr:to>
    <xdr:sp macro="" textlink="">
      <xdr:nvSpPr>
        <xdr:cNvPr id="726" name="円/楕円 725"/>
        <xdr:cNvSpPr/>
      </xdr:nvSpPr>
      <xdr:spPr>
        <a:xfrm>
          <a:off x="12763500" y="162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53816</xdr:rowOff>
    </xdr:from>
    <xdr:ext cx="534377" cy="259045"/>
    <xdr:sp macro="" textlink="">
      <xdr:nvSpPr>
        <xdr:cNvPr id="727" name="テキスト ボックス 726"/>
        <xdr:cNvSpPr txBox="1"/>
      </xdr:nvSpPr>
      <xdr:spPr>
        <a:xfrm>
          <a:off x="12547111" y="1599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48,883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1" name="テキスト ボックス 74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81026</xdr:rowOff>
    </xdr:from>
    <xdr:to>
      <xdr:col>32</xdr:col>
      <xdr:colOff>186689</xdr:colOff>
      <xdr:row>39</xdr:row>
      <xdr:rowOff>44450</xdr:rowOff>
    </xdr:to>
    <xdr:cxnSp macro="">
      <xdr:nvCxnSpPr>
        <xdr:cNvPr id="751" name="直線コネクタ 750"/>
        <xdr:cNvCxnSpPr/>
      </xdr:nvCxnSpPr>
      <xdr:spPr>
        <a:xfrm flipV="1">
          <a:off x="22159595" y="5395976"/>
          <a:ext cx="1269"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48785</xdr:rowOff>
    </xdr:from>
    <xdr:ext cx="249299" cy="259045"/>
    <xdr:sp macro="" textlink="">
      <xdr:nvSpPr>
        <xdr:cNvPr id="752" name="諸支出金最小値テキスト"/>
        <xdr:cNvSpPr txBox="1"/>
      </xdr:nvSpPr>
      <xdr:spPr>
        <a:xfrm>
          <a:off x="22212300" y="67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27703</xdr:rowOff>
    </xdr:from>
    <xdr:ext cx="469744" cy="259045"/>
    <xdr:sp macro="" textlink="">
      <xdr:nvSpPr>
        <xdr:cNvPr id="754" name="諸支出金最大値テキスト"/>
        <xdr:cNvSpPr txBox="1"/>
      </xdr:nvSpPr>
      <xdr:spPr>
        <a:xfrm>
          <a:off x="22212300" y="51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1,752</a:t>
          </a:r>
          <a:endParaRPr kumimoji="1" lang="ja-JP" altLang="en-US" sz="1000" b="1">
            <a:latin typeface="ＭＳ Ｐゴシック"/>
          </a:endParaRPr>
        </a:p>
      </xdr:txBody>
    </xdr:sp>
    <xdr:clientData/>
  </xdr:oneCellAnchor>
  <xdr:twoCellAnchor>
    <xdr:from>
      <xdr:col>32</xdr:col>
      <xdr:colOff>98425</xdr:colOff>
      <xdr:row>31</xdr:row>
      <xdr:rowOff>81026</xdr:rowOff>
    </xdr:from>
    <xdr:to>
      <xdr:col>32</xdr:col>
      <xdr:colOff>276225</xdr:colOff>
      <xdr:row>31</xdr:row>
      <xdr:rowOff>81026</xdr:rowOff>
    </xdr:to>
    <xdr:cxnSp macro="">
      <xdr:nvCxnSpPr>
        <xdr:cNvPr id="755" name="直線コネクタ 754"/>
        <xdr:cNvCxnSpPr/>
      </xdr:nvCxnSpPr>
      <xdr:spPr>
        <a:xfrm>
          <a:off x="22072600" y="539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137685</xdr:rowOff>
    </xdr:from>
    <xdr:ext cx="313932" cy="259045"/>
    <xdr:sp macro="" textlink="">
      <xdr:nvSpPr>
        <xdr:cNvPr id="757" name="諸支出金平均値テキスト"/>
        <xdr:cNvSpPr txBox="1"/>
      </xdr:nvSpPr>
      <xdr:spPr>
        <a:xfrm>
          <a:off x="22212300" y="64813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114808</xdr:rowOff>
    </xdr:from>
    <xdr:to>
      <xdr:col>32</xdr:col>
      <xdr:colOff>238125</xdr:colOff>
      <xdr:row>39</xdr:row>
      <xdr:rowOff>44958</xdr:rowOff>
    </xdr:to>
    <xdr:sp macro="" textlink="">
      <xdr:nvSpPr>
        <xdr:cNvPr id="758" name="フローチャート : 判断 757"/>
        <xdr:cNvSpPr/>
      </xdr:nvSpPr>
      <xdr:spPr>
        <a:xfrm>
          <a:off x="221107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87376</xdr:rowOff>
    </xdr:from>
    <xdr:to>
      <xdr:col>31</xdr:col>
      <xdr:colOff>85725</xdr:colOff>
      <xdr:row>39</xdr:row>
      <xdr:rowOff>17526</xdr:rowOff>
    </xdr:to>
    <xdr:sp macro="" textlink="">
      <xdr:nvSpPr>
        <xdr:cNvPr id="760" name="フローチャート : 判断 759"/>
        <xdr:cNvSpPr/>
      </xdr:nvSpPr>
      <xdr:spPr>
        <a:xfrm>
          <a:off x="21272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34053</xdr:rowOff>
    </xdr:from>
    <xdr:ext cx="378565" cy="259045"/>
    <xdr:sp macro="" textlink="">
      <xdr:nvSpPr>
        <xdr:cNvPr id="761" name="テキスト ボックス 760"/>
        <xdr:cNvSpPr txBox="1"/>
      </xdr:nvSpPr>
      <xdr:spPr>
        <a:xfrm>
          <a:off x="21134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43180</xdr:rowOff>
    </xdr:from>
    <xdr:to>
      <xdr:col>29</xdr:col>
      <xdr:colOff>568325</xdr:colOff>
      <xdr:row>38</xdr:row>
      <xdr:rowOff>144780</xdr:rowOff>
    </xdr:to>
    <xdr:sp macro="" textlink="">
      <xdr:nvSpPr>
        <xdr:cNvPr id="763" name="フローチャート : 判断 762"/>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161307</xdr:rowOff>
    </xdr:from>
    <xdr:ext cx="378565" cy="259045"/>
    <xdr:sp macro="" textlink="">
      <xdr:nvSpPr>
        <xdr:cNvPr id="764" name="テキスト ボックス 763"/>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159004</xdr:rowOff>
    </xdr:from>
    <xdr:to>
      <xdr:col>28</xdr:col>
      <xdr:colOff>365125</xdr:colOff>
      <xdr:row>38</xdr:row>
      <xdr:rowOff>89154</xdr:rowOff>
    </xdr:to>
    <xdr:sp macro="" textlink="">
      <xdr:nvSpPr>
        <xdr:cNvPr id="766" name="フローチャート : 判断 765"/>
        <xdr:cNvSpPr/>
      </xdr:nvSpPr>
      <xdr:spPr>
        <a:xfrm>
          <a:off x="19494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105681</xdr:rowOff>
    </xdr:from>
    <xdr:ext cx="378565" cy="259045"/>
    <xdr:sp macro="" textlink="">
      <xdr:nvSpPr>
        <xdr:cNvPr id="767" name="テキスト ボックス 766"/>
        <xdr:cNvSpPr txBox="1"/>
      </xdr:nvSpPr>
      <xdr:spPr>
        <a:xfrm>
          <a:off x="19356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14224</xdr:rowOff>
    </xdr:from>
    <xdr:to>
      <xdr:col>27</xdr:col>
      <xdr:colOff>161925</xdr:colOff>
      <xdr:row>38</xdr:row>
      <xdr:rowOff>115824</xdr:rowOff>
    </xdr:to>
    <xdr:sp macro="" textlink="">
      <xdr:nvSpPr>
        <xdr:cNvPr id="768" name="フローチャート : 判断 767"/>
        <xdr:cNvSpPr/>
      </xdr:nvSpPr>
      <xdr:spPr>
        <a:xfrm>
          <a:off x="18605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132351</xdr:rowOff>
    </xdr:from>
    <xdr:ext cx="378565" cy="259045"/>
    <xdr:sp macro="" textlink="">
      <xdr:nvSpPr>
        <xdr:cNvPr id="769" name="テキスト ボックス 768"/>
        <xdr:cNvSpPr txBox="1"/>
      </xdr:nvSpPr>
      <xdr:spPr>
        <a:xfrm>
          <a:off x="18467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5" name="円/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93235</xdr:rowOff>
    </xdr:from>
    <xdr:ext cx="249299" cy="259045"/>
    <xdr:sp macro="" textlink="">
      <xdr:nvSpPr>
        <xdr:cNvPr id="776" name="諸支出金該当値テキスト"/>
        <xdr:cNvSpPr txBox="1"/>
      </xdr:nvSpPr>
      <xdr:spPr>
        <a:xfrm>
          <a:off x="22212300" y="6608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7" name="円/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8" name="テキスト ボックス 77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9" name="円/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0" name="テキスト ボックス 77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1" name="円/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2" name="テキスト ボックス 78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3" name="円/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4" name="テキスト ボックス 78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フローチャート :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9" name="フローチャート :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0" name="テキスト ボックス 80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2" name="フローチャート :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3" name="テキスト ボックス 81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5" name="フローチャート :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6" name="テキスト ボックス 81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フローチャート :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8" name="テキスト ボックス 81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4" name="円/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6" name="円/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7" name="テキスト ボックス 82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8" name="円/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9" name="テキスト ボックス 82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0" name="円/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1" name="テキスト ボックス 83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2" name="円/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3" name="テキスト ボックス 83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住民一人当たりコストで最も大きな割合を占めるのは、民生費（住民一人当たり</a:t>
          </a:r>
          <a:r>
            <a:rPr kumimoji="1" lang="en-US" altLang="ja-JP" sz="1300">
              <a:latin typeface="ＭＳ Ｐゴシック"/>
            </a:rPr>
            <a:t>141,489</a:t>
          </a:r>
          <a:r>
            <a:rPr kumimoji="1" lang="ja-JP" altLang="en-US" sz="1300">
              <a:latin typeface="ＭＳ Ｐゴシック"/>
            </a:rPr>
            <a:t>円）となっており、民間保育所への措置費等のほか、年金生活者等支援臨時福祉給付金事業の実施に伴い増となっている。類似団体平均値との比較においても、町立保育所運営等の影響で、若干高い水準を示している。</a:t>
          </a:r>
        </a:p>
        <a:p>
          <a:r>
            <a:rPr kumimoji="1" lang="ja-JP" altLang="en-US" sz="1300">
              <a:latin typeface="ＭＳ Ｐゴシック"/>
            </a:rPr>
            <a:t>　次いで、土木費（住民一人当たり</a:t>
          </a:r>
          <a:r>
            <a:rPr kumimoji="1" lang="en-US" altLang="ja-JP" sz="1300">
              <a:latin typeface="ＭＳ Ｐゴシック"/>
            </a:rPr>
            <a:t>55,635</a:t>
          </a:r>
          <a:r>
            <a:rPr kumimoji="1" lang="ja-JP" altLang="en-US" sz="1300">
              <a:latin typeface="ＭＳ Ｐゴシック"/>
            </a:rPr>
            <a:t>円）が大きな割合を占めているが、平成</a:t>
          </a:r>
          <a:r>
            <a:rPr kumimoji="1" lang="en-US" altLang="ja-JP" sz="1300">
              <a:latin typeface="ＭＳ Ｐゴシック"/>
            </a:rPr>
            <a:t>28</a:t>
          </a:r>
          <a:r>
            <a:rPr kumimoji="1" lang="ja-JP" altLang="en-US" sz="1300">
              <a:latin typeface="ＭＳ Ｐゴシック"/>
            </a:rPr>
            <a:t>年度においては、白萩西部公営住宅建設事業の終了等に伴い昨年度より</a:t>
          </a:r>
          <a:r>
            <a:rPr kumimoji="1" lang="en-US" altLang="ja-JP" sz="1300">
              <a:latin typeface="ＭＳ Ｐゴシック"/>
            </a:rPr>
            <a:t>12,576</a:t>
          </a:r>
          <a:r>
            <a:rPr kumimoji="1" lang="ja-JP" altLang="en-US" sz="1300">
              <a:latin typeface="ＭＳ Ｐゴシック"/>
            </a:rPr>
            <a:t>円の減となっている。しかし、類似団体平均値との比較では高い水準を示しており、下水道事業に対する繰出金等が影響していると考えられる。</a:t>
          </a:r>
        </a:p>
        <a:p>
          <a:r>
            <a:rPr kumimoji="1" lang="ja-JP" altLang="en-US" sz="1300">
              <a:latin typeface="ＭＳ Ｐゴシック"/>
            </a:rPr>
            <a:t>　このほか、衛生費（住民一人当たり</a:t>
          </a:r>
          <a:r>
            <a:rPr kumimoji="1" lang="en-US" altLang="ja-JP" sz="1300">
              <a:latin typeface="ＭＳ Ｐゴシック"/>
            </a:rPr>
            <a:t>46,478</a:t>
          </a:r>
          <a:r>
            <a:rPr kumimoji="1" lang="ja-JP" altLang="en-US" sz="1300">
              <a:latin typeface="ＭＳ Ｐゴシック"/>
            </a:rPr>
            <a:t>円）については、病院事業への繰出金を有することから、類似団体平均値より高い水準となっている。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富山県上市町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標準財政規模比の実質収支比率は、これまで３～５％台を推移しており、実質単年度収支比率についても、平成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年度を除き、ほぼ同様に推移している。平成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固定資産税等町税において収入を確保できたため、実質収支額が比較的多額となっている。今後も、歳入の確保と合わせて、予算執行の節減に努め、財政調整基金への積立てを継続的に行えるよう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富山県上市町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標準財政規模比の連結実質赤字比率に係る黒字比率は、これまで</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％の間で推移してきたが、平成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年度以降は、分母の標準財政規模が減となったことから、</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％を超えた値となっている。黒字比率の約半分を水道事業会計が占めている。引き続き、各会計において収支のバランスを考慮した適正な財政運営に努めていく。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富山県上市町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実質公債費比率（分子）は、平成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年度以前は</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億円台で推移していたが、平成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年度には９億円台まで減少し、平成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は７億円台となっている。しかし、普通会計分は、公共事業等債等の償還開始に伴い増となっており、公営企業会計分についても、病院事業、下水道事業について依然として多額の償還が発生している。今後も、起債の抑制を図るなど着実に比率の減少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富山県上市町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将来負担額（分子）は、平成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年度以降徐々に減少し、平成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年度には</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億円を下回っている。元金償還に伴う一部の地方債残高の減、一部事務組合等負担見込額の減、充当可能基金の増等により、比率は年々減少傾向にあり、平成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年度は昨年度より５億５百万円の減となっている。しかし、平成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おいて国補正事業に伴う起債を発行したことで残高が増となったほか、病院事及び下水道事業において依然として多額の起債残高を有していることから、今後も行財政改革を進め、起債の発行の抑制を図り、起債残高の縮減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富山県上市町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21,275
21,036
236.71
9,684,067
9,320,359
340,164
6,362,182
9,050,114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131.7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[ 62.0</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有形固定資産減価償却率は、類似団体平均より高い水準にある。平成</a:t>
          </a:r>
          <a:r>
            <a:rPr kumimoji="1" lang="en-US" altLang="ja-JP" sz="1100">
              <a:latin typeface="ＭＳ Ｐゴシック"/>
            </a:rPr>
            <a:t>28</a:t>
          </a:r>
          <a:r>
            <a:rPr kumimoji="1" lang="ja-JP" altLang="en-US" sz="1100">
              <a:latin typeface="ＭＳ Ｐゴシック"/>
            </a:rPr>
            <a:t>年度に策定した上市町公共施設等総合管理計画に則り、今後、施設類型ごとの個別施設計画を策定していくこととしており、現有施設の適正な維持管理に努めることとしている。</a:t>
          </a: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110067</xdr:rowOff>
    </xdr:from>
    <xdr:to>
      <xdr:col>3</xdr:col>
      <xdr:colOff>1170940</xdr:colOff>
      <xdr:row>34</xdr:row>
      <xdr:rowOff>91440</xdr:rowOff>
    </xdr:to>
    <xdr:cxnSp macro="">
      <xdr:nvCxnSpPr>
        <xdr:cNvPr id="64" name="直線コネクタ 63"/>
        <xdr:cNvCxnSpPr/>
      </xdr:nvCxnSpPr>
      <xdr:spPr>
        <a:xfrm flipV="1">
          <a:off x="4760595" y="5348817"/>
          <a:ext cx="1270" cy="1352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95267</xdr:rowOff>
    </xdr:from>
    <xdr:ext cx="405111" cy="259045"/>
    <xdr:sp macro="" textlink="">
      <xdr:nvSpPr>
        <xdr:cNvPr id="65"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3</xdr:col>
      <xdr:colOff>1082675</xdr:colOff>
      <xdr:row>34</xdr:row>
      <xdr:rowOff>91440</xdr:rowOff>
    </xdr:from>
    <xdr:to>
      <xdr:col>3</xdr:col>
      <xdr:colOff>1260475</xdr:colOff>
      <xdr:row>34</xdr:row>
      <xdr:rowOff>91440</xdr:rowOff>
    </xdr:to>
    <xdr:cxnSp macro="">
      <xdr:nvCxnSpPr>
        <xdr:cNvPr id="66" name="直線コネクタ 65"/>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56744</xdr:rowOff>
    </xdr:from>
    <xdr:ext cx="405111" cy="259045"/>
    <xdr:sp macro="" textlink="">
      <xdr:nvSpPr>
        <xdr:cNvPr id="67" name="有形固定資産減価償却率最大値テキスト"/>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3</xdr:col>
      <xdr:colOff>1082675</xdr:colOff>
      <xdr:row>26</xdr:row>
      <xdr:rowOff>110067</xdr:rowOff>
    </xdr:from>
    <xdr:to>
      <xdr:col>3</xdr:col>
      <xdr:colOff>1260475</xdr:colOff>
      <xdr:row>26</xdr:row>
      <xdr:rowOff>110067</xdr:rowOff>
    </xdr:to>
    <xdr:cxnSp macro="">
      <xdr:nvCxnSpPr>
        <xdr:cNvPr id="68" name="直線コネクタ 67"/>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171044</xdr:rowOff>
    </xdr:from>
    <xdr:ext cx="405111" cy="259045"/>
    <xdr:sp macro="" textlink="">
      <xdr:nvSpPr>
        <xdr:cNvPr id="69" name="有形固定資産減価償却率平均値テキスト"/>
        <xdr:cNvSpPr txBox="1"/>
      </xdr:nvSpPr>
      <xdr:spPr>
        <a:xfrm>
          <a:off x="4813300" y="5924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21167</xdr:rowOff>
    </xdr:from>
    <xdr:to>
      <xdr:col>3</xdr:col>
      <xdr:colOff>1222375</xdr:colOff>
      <xdr:row>30</xdr:row>
      <xdr:rowOff>122767</xdr:rowOff>
    </xdr:to>
    <xdr:sp macro="" textlink="">
      <xdr:nvSpPr>
        <xdr:cNvPr id="70" name="フローチャート : 判断 69"/>
        <xdr:cNvSpPr/>
      </xdr:nvSpPr>
      <xdr:spPr>
        <a:xfrm>
          <a:off x="4711700" y="594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93133</xdr:rowOff>
    </xdr:from>
    <xdr:to>
      <xdr:col>3</xdr:col>
      <xdr:colOff>511175</xdr:colOff>
      <xdr:row>31</xdr:row>
      <xdr:rowOff>23283</xdr:rowOff>
    </xdr:to>
    <xdr:sp macro="" textlink="">
      <xdr:nvSpPr>
        <xdr:cNvPr id="71" name="フローチャート : 判断 70"/>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27</xdr:row>
      <xdr:rowOff>67733</xdr:rowOff>
    </xdr:from>
    <xdr:to>
      <xdr:col>3</xdr:col>
      <xdr:colOff>1222375</xdr:colOff>
      <xdr:row>27</xdr:row>
      <xdr:rowOff>169333</xdr:rowOff>
    </xdr:to>
    <xdr:sp macro="" textlink="">
      <xdr:nvSpPr>
        <xdr:cNvPr id="77" name="円/楕円 76"/>
        <xdr:cNvSpPr/>
      </xdr:nvSpPr>
      <xdr:spPr>
        <a:xfrm>
          <a:off x="4711700" y="547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26</xdr:row>
      <xdr:rowOff>90610</xdr:rowOff>
    </xdr:from>
    <xdr:ext cx="405111" cy="259045"/>
    <xdr:sp macro="" textlink="">
      <xdr:nvSpPr>
        <xdr:cNvPr id="78" name="有形固定資産減価償却率該当値テキスト"/>
        <xdr:cNvSpPr txBox="1"/>
      </xdr:nvSpPr>
      <xdr:spPr>
        <a:xfrm>
          <a:off x="4813300" y="5329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3</xdr:col>
      <xdr:colOff>409575</xdr:colOff>
      <xdr:row>27</xdr:row>
      <xdr:rowOff>168487</xdr:rowOff>
    </xdr:from>
    <xdr:to>
      <xdr:col>3</xdr:col>
      <xdr:colOff>511175</xdr:colOff>
      <xdr:row>28</xdr:row>
      <xdr:rowOff>98637</xdr:rowOff>
    </xdr:to>
    <xdr:sp macro="" textlink="">
      <xdr:nvSpPr>
        <xdr:cNvPr id="79" name="円/楕円 78"/>
        <xdr:cNvSpPr/>
      </xdr:nvSpPr>
      <xdr:spPr>
        <a:xfrm>
          <a:off x="4000500" y="55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27</xdr:row>
      <xdr:rowOff>118533</xdr:rowOff>
    </xdr:from>
    <xdr:to>
      <xdr:col>3</xdr:col>
      <xdr:colOff>1171575</xdr:colOff>
      <xdr:row>28</xdr:row>
      <xdr:rowOff>47837</xdr:rowOff>
    </xdr:to>
    <xdr:cxnSp macro="">
      <xdr:nvCxnSpPr>
        <xdr:cNvPr id="80" name="直線コネクタ 79"/>
        <xdr:cNvCxnSpPr/>
      </xdr:nvCxnSpPr>
      <xdr:spPr>
        <a:xfrm flipV="1">
          <a:off x="4051300" y="5528733"/>
          <a:ext cx="711200" cy="10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31</xdr:row>
      <xdr:rowOff>14410</xdr:rowOff>
    </xdr:from>
    <xdr:ext cx="405111" cy="259045"/>
    <xdr:sp macro="" textlink="">
      <xdr:nvSpPr>
        <xdr:cNvPr id="81" name="n_1aveValue有形固定資産減価償却率"/>
        <xdr:cNvSpPr txBox="1"/>
      </xdr:nvSpPr>
      <xdr:spPr>
        <a:xfrm>
          <a:off x="3836043"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115164</xdr:rowOff>
    </xdr:from>
    <xdr:ext cx="405111" cy="259045"/>
    <xdr:sp macro="" textlink="">
      <xdr:nvSpPr>
        <xdr:cNvPr id="82" name="n_1mainValue有形固定資産減価償却率"/>
        <xdr:cNvSpPr txBox="1"/>
      </xdr:nvSpPr>
      <xdr:spPr>
        <a:xfrm>
          <a:off x="3836043" y="535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富山県上市町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21,275
21,036
236.71
9,684,067
9,320,359
340,164
6,362,182
9,050,114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131.7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41</xdr:row>
      <xdr:rowOff>3810</xdr:rowOff>
    </xdr:to>
    <xdr:cxnSp macro="">
      <xdr:nvCxnSpPr>
        <xdr:cNvPr id="57" name="直線コネクタ 56"/>
        <xdr:cNvCxnSpPr/>
      </xdr:nvCxnSpPr>
      <xdr:spPr>
        <a:xfrm flipV="1">
          <a:off x="4634865" y="57150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7637</xdr:rowOff>
    </xdr:from>
    <xdr:ext cx="405111" cy="259045"/>
    <xdr:sp macro="" textlink="">
      <xdr:nvSpPr>
        <xdr:cNvPr id="58" name="【道路】&#10;有形固定資産減価償却率最小値テキスト"/>
        <xdr:cNvSpPr txBox="1"/>
      </xdr:nvSpPr>
      <xdr:spPr>
        <a:xfrm>
          <a:off x="4724400"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422275</xdr:colOff>
      <xdr:row>41</xdr:row>
      <xdr:rowOff>3810</xdr:rowOff>
    </xdr:from>
    <xdr:to>
      <xdr:col>6</xdr:col>
      <xdr:colOff>600075</xdr:colOff>
      <xdr:row>41</xdr:row>
      <xdr:rowOff>3810</xdr:rowOff>
    </xdr:to>
    <xdr:cxnSp macro="">
      <xdr:nvCxnSpPr>
        <xdr:cNvPr id="59" name="直線コネクタ 58"/>
        <xdr:cNvCxnSpPr/>
      </xdr:nvCxnSpPr>
      <xdr:spPr>
        <a:xfrm>
          <a:off x="4546600" y="703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05111" cy="259045"/>
    <xdr:sp macro="" textlink="">
      <xdr:nvSpPr>
        <xdr:cNvPr id="60" name="【道路】&#10;有形固定資産減価償却率最大値テキスト"/>
        <xdr:cNvSpPr txBox="1"/>
      </xdr:nvSpPr>
      <xdr:spPr>
        <a:xfrm>
          <a:off x="47244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19067</xdr:rowOff>
    </xdr:from>
    <xdr:ext cx="405111" cy="259045"/>
    <xdr:sp macro="" textlink="">
      <xdr:nvSpPr>
        <xdr:cNvPr id="62" name="【道路】&#10;有形固定資産減価償却率平均値テキスト"/>
        <xdr:cNvSpPr txBox="1"/>
      </xdr:nvSpPr>
      <xdr:spPr>
        <a:xfrm>
          <a:off x="4724400" y="6191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40640</xdr:rowOff>
    </xdr:from>
    <xdr:to>
      <xdr:col>6</xdr:col>
      <xdr:colOff>561975</xdr:colOff>
      <xdr:row>36</xdr:row>
      <xdr:rowOff>142240</xdr:rowOff>
    </xdr:to>
    <xdr:sp macro="" textlink="">
      <xdr:nvSpPr>
        <xdr:cNvPr id="63" name="フローチャート : 判断 62"/>
        <xdr:cNvSpPr/>
      </xdr:nvSpPr>
      <xdr:spPr>
        <a:xfrm>
          <a:off x="458470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71120</xdr:rowOff>
    </xdr:from>
    <xdr:to>
      <xdr:col>5</xdr:col>
      <xdr:colOff>409575</xdr:colOff>
      <xdr:row>37</xdr:row>
      <xdr:rowOff>1270</xdr:rowOff>
    </xdr:to>
    <xdr:sp macro="" textlink="">
      <xdr:nvSpPr>
        <xdr:cNvPr id="64" name="フローチャート : 判断 63"/>
        <xdr:cNvSpPr/>
      </xdr:nvSpPr>
      <xdr:spPr>
        <a:xfrm>
          <a:off x="3746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82550</xdr:rowOff>
    </xdr:from>
    <xdr:to>
      <xdr:col>6</xdr:col>
      <xdr:colOff>561975</xdr:colOff>
      <xdr:row>36</xdr:row>
      <xdr:rowOff>12700</xdr:rowOff>
    </xdr:to>
    <xdr:sp macro="" textlink="">
      <xdr:nvSpPr>
        <xdr:cNvPr id="70" name="円/楕円 69"/>
        <xdr:cNvSpPr/>
      </xdr:nvSpPr>
      <xdr:spPr>
        <a:xfrm>
          <a:off x="45847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105427</xdr:rowOff>
    </xdr:from>
    <xdr:ext cx="405111" cy="259045"/>
    <xdr:sp macro="" textlink="">
      <xdr:nvSpPr>
        <xdr:cNvPr id="71" name="【道路】&#10;有形固定資産減価償却率該当値テキスト"/>
        <xdr:cNvSpPr txBox="1"/>
      </xdr:nvSpPr>
      <xdr:spPr>
        <a:xfrm>
          <a:off x="4724400"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40640</xdr:rowOff>
    </xdr:from>
    <xdr:to>
      <xdr:col>5</xdr:col>
      <xdr:colOff>409575</xdr:colOff>
      <xdr:row>36</xdr:row>
      <xdr:rowOff>142240</xdr:rowOff>
    </xdr:to>
    <xdr:sp macro="" textlink="">
      <xdr:nvSpPr>
        <xdr:cNvPr id="72" name="円/楕円 71"/>
        <xdr:cNvSpPr/>
      </xdr:nvSpPr>
      <xdr:spPr>
        <a:xfrm>
          <a:off x="3746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35</xdr:row>
      <xdr:rowOff>133350</xdr:rowOff>
    </xdr:from>
    <xdr:to>
      <xdr:col>6</xdr:col>
      <xdr:colOff>511175</xdr:colOff>
      <xdr:row>36</xdr:row>
      <xdr:rowOff>91440</xdr:rowOff>
    </xdr:to>
    <xdr:cxnSp macro="">
      <xdr:nvCxnSpPr>
        <xdr:cNvPr id="73" name="直線コネクタ 72"/>
        <xdr:cNvCxnSpPr/>
      </xdr:nvCxnSpPr>
      <xdr:spPr>
        <a:xfrm flipV="1">
          <a:off x="3797300" y="61341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163847</xdr:rowOff>
    </xdr:from>
    <xdr:ext cx="405111" cy="259045"/>
    <xdr:sp macro="" textlink="">
      <xdr:nvSpPr>
        <xdr:cNvPr id="74" name="n_1aveValue【道路】&#10;有形固定資産減価償却率"/>
        <xdr:cNvSpPr txBox="1"/>
      </xdr:nvSpPr>
      <xdr:spPr>
        <a:xfrm>
          <a:off x="3582043"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158767</xdr:rowOff>
    </xdr:from>
    <xdr:ext cx="405111" cy="259045"/>
    <xdr:sp macro="" textlink="">
      <xdr:nvSpPr>
        <xdr:cNvPr id="75" name="n_1mainValue【道路】&#10;有形固定資産減価償却率"/>
        <xdr:cNvSpPr txBox="1"/>
      </xdr:nvSpPr>
      <xdr:spPr>
        <a:xfrm>
          <a:off x="3582043"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11.469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9" name="テキスト ボックス 8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3" name="テキスト ボックス 9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5" name="テキスト ボックス 9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117653</xdr:rowOff>
    </xdr:from>
    <xdr:to>
      <xdr:col>15</xdr:col>
      <xdr:colOff>180340</xdr:colOff>
      <xdr:row>40</xdr:row>
      <xdr:rowOff>157544</xdr:rowOff>
    </xdr:to>
    <xdr:cxnSp macro="">
      <xdr:nvCxnSpPr>
        <xdr:cNvPr id="99" name="直線コネクタ 98"/>
        <xdr:cNvCxnSpPr/>
      </xdr:nvCxnSpPr>
      <xdr:spPr>
        <a:xfrm flipV="1">
          <a:off x="10476865" y="5604053"/>
          <a:ext cx="0" cy="141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161371</xdr:rowOff>
    </xdr:from>
    <xdr:ext cx="469744" cy="259045"/>
    <xdr:sp macro="" textlink="">
      <xdr:nvSpPr>
        <xdr:cNvPr id="100" name="【道路】&#10;一人当たり延長最小値テキスト"/>
        <xdr:cNvSpPr txBox="1"/>
      </xdr:nvSpPr>
      <xdr:spPr>
        <a:xfrm>
          <a:off x="10566400" y="701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5.865</a:t>
          </a:r>
          <a:endParaRPr kumimoji="1" lang="ja-JP" altLang="en-US" sz="1000" b="1">
            <a:latin typeface="ＭＳ Ｐゴシック"/>
          </a:endParaRPr>
        </a:p>
      </xdr:txBody>
    </xdr:sp>
    <xdr:clientData/>
  </xdr:oneCellAnchor>
  <xdr:twoCellAnchor>
    <xdr:from>
      <xdr:col>15</xdr:col>
      <xdr:colOff>92075</xdr:colOff>
      <xdr:row>40</xdr:row>
      <xdr:rowOff>157544</xdr:rowOff>
    </xdr:from>
    <xdr:to>
      <xdr:col>15</xdr:col>
      <xdr:colOff>269875</xdr:colOff>
      <xdr:row>40</xdr:row>
      <xdr:rowOff>157544</xdr:rowOff>
    </xdr:to>
    <xdr:cxnSp macro="">
      <xdr:nvCxnSpPr>
        <xdr:cNvPr id="101" name="直線コネクタ 100"/>
        <xdr:cNvCxnSpPr/>
      </xdr:nvCxnSpPr>
      <xdr:spPr>
        <a:xfrm>
          <a:off x="10388600" y="701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64330</xdr:rowOff>
    </xdr:from>
    <xdr:ext cx="534377" cy="259045"/>
    <xdr:sp macro="" textlink="">
      <xdr:nvSpPr>
        <xdr:cNvPr id="102" name="【道路】&#10;一人当たり延長最大値テキスト"/>
        <xdr:cNvSpPr txBox="1"/>
      </xdr:nvSpPr>
      <xdr:spPr>
        <a:xfrm>
          <a:off x="10566400" y="537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42.912</a:t>
          </a:r>
          <a:endParaRPr kumimoji="1" lang="ja-JP" altLang="en-US" sz="1000" b="1">
            <a:latin typeface="ＭＳ Ｐゴシック"/>
          </a:endParaRPr>
        </a:p>
      </xdr:txBody>
    </xdr:sp>
    <xdr:clientData/>
  </xdr:oneCellAnchor>
  <xdr:twoCellAnchor>
    <xdr:from>
      <xdr:col>15</xdr:col>
      <xdr:colOff>92075</xdr:colOff>
      <xdr:row>32</xdr:row>
      <xdr:rowOff>117653</xdr:rowOff>
    </xdr:from>
    <xdr:to>
      <xdr:col>15</xdr:col>
      <xdr:colOff>269875</xdr:colOff>
      <xdr:row>32</xdr:row>
      <xdr:rowOff>117653</xdr:rowOff>
    </xdr:to>
    <xdr:cxnSp macro="">
      <xdr:nvCxnSpPr>
        <xdr:cNvPr id="103" name="直線コネクタ 102"/>
        <xdr:cNvCxnSpPr/>
      </xdr:nvCxnSpPr>
      <xdr:spPr>
        <a:xfrm>
          <a:off x="10388600" y="560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48061</xdr:rowOff>
    </xdr:from>
    <xdr:ext cx="534377" cy="259045"/>
    <xdr:sp macro="" textlink="">
      <xdr:nvSpPr>
        <xdr:cNvPr id="104" name="【道路】&#10;一人当たり延長平均値テキスト"/>
        <xdr:cNvSpPr txBox="1"/>
      </xdr:nvSpPr>
      <xdr:spPr>
        <a:xfrm>
          <a:off x="10566400" y="656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15.839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69634</xdr:rowOff>
    </xdr:from>
    <xdr:to>
      <xdr:col>15</xdr:col>
      <xdr:colOff>231775</xdr:colOff>
      <xdr:row>38</xdr:row>
      <xdr:rowOff>171234</xdr:rowOff>
    </xdr:to>
    <xdr:sp macro="" textlink="">
      <xdr:nvSpPr>
        <xdr:cNvPr id="105" name="フローチャート : 判断 104"/>
        <xdr:cNvSpPr/>
      </xdr:nvSpPr>
      <xdr:spPr>
        <a:xfrm>
          <a:off x="10426700" y="6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42164</xdr:rowOff>
    </xdr:from>
    <xdr:to>
      <xdr:col>14</xdr:col>
      <xdr:colOff>79375</xdr:colOff>
      <xdr:row>38</xdr:row>
      <xdr:rowOff>143764</xdr:rowOff>
    </xdr:to>
    <xdr:sp macro="" textlink="">
      <xdr:nvSpPr>
        <xdr:cNvPr id="106" name="フローチャート : 判断 105"/>
        <xdr:cNvSpPr/>
      </xdr:nvSpPr>
      <xdr:spPr>
        <a:xfrm>
          <a:off x="9588500" y="655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86284</xdr:rowOff>
    </xdr:from>
    <xdr:to>
      <xdr:col>15</xdr:col>
      <xdr:colOff>231775</xdr:colOff>
      <xdr:row>38</xdr:row>
      <xdr:rowOff>16434</xdr:rowOff>
    </xdr:to>
    <xdr:sp macro="" textlink="">
      <xdr:nvSpPr>
        <xdr:cNvPr id="112" name="円/楕円 111"/>
        <xdr:cNvSpPr/>
      </xdr:nvSpPr>
      <xdr:spPr>
        <a:xfrm>
          <a:off x="10426700" y="64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109161</xdr:rowOff>
    </xdr:from>
    <xdr:ext cx="534377" cy="259045"/>
    <xdr:sp macro="" textlink="">
      <xdr:nvSpPr>
        <xdr:cNvPr id="113" name="【道路】&#10;一人当たり延長該当値テキスト"/>
        <xdr:cNvSpPr txBox="1"/>
      </xdr:nvSpPr>
      <xdr:spPr>
        <a:xfrm>
          <a:off x="10566400" y="628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19.902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96038</xdr:rowOff>
    </xdr:from>
    <xdr:to>
      <xdr:col>14</xdr:col>
      <xdr:colOff>79375</xdr:colOff>
      <xdr:row>38</xdr:row>
      <xdr:rowOff>26188</xdr:rowOff>
    </xdr:to>
    <xdr:sp macro="" textlink="">
      <xdr:nvSpPr>
        <xdr:cNvPr id="114" name="円/楕円 113"/>
        <xdr:cNvSpPr/>
      </xdr:nvSpPr>
      <xdr:spPr>
        <a:xfrm>
          <a:off x="9588500" y="643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37</xdr:row>
      <xdr:rowOff>137084</xdr:rowOff>
    </xdr:from>
    <xdr:to>
      <xdr:col>15</xdr:col>
      <xdr:colOff>180975</xdr:colOff>
      <xdr:row>37</xdr:row>
      <xdr:rowOff>146838</xdr:rowOff>
    </xdr:to>
    <xdr:cxnSp macro="">
      <xdr:nvCxnSpPr>
        <xdr:cNvPr id="115" name="直線コネクタ 114"/>
        <xdr:cNvCxnSpPr/>
      </xdr:nvCxnSpPr>
      <xdr:spPr>
        <a:xfrm flipV="1">
          <a:off x="9639300" y="6480734"/>
          <a:ext cx="8382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38</xdr:row>
      <xdr:rowOff>134891</xdr:rowOff>
    </xdr:from>
    <xdr:ext cx="534377" cy="259045"/>
    <xdr:sp macro="" textlink="">
      <xdr:nvSpPr>
        <xdr:cNvPr id="116" name="n_1aveValue【道路】&#10;一人当たり延長"/>
        <xdr:cNvSpPr txBox="1"/>
      </xdr:nvSpPr>
      <xdr:spPr>
        <a:xfrm>
          <a:off x="9359410" y="664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16.560</a:t>
          </a:r>
          <a:endParaRPr kumimoji="1" lang="ja-JP" altLang="en-US" sz="1000" b="1">
            <a:solidFill>
              <a:srgbClr val="000080"/>
            </a:solidFill>
            <a:latin typeface="ＭＳ Ｐゴシック"/>
          </a:endParaRPr>
        </a:p>
      </xdr:txBody>
    </xdr:sp>
    <xdr:clientData/>
  </xdr:oneCellAnchor>
  <xdr:oneCellAnchor>
    <xdr:from>
      <xdr:col>13</xdr:col>
      <xdr:colOff>434485</xdr:colOff>
      <xdr:row>36</xdr:row>
      <xdr:rowOff>42715</xdr:rowOff>
    </xdr:from>
    <xdr:ext cx="534377" cy="259045"/>
    <xdr:sp macro="" textlink="">
      <xdr:nvSpPr>
        <xdr:cNvPr id="117" name="n_1mainValue【道路】&#10;一人当たり延長"/>
        <xdr:cNvSpPr txBox="1"/>
      </xdr:nvSpPr>
      <xdr:spPr>
        <a:xfrm>
          <a:off x="9359410" y="621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19.646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8" name="直線コネクタ 12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9" name="テキスト ボックス 12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0" name="直線コネクタ 12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1" name="テキスト ボックス 13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4" name="直線コネクタ 13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5" name="テキスト ボックス 13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6" name="直線コネクタ 13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7" name="テキスト ボックス 13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62</xdr:row>
      <xdr:rowOff>152400</xdr:rowOff>
    </xdr:to>
    <xdr:cxnSp macro="">
      <xdr:nvCxnSpPr>
        <xdr:cNvPr id="141" name="直線コネクタ 140"/>
        <xdr:cNvCxnSpPr/>
      </xdr:nvCxnSpPr>
      <xdr:spPr>
        <a:xfrm flipV="1">
          <a:off x="4634865" y="962787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156227</xdr:rowOff>
    </xdr:from>
    <xdr:ext cx="405111" cy="259045"/>
    <xdr:sp macro="" textlink="">
      <xdr:nvSpPr>
        <xdr:cNvPr id="142" name="【橋りょう・トンネル】&#10;有形固定資産減価償却率最小値テキスト"/>
        <xdr:cNvSpPr txBox="1"/>
      </xdr:nvSpPr>
      <xdr:spPr>
        <a:xfrm>
          <a:off x="47244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62</xdr:row>
      <xdr:rowOff>152400</xdr:rowOff>
    </xdr:from>
    <xdr:to>
      <xdr:col>6</xdr:col>
      <xdr:colOff>600075</xdr:colOff>
      <xdr:row>62</xdr:row>
      <xdr:rowOff>152400</xdr:rowOff>
    </xdr:to>
    <xdr:cxnSp macro="">
      <xdr:nvCxnSpPr>
        <xdr:cNvPr id="143" name="直線コネクタ 142"/>
        <xdr:cNvCxnSpPr/>
      </xdr:nvCxnSpPr>
      <xdr:spPr>
        <a:xfrm>
          <a:off x="4546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44"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5" name="直線コネクタ 144"/>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53992</xdr:rowOff>
    </xdr:from>
    <xdr:ext cx="405111" cy="259045"/>
    <xdr:sp macro="" textlink="">
      <xdr:nvSpPr>
        <xdr:cNvPr id="146" name="【橋りょう・トンネル】&#10;有形固定資産減価償却率平均値テキスト"/>
        <xdr:cNvSpPr txBox="1"/>
      </xdr:nvSpPr>
      <xdr:spPr>
        <a:xfrm>
          <a:off x="4724400" y="9826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31115</xdr:rowOff>
    </xdr:from>
    <xdr:to>
      <xdr:col>6</xdr:col>
      <xdr:colOff>561975</xdr:colOff>
      <xdr:row>58</xdr:row>
      <xdr:rowOff>132715</xdr:rowOff>
    </xdr:to>
    <xdr:sp macro="" textlink="">
      <xdr:nvSpPr>
        <xdr:cNvPr id="147" name="フローチャート : 判断 146"/>
        <xdr:cNvSpPr/>
      </xdr:nvSpPr>
      <xdr:spPr>
        <a:xfrm>
          <a:off x="45847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38735</xdr:rowOff>
    </xdr:from>
    <xdr:to>
      <xdr:col>5</xdr:col>
      <xdr:colOff>409575</xdr:colOff>
      <xdr:row>58</xdr:row>
      <xdr:rowOff>140335</xdr:rowOff>
    </xdr:to>
    <xdr:sp macro="" textlink="">
      <xdr:nvSpPr>
        <xdr:cNvPr id="148" name="フローチャート : 判断 147"/>
        <xdr:cNvSpPr/>
      </xdr:nvSpPr>
      <xdr:spPr>
        <a:xfrm>
          <a:off x="3746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62</xdr:row>
      <xdr:rowOff>101600</xdr:rowOff>
    </xdr:from>
    <xdr:to>
      <xdr:col>6</xdr:col>
      <xdr:colOff>561975</xdr:colOff>
      <xdr:row>63</xdr:row>
      <xdr:rowOff>31750</xdr:rowOff>
    </xdr:to>
    <xdr:sp macro="" textlink="">
      <xdr:nvSpPr>
        <xdr:cNvPr id="154" name="円/楕円 153"/>
        <xdr:cNvSpPr/>
      </xdr:nvSpPr>
      <xdr:spPr>
        <a:xfrm>
          <a:off x="4584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16527</xdr:rowOff>
    </xdr:from>
    <xdr:ext cx="405111" cy="259045"/>
    <xdr:sp macro="" textlink="">
      <xdr:nvSpPr>
        <xdr:cNvPr id="155" name="【橋りょう・トンネル】&#10;有形固定資産減価償却率該当値テキスト"/>
        <xdr:cNvSpPr txBox="1"/>
      </xdr:nvSpPr>
      <xdr:spPr>
        <a:xfrm>
          <a:off x="4724400" y="1064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5</xdr:col>
      <xdr:colOff>307975</xdr:colOff>
      <xdr:row>62</xdr:row>
      <xdr:rowOff>133985</xdr:rowOff>
    </xdr:from>
    <xdr:to>
      <xdr:col>5</xdr:col>
      <xdr:colOff>409575</xdr:colOff>
      <xdr:row>63</xdr:row>
      <xdr:rowOff>64135</xdr:rowOff>
    </xdr:to>
    <xdr:sp macro="" textlink="">
      <xdr:nvSpPr>
        <xdr:cNvPr id="156" name="円/楕円 155"/>
        <xdr:cNvSpPr/>
      </xdr:nvSpPr>
      <xdr:spPr>
        <a:xfrm>
          <a:off x="3746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62</xdr:row>
      <xdr:rowOff>152400</xdr:rowOff>
    </xdr:from>
    <xdr:to>
      <xdr:col>6</xdr:col>
      <xdr:colOff>511175</xdr:colOff>
      <xdr:row>63</xdr:row>
      <xdr:rowOff>13335</xdr:rowOff>
    </xdr:to>
    <xdr:cxnSp macro="">
      <xdr:nvCxnSpPr>
        <xdr:cNvPr id="157" name="直線コネクタ 156"/>
        <xdr:cNvCxnSpPr/>
      </xdr:nvCxnSpPr>
      <xdr:spPr>
        <a:xfrm flipV="1">
          <a:off x="3797300" y="1078230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56</xdr:row>
      <xdr:rowOff>156862</xdr:rowOff>
    </xdr:from>
    <xdr:ext cx="405111" cy="259045"/>
    <xdr:sp macro="" textlink="">
      <xdr:nvSpPr>
        <xdr:cNvPr id="158" name="n_1aveValue【橋りょう・トンネル】&#10;有形固定資産減価償却率"/>
        <xdr:cNvSpPr txBox="1"/>
      </xdr:nvSpPr>
      <xdr:spPr>
        <a:xfrm>
          <a:off x="3582043"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55262</xdr:rowOff>
    </xdr:from>
    <xdr:ext cx="405111" cy="259045"/>
    <xdr:sp macro="" textlink="">
      <xdr:nvSpPr>
        <xdr:cNvPr id="159" name="n_1mainValue【橋りょう・トンネル】&#10;有形固定資産減価償却率"/>
        <xdr:cNvSpPr txBox="1"/>
      </xdr:nvSpPr>
      <xdr:spPr>
        <a:xfrm>
          <a:off x="3582043" y="1085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0" name="正方形/長方形 15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1" name="正方形/長方形 16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2" name="正方形/長方形 16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3" name="正方形/長方形 16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4" name="正方形/長方形 16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5" name="正方形/長方形 16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6" name="正方形/長方形 16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198,732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7" name="正方形/長方形 16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8" name="テキスト ボックス 16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9" name="直線コネクタ 16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0" name="直線コネクタ 16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1" name="テキスト ボックス 17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2" name="直線コネクタ 17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3" name="テキスト ボックス 17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4" name="直線コネクタ 17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5" name="テキスト ボックス 17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6" name="直線コネクタ 17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7" name="テキスト ボックス 17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8" name="直線コネクタ 17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9" name="テキスト ボックス 178"/>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0" name="直線コネクタ 17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1" name="テキスト ボックス 18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139686</xdr:rowOff>
    </xdr:from>
    <xdr:to>
      <xdr:col>15</xdr:col>
      <xdr:colOff>180340</xdr:colOff>
      <xdr:row>64</xdr:row>
      <xdr:rowOff>873</xdr:rowOff>
    </xdr:to>
    <xdr:cxnSp macro="">
      <xdr:nvCxnSpPr>
        <xdr:cNvPr id="183" name="直線コネクタ 182"/>
        <xdr:cNvCxnSpPr/>
      </xdr:nvCxnSpPr>
      <xdr:spPr>
        <a:xfrm flipV="1">
          <a:off x="10476865" y="9740886"/>
          <a:ext cx="0" cy="123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4700</xdr:rowOff>
    </xdr:from>
    <xdr:ext cx="534377" cy="259045"/>
    <xdr:sp macro="" textlink="">
      <xdr:nvSpPr>
        <xdr:cNvPr id="184" name="【橋りょう・トンネル】&#10;一人当たり有形固定資産（償却資産）額最小値テキスト"/>
        <xdr:cNvSpPr txBox="1"/>
      </xdr:nvSpPr>
      <xdr:spPr>
        <a:xfrm>
          <a:off x="10566400" y="1097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19,771</a:t>
          </a:r>
          <a:endParaRPr kumimoji="1" lang="ja-JP" altLang="en-US" sz="1000" b="1">
            <a:latin typeface="ＭＳ Ｐゴシック"/>
          </a:endParaRPr>
        </a:p>
      </xdr:txBody>
    </xdr:sp>
    <xdr:clientData/>
  </xdr:oneCellAnchor>
  <xdr:twoCellAnchor>
    <xdr:from>
      <xdr:col>15</xdr:col>
      <xdr:colOff>92075</xdr:colOff>
      <xdr:row>64</xdr:row>
      <xdr:rowOff>873</xdr:rowOff>
    </xdr:from>
    <xdr:to>
      <xdr:col>15</xdr:col>
      <xdr:colOff>269875</xdr:colOff>
      <xdr:row>64</xdr:row>
      <xdr:rowOff>873</xdr:rowOff>
    </xdr:to>
    <xdr:cxnSp macro="">
      <xdr:nvCxnSpPr>
        <xdr:cNvPr id="185" name="直線コネクタ 184"/>
        <xdr:cNvCxnSpPr/>
      </xdr:nvCxnSpPr>
      <xdr:spPr>
        <a:xfrm>
          <a:off x="10388600" y="10973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86363</xdr:rowOff>
    </xdr:from>
    <xdr:ext cx="599010" cy="259045"/>
    <xdr:sp macro="" textlink="">
      <xdr:nvSpPr>
        <xdr:cNvPr id="186" name="【橋りょう・トンネル】&#10;一人当たり有形固定資産（償却資産）額最大値テキスト"/>
        <xdr:cNvSpPr txBox="1"/>
      </xdr:nvSpPr>
      <xdr:spPr>
        <a:xfrm>
          <a:off x="10566400" y="951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343,337</a:t>
          </a:r>
          <a:endParaRPr kumimoji="1" lang="ja-JP" altLang="en-US" sz="1000" b="1">
            <a:latin typeface="ＭＳ Ｐゴシック"/>
          </a:endParaRPr>
        </a:p>
      </xdr:txBody>
    </xdr:sp>
    <xdr:clientData/>
  </xdr:oneCellAnchor>
  <xdr:twoCellAnchor>
    <xdr:from>
      <xdr:col>15</xdr:col>
      <xdr:colOff>92075</xdr:colOff>
      <xdr:row>56</xdr:row>
      <xdr:rowOff>139686</xdr:rowOff>
    </xdr:from>
    <xdr:to>
      <xdr:col>15</xdr:col>
      <xdr:colOff>269875</xdr:colOff>
      <xdr:row>56</xdr:row>
      <xdr:rowOff>139686</xdr:rowOff>
    </xdr:to>
    <xdr:cxnSp macro="">
      <xdr:nvCxnSpPr>
        <xdr:cNvPr id="187" name="直線コネクタ 186"/>
        <xdr:cNvCxnSpPr/>
      </xdr:nvCxnSpPr>
      <xdr:spPr>
        <a:xfrm>
          <a:off x="10388600" y="974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52819</xdr:rowOff>
    </xdr:from>
    <xdr:ext cx="534377" cy="259045"/>
    <xdr:sp macro="" textlink="">
      <xdr:nvSpPr>
        <xdr:cNvPr id="188" name="【橋りょう・トンネル】&#10;一人当たり有形固定資産（償却資産）額平均値テキスト"/>
        <xdr:cNvSpPr txBox="1"/>
      </xdr:nvSpPr>
      <xdr:spPr>
        <a:xfrm>
          <a:off x="10566400" y="10511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88,808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29942</xdr:rowOff>
    </xdr:from>
    <xdr:to>
      <xdr:col>15</xdr:col>
      <xdr:colOff>231775</xdr:colOff>
      <xdr:row>62</xdr:row>
      <xdr:rowOff>131542</xdr:rowOff>
    </xdr:to>
    <xdr:sp macro="" textlink="">
      <xdr:nvSpPr>
        <xdr:cNvPr id="189" name="フローチャート : 判断 188"/>
        <xdr:cNvSpPr/>
      </xdr:nvSpPr>
      <xdr:spPr>
        <a:xfrm>
          <a:off x="10426700" y="1065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104126</xdr:rowOff>
    </xdr:from>
    <xdr:to>
      <xdr:col>14</xdr:col>
      <xdr:colOff>79375</xdr:colOff>
      <xdr:row>61</xdr:row>
      <xdr:rowOff>34276</xdr:rowOff>
    </xdr:to>
    <xdr:sp macro="" textlink="">
      <xdr:nvSpPr>
        <xdr:cNvPr id="190" name="フローチャート : 判断 189"/>
        <xdr:cNvSpPr/>
      </xdr:nvSpPr>
      <xdr:spPr>
        <a:xfrm>
          <a:off x="9588500" y="1039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97832</xdr:rowOff>
    </xdr:from>
    <xdr:to>
      <xdr:col>15</xdr:col>
      <xdr:colOff>231775</xdr:colOff>
      <xdr:row>64</xdr:row>
      <xdr:rowOff>27982</xdr:rowOff>
    </xdr:to>
    <xdr:sp macro="" textlink="">
      <xdr:nvSpPr>
        <xdr:cNvPr id="196" name="円/楕円 195"/>
        <xdr:cNvSpPr/>
      </xdr:nvSpPr>
      <xdr:spPr>
        <a:xfrm>
          <a:off x="10426700" y="1089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12759</xdr:rowOff>
    </xdr:from>
    <xdr:ext cx="534377" cy="259045"/>
    <xdr:sp macro="" textlink="">
      <xdr:nvSpPr>
        <xdr:cNvPr id="197" name="【橋りょう・トンネル】&#10;一人当たり有形固定資産（償却資産）額該当値テキスト"/>
        <xdr:cNvSpPr txBox="1"/>
      </xdr:nvSpPr>
      <xdr:spPr>
        <a:xfrm>
          <a:off x="10566400" y="1081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25,989</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98971</xdr:rowOff>
    </xdr:from>
    <xdr:to>
      <xdr:col>14</xdr:col>
      <xdr:colOff>79375</xdr:colOff>
      <xdr:row>64</xdr:row>
      <xdr:rowOff>29121</xdr:rowOff>
    </xdr:to>
    <xdr:sp macro="" textlink="">
      <xdr:nvSpPr>
        <xdr:cNvPr id="198" name="円/楕円 197"/>
        <xdr:cNvSpPr/>
      </xdr:nvSpPr>
      <xdr:spPr>
        <a:xfrm>
          <a:off x="9588500" y="1090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148632</xdr:rowOff>
    </xdr:from>
    <xdr:to>
      <xdr:col>15</xdr:col>
      <xdr:colOff>180975</xdr:colOff>
      <xdr:row>63</xdr:row>
      <xdr:rowOff>149771</xdr:rowOff>
    </xdr:to>
    <xdr:cxnSp macro="">
      <xdr:nvCxnSpPr>
        <xdr:cNvPr id="199" name="直線コネクタ 198"/>
        <xdr:cNvCxnSpPr/>
      </xdr:nvCxnSpPr>
      <xdr:spPr>
        <a:xfrm flipV="1">
          <a:off x="9639300" y="10949982"/>
          <a:ext cx="838200" cy="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59</xdr:row>
      <xdr:rowOff>50803</xdr:rowOff>
    </xdr:from>
    <xdr:ext cx="599010" cy="259045"/>
    <xdr:sp macro="" textlink="">
      <xdr:nvSpPr>
        <xdr:cNvPr id="200" name="n_1aveValue【橋りょう・トンネル】&#10;一人当たり有形固定資産（償却資産）額"/>
        <xdr:cNvSpPr txBox="1"/>
      </xdr:nvSpPr>
      <xdr:spPr>
        <a:xfrm>
          <a:off x="9327094" y="10166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159,337</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20248</xdr:rowOff>
    </xdr:from>
    <xdr:ext cx="534377" cy="259045"/>
    <xdr:sp macro="" textlink="">
      <xdr:nvSpPr>
        <xdr:cNvPr id="201" name="n_1mainValue【橋りょう・トンネル】&#10;一人当たり有形固定資産（償却資産）額"/>
        <xdr:cNvSpPr txBox="1"/>
      </xdr:nvSpPr>
      <xdr:spPr>
        <a:xfrm>
          <a:off x="9359411" y="1099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25,690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2" name="正方形/長方形 20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3" name="正方形/長方形 20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4" name="正方形/長方形 20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5" name="正方形/長方形 20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6" name="正方形/長方形 20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7" name="正方形/長方形 20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8" name="正方形/長方形 20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9" name="正方形/長方形 20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0" name="テキスト ボックス 20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1" name="直線コネクタ 21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2" name="テキスト ボックス 21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3" name="直線コネクタ 21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4" name="テキスト ボックス 21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5" name="直線コネクタ 21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6" name="テキスト ボックス 21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7" name="直線コネクタ 21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8" name="テキスト ボックス 21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9" name="直線コネクタ 21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20" name="テキスト ボックス 21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1" name="直線コネクタ 22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2" name="テキスト ボックス 22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124968</xdr:rowOff>
    </xdr:from>
    <xdr:to>
      <xdr:col>6</xdr:col>
      <xdr:colOff>510540</xdr:colOff>
      <xdr:row>86</xdr:row>
      <xdr:rowOff>140970</xdr:rowOff>
    </xdr:to>
    <xdr:cxnSp macro="">
      <xdr:nvCxnSpPr>
        <xdr:cNvPr id="224" name="直線コネクタ 223"/>
        <xdr:cNvCxnSpPr/>
      </xdr:nvCxnSpPr>
      <xdr:spPr>
        <a:xfrm flipV="1">
          <a:off x="4634865" y="1366951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144797</xdr:rowOff>
    </xdr:from>
    <xdr:ext cx="405111" cy="259045"/>
    <xdr:sp macro="" textlink="">
      <xdr:nvSpPr>
        <xdr:cNvPr id="225" name="【公営住宅】&#10;有形固定資産減価償却率最小値テキスト"/>
        <xdr:cNvSpPr txBox="1"/>
      </xdr:nvSpPr>
      <xdr:spPr>
        <a:xfrm>
          <a:off x="4724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86</xdr:row>
      <xdr:rowOff>140970</xdr:rowOff>
    </xdr:from>
    <xdr:to>
      <xdr:col>6</xdr:col>
      <xdr:colOff>600075</xdr:colOff>
      <xdr:row>86</xdr:row>
      <xdr:rowOff>140970</xdr:rowOff>
    </xdr:to>
    <xdr:cxnSp macro="">
      <xdr:nvCxnSpPr>
        <xdr:cNvPr id="226" name="直線コネクタ 225"/>
        <xdr:cNvCxnSpPr/>
      </xdr:nvCxnSpPr>
      <xdr:spPr>
        <a:xfrm>
          <a:off x="4546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71645</xdr:rowOff>
    </xdr:from>
    <xdr:ext cx="405111" cy="259045"/>
    <xdr:sp macro="" textlink="">
      <xdr:nvSpPr>
        <xdr:cNvPr id="227" name="【公営住宅】&#10;有形固定資産減価償却率最大値テキスト"/>
        <xdr:cNvSpPr txBox="1"/>
      </xdr:nvSpPr>
      <xdr:spPr>
        <a:xfrm>
          <a:off x="4724400" y="1344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88.7</a:t>
          </a:r>
          <a:endParaRPr kumimoji="1" lang="ja-JP" altLang="en-US" sz="1000" b="1">
            <a:latin typeface="ＭＳ Ｐゴシック"/>
          </a:endParaRPr>
        </a:p>
      </xdr:txBody>
    </xdr:sp>
    <xdr:clientData/>
  </xdr:oneCellAnchor>
  <xdr:twoCellAnchor>
    <xdr:from>
      <xdr:col>6</xdr:col>
      <xdr:colOff>422275</xdr:colOff>
      <xdr:row>79</xdr:row>
      <xdr:rowOff>124968</xdr:rowOff>
    </xdr:from>
    <xdr:to>
      <xdr:col>6</xdr:col>
      <xdr:colOff>600075</xdr:colOff>
      <xdr:row>79</xdr:row>
      <xdr:rowOff>124968</xdr:rowOff>
    </xdr:to>
    <xdr:cxnSp macro="">
      <xdr:nvCxnSpPr>
        <xdr:cNvPr id="228" name="直線コネクタ 227"/>
        <xdr:cNvCxnSpPr/>
      </xdr:nvCxnSpPr>
      <xdr:spPr>
        <a:xfrm>
          <a:off x="4546600" y="1366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166895</xdr:rowOff>
    </xdr:from>
    <xdr:ext cx="405111" cy="259045"/>
    <xdr:sp macro="" textlink="">
      <xdr:nvSpPr>
        <xdr:cNvPr id="229" name="【公営住宅】&#10;有形固定資産減価償却率平均値テキスト"/>
        <xdr:cNvSpPr txBox="1"/>
      </xdr:nvSpPr>
      <xdr:spPr>
        <a:xfrm>
          <a:off x="4724400" y="1422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230" name="フローチャート : 判断 229"/>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122174</xdr:rowOff>
    </xdr:from>
    <xdr:to>
      <xdr:col>5</xdr:col>
      <xdr:colOff>409575</xdr:colOff>
      <xdr:row>83</xdr:row>
      <xdr:rowOff>52324</xdr:rowOff>
    </xdr:to>
    <xdr:sp macro="" textlink="">
      <xdr:nvSpPr>
        <xdr:cNvPr id="231" name="フローチャート : 判断 230"/>
        <xdr:cNvSpPr/>
      </xdr:nvSpPr>
      <xdr:spPr>
        <a:xfrm>
          <a:off x="3746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117602</xdr:rowOff>
    </xdr:from>
    <xdr:to>
      <xdr:col>6</xdr:col>
      <xdr:colOff>561975</xdr:colOff>
      <xdr:row>83</xdr:row>
      <xdr:rowOff>47752</xdr:rowOff>
    </xdr:to>
    <xdr:sp macro="" textlink="">
      <xdr:nvSpPr>
        <xdr:cNvPr id="237" name="円/楕円 236"/>
        <xdr:cNvSpPr/>
      </xdr:nvSpPr>
      <xdr:spPr>
        <a:xfrm>
          <a:off x="4584700" y="1417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140479</xdr:rowOff>
    </xdr:from>
    <xdr:ext cx="405111" cy="259045"/>
    <xdr:sp macro="" textlink="">
      <xdr:nvSpPr>
        <xdr:cNvPr id="238" name="【公営住宅】&#10;有形固定資産減価償却率該当値テキスト"/>
        <xdr:cNvSpPr txBox="1"/>
      </xdr:nvSpPr>
      <xdr:spPr>
        <a:xfrm>
          <a:off x="4724400" y="14027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151892</xdr:rowOff>
    </xdr:from>
    <xdr:to>
      <xdr:col>5</xdr:col>
      <xdr:colOff>409575</xdr:colOff>
      <xdr:row>83</xdr:row>
      <xdr:rowOff>82042</xdr:rowOff>
    </xdr:to>
    <xdr:sp macro="" textlink="">
      <xdr:nvSpPr>
        <xdr:cNvPr id="239" name="円/楕円 238"/>
        <xdr:cNvSpPr/>
      </xdr:nvSpPr>
      <xdr:spPr>
        <a:xfrm>
          <a:off x="3746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168402</xdr:rowOff>
    </xdr:from>
    <xdr:to>
      <xdr:col>6</xdr:col>
      <xdr:colOff>511175</xdr:colOff>
      <xdr:row>83</xdr:row>
      <xdr:rowOff>31242</xdr:rowOff>
    </xdr:to>
    <xdr:cxnSp macro="">
      <xdr:nvCxnSpPr>
        <xdr:cNvPr id="240" name="直線コネクタ 239"/>
        <xdr:cNvCxnSpPr/>
      </xdr:nvCxnSpPr>
      <xdr:spPr>
        <a:xfrm flipV="1">
          <a:off x="3797300" y="1422730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68851</xdr:rowOff>
    </xdr:from>
    <xdr:ext cx="405111" cy="259045"/>
    <xdr:sp macro="" textlink="">
      <xdr:nvSpPr>
        <xdr:cNvPr id="241" name="n_1aveValue【公営住宅】&#10;有形固定資産減価償却率"/>
        <xdr:cNvSpPr txBox="1"/>
      </xdr:nvSpPr>
      <xdr:spPr>
        <a:xfrm>
          <a:off x="3582043" y="1395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73169</xdr:rowOff>
    </xdr:from>
    <xdr:ext cx="405111" cy="259045"/>
    <xdr:sp macro="" textlink="">
      <xdr:nvSpPr>
        <xdr:cNvPr id="242" name="n_1mainValue【公営住宅】&#10;有形固定資産減価償却率"/>
        <xdr:cNvSpPr txBox="1"/>
      </xdr:nvSpPr>
      <xdr:spPr>
        <a:xfrm>
          <a:off x="3582043" y="1430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0.666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0" name="正方形/長方形 24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1" name="テキスト ボックス 25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2" name="直線コネクタ 25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3" name="直線コネクタ 25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4" name="テキスト ボックス 25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5" name="直線コネクタ 25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6" name="テキスト ボックス 25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7" name="直線コネクタ 25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8" name="テキスト ボックス 25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9" name="直線コネクタ 25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0" name="テキスト ボックス 25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1" name="直線コネクタ 26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2" name="テキスト ボックス 26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3" name="直線コネクタ 26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4" name="テキスト ボックス 26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90170</xdr:rowOff>
    </xdr:from>
    <xdr:to>
      <xdr:col>15</xdr:col>
      <xdr:colOff>180340</xdr:colOff>
      <xdr:row>86</xdr:row>
      <xdr:rowOff>88900</xdr:rowOff>
    </xdr:to>
    <xdr:cxnSp macro="">
      <xdr:nvCxnSpPr>
        <xdr:cNvPr id="266" name="直線コネクタ 265"/>
        <xdr:cNvCxnSpPr/>
      </xdr:nvCxnSpPr>
      <xdr:spPr>
        <a:xfrm flipV="1">
          <a:off x="10476865" y="13463270"/>
          <a:ext cx="0" cy="13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92727</xdr:rowOff>
    </xdr:from>
    <xdr:ext cx="469744" cy="259045"/>
    <xdr:sp macro="" textlink="">
      <xdr:nvSpPr>
        <xdr:cNvPr id="267" name="【公営住宅】&#10;一人当たり面積最小値テキスト"/>
        <xdr:cNvSpPr txBox="1"/>
      </xdr:nvSpPr>
      <xdr:spPr>
        <a:xfrm>
          <a:off x="105664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88900</xdr:rowOff>
    </xdr:from>
    <xdr:to>
      <xdr:col>15</xdr:col>
      <xdr:colOff>269875</xdr:colOff>
      <xdr:row>86</xdr:row>
      <xdr:rowOff>88900</xdr:rowOff>
    </xdr:to>
    <xdr:cxnSp macro="">
      <xdr:nvCxnSpPr>
        <xdr:cNvPr id="268" name="直線コネクタ 267"/>
        <xdr:cNvCxnSpPr/>
      </xdr:nvCxnSpPr>
      <xdr:spPr>
        <a:xfrm>
          <a:off x="10388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36847</xdr:rowOff>
    </xdr:from>
    <xdr:ext cx="469744" cy="259045"/>
    <xdr:sp macro="" textlink="">
      <xdr:nvSpPr>
        <xdr:cNvPr id="269" name="【公営住宅】&#10;一人当たり面積最大値テキスト"/>
        <xdr:cNvSpPr txBox="1"/>
      </xdr:nvSpPr>
      <xdr:spPr>
        <a:xfrm>
          <a:off x="10566400" y="132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1.099</a:t>
          </a:r>
          <a:endParaRPr kumimoji="1" lang="ja-JP" altLang="en-US" sz="1000" b="1">
            <a:latin typeface="ＭＳ Ｐゴシック"/>
          </a:endParaRPr>
        </a:p>
      </xdr:txBody>
    </xdr:sp>
    <xdr:clientData/>
  </xdr:oneCellAnchor>
  <xdr:twoCellAnchor>
    <xdr:from>
      <xdr:col>15</xdr:col>
      <xdr:colOff>92075</xdr:colOff>
      <xdr:row>78</xdr:row>
      <xdr:rowOff>90170</xdr:rowOff>
    </xdr:from>
    <xdr:to>
      <xdr:col>15</xdr:col>
      <xdr:colOff>269875</xdr:colOff>
      <xdr:row>78</xdr:row>
      <xdr:rowOff>90170</xdr:rowOff>
    </xdr:to>
    <xdr:cxnSp macro="">
      <xdr:nvCxnSpPr>
        <xdr:cNvPr id="270" name="直線コネクタ 269"/>
        <xdr:cNvCxnSpPr/>
      </xdr:nvCxnSpPr>
      <xdr:spPr>
        <a:xfrm>
          <a:off x="10388600" y="1346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125747</xdr:rowOff>
    </xdr:from>
    <xdr:ext cx="469744" cy="259045"/>
    <xdr:sp macro="" textlink="">
      <xdr:nvSpPr>
        <xdr:cNvPr id="271" name="【公営住宅】&#10;一人当たり面積平均値テキスト"/>
        <xdr:cNvSpPr txBox="1"/>
      </xdr:nvSpPr>
      <xdr:spPr>
        <a:xfrm>
          <a:off x="10566400" y="1435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147320</xdr:rowOff>
    </xdr:from>
    <xdr:to>
      <xdr:col>15</xdr:col>
      <xdr:colOff>231775</xdr:colOff>
      <xdr:row>84</xdr:row>
      <xdr:rowOff>77470</xdr:rowOff>
    </xdr:to>
    <xdr:sp macro="" textlink="">
      <xdr:nvSpPr>
        <xdr:cNvPr id="272" name="フローチャート : 判断 271"/>
        <xdr:cNvSpPr/>
      </xdr:nvSpPr>
      <xdr:spPr>
        <a:xfrm>
          <a:off x="10426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54611</xdr:rowOff>
    </xdr:from>
    <xdr:to>
      <xdr:col>14</xdr:col>
      <xdr:colOff>79375</xdr:colOff>
      <xdr:row>82</xdr:row>
      <xdr:rowOff>156211</xdr:rowOff>
    </xdr:to>
    <xdr:sp macro="" textlink="">
      <xdr:nvSpPr>
        <xdr:cNvPr id="273" name="フローチャート : 判断 272"/>
        <xdr:cNvSpPr/>
      </xdr:nvSpPr>
      <xdr:spPr>
        <a:xfrm>
          <a:off x="9588500" y="1411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39370</xdr:rowOff>
    </xdr:from>
    <xdr:to>
      <xdr:col>15</xdr:col>
      <xdr:colOff>231775</xdr:colOff>
      <xdr:row>78</xdr:row>
      <xdr:rowOff>140970</xdr:rowOff>
    </xdr:to>
    <xdr:sp macro="" textlink="">
      <xdr:nvSpPr>
        <xdr:cNvPr id="279" name="円/楕円 278"/>
        <xdr:cNvSpPr/>
      </xdr:nvSpPr>
      <xdr:spPr>
        <a:xfrm>
          <a:off x="10426700" y="1341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77</xdr:row>
      <xdr:rowOff>163847</xdr:rowOff>
    </xdr:from>
    <xdr:ext cx="469744" cy="259045"/>
    <xdr:sp macro="" textlink="">
      <xdr:nvSpPr>
        <xdr:cNvPr id="280" name="【公営住宅】&#10;一人当たり面積該当値テキスト"/>
        <xdr:cNvSpPr txBox="1"/>
      </xdr:nvSpPr>
      <xdr:spPr>
        <a:xfrm>
          <a:off x="10566400" y="1336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55880</xdr:rowOff>
    </xdr:from>
    <xdr:to>
      <xdr:col>14</xdr:col>
      <xdr:colOff>79375</xdr:colOff>
      <xdr:row>78</xdr:row>
      <xdr:rowOff>157480</xdr:rowOff>
    </xdr:to>
    <xdr:sp macro="" textlink="">
      <xdr:nvSpPr>
        <xdr:cNvPr id="281" name="円/楕円 280"/>
        <xdr:cNvSpPr/>
      </xdr:nvSpPr>
      <xdr:spPr>
        <a:xfrm>
          <a:off x="9588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78</xdr:row>
      <xdr:rowOff>90170</xdr:rowOff>
    </xdr:from>
    <xdr:to>
      <xdr:col>15</xdr:col>
      <xdr:colOff>180975</xdr:colOff>
      <xdr:row>78</xdr:row>
      <xdr:rowOff>106680</xdr:rowOff>
    </xdr:to>
    <xdr:cxnSp macro="">
      <xdr:nvCxnSpPr>
        <xdr:cNvPr id="282" name="直線コネクタ 281"/>
        <xdr:cNvCxnSpPr/>
      </xdr:nvCxnSpPr>
      <xdr:spPr>
        <a:xfrm flipV="1">
          <a:off x="9639300" y="13463270"/>
          <a:ext cx="8382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147338</xdr:rowOff>
    </xdr:from>
    <xdr:ext cx="469744" cy="259045"/>
    <xdr:sp macro="" textlink="">
      <xdr:nvSpPr>
        <xdr:cNvPr id="283" name="n_1aveValue【公営住宅】&#10;一人当たり面積"/>
        <xdr:cNvSpPr txBox="1"/>
      </xdr:nvSpPr>
      <xdr:spPr>
        <a:xfrm>
          <a:off x="9391727" y="1420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0.547</a:t>
          </a:r>
          <a:endParaRPr kumimoji="1" lang="ja-JP" altLang="en-US" sz="1000" b="1">
            <a:solidFill>
              <a:srgbClr val="000080"/>
            </a:solidFill>
            <a:latin typeface="ＭＳ Ｐゴシック"/>
          </a:endParaRPr>
        </a:p>
      </xdr:txBody>
    </xdr:sp>
    <xdr:clientData/>
  </xdr:oneCellAnchor>
  <xdr:oneCellAnchor>
    <xdr:from>
      <xdr:col>13</xdr:col>
      <xdr:colOff>466802</xdr:colOff>
      <xdr:row>77</xdr:row>
      <xdr:rowOff>2557</xdr:rowOff>
    </xdr:from>
    <xdr:ext cx="469744" cy="259045"/>
    <xdr:sp macro="" textlink="">
      <xdr:nvSpPr>
        <xdr:cNvPr id="284" name="n_1mainValue【公営住宅】&#10;一人当たり面積"/>
        <xdr:cNvSpPr txBox="1"/>
      </xdr:nvSpPr>
      <xdr:spPr>
        <a:xfrm>
          <a:off x="9391727" y="1320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5" name="正方形/長方形 2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86" name="正方形/長方形 285"/>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87" name="正方形/長方形 286"/>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88" name="正方形/長方形 287"/>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89" name="正方形/長方形 288"/>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0" name="正方形/長方形 2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1" name="正方形/長方形 2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92" name="正方形/長方形 291"/>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93" name="正方形/長方形 292"/>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94" name="正方形/長方形 293"/>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95" name="正方形/長方形 294"/>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28,594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7" name="テキスト ボックス 30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08" name="直線コネクタ 30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09" name="テキスト ボックス 30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10" name="直線コネクタ 30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11" name="テキスト ボックス 31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12" name="直線コネクタ 31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13" name="テキスト ボックス 31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14" name="直線コネクタ 31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15" name="テキスト ボックス 31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6" name="直線コネクタ 3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7" name="テキスト ボックス 31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53340</xdr:rowOff>
    </xdr:from>
    <xdr:to>
      <xdr:col>23</xdr:col>
      <xdr:colOff>516889</xdr:colOff>
      <xdr:row>40</xdr:row>
      <xdr:rowOff>131064</xdr:rowOff>
    </xdr:to>
    <xdr:cxnSp macro="">
      <xdr:nvCxnSpPr>
        <xdr:cNvPr id="319" name="直線コネクタ 318"/>
        <xdr:cNvCxnSpPr/>
      </xdr:nvCxnSpPr>
      <xdr:spPr>
        <a:xfrm flipV="1">
          <a:off x="16318864" y="571119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134891</xdr:rowOff>
    </xdr:from>
    <xdr:ext cx="405111" cy="259045"/>
    <xdr:sp macro="" textlink="">
      <xdr:nvSpPr>
        <xdr:cNvPr id="320" name="【認定こども園・幼稚園・保育所】&#10;有形固定資産減価償却率最小値テキスト"/>
        <xdr:cNvSpPr txBox="1"/>
      </xdr:nvSpPr>
      <xdr:spPr>
        <a:xfrm>
          <a:off x="16408400" y="699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23</xdr:col>
      <xdr:colOff>428625</xdr:colOff>
      <xdr:row>40</xdr:row>
      <xdr:rowOff>131064</xdr:rowOff>
    </xdr:from>
    <xdr:to>
      <xdr:col>23</xdr:col>
      <xdr:colOff>606425</xdr:colOff>
      <xdr:row>40</xdr:row>
      <xdr:rowOff>131064</xdr:rowOff>
    </xdr:to>
    <xdr:cxnSp macro="">
      <xdr:nvCxnSpPr>
        <xdr:cNvPr id="321" name="直線コネクタ 320"/>
        <xdr:cNvCxnSpPr/>
      </xdr:nvCxnSpPr>
      <xdr:spPr>
        <a:xfrm>
          <a:off x="16230600" y="698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17</xdr:rowOff>
    </xdr:from>
    <xdr:ext cx="405111" cy="259045"/>
    <xdr:sp macro="" textlink="">
      <xdr:nvSpPr>
        <xdr:cNvPr id="322" name="【認定こども園・幼稚園・保育所】&#10;有形固定資産減価償却率最大値テキスト"/>
        <xdr:cNvSpPr txBox="1"/>
      </xdr:nvSpPr>
      <xdr:spPr>
        <a:xfrm>
          <a:off x="1640840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a:t>
          </a:r>
          <a:endParaRPr kumimoji="1" lang="ja-JP" altLang="en-US" sz="1000" b="1">
            <a:latin typeface="ＭＳ Ｐゴシック"/>
          </a:endParaRPr>
        </a:p>
      </xdr:txBody>
    </xdr:sp>
    <xdr:clientData/>
  </xdr:oneCellAnchor>
  <xdr:twoCellAnchor>
    <xdr:from>
      <xdr:col>23</xdr:col>
      <xdr:colOff>428625</xdr:colOff>
      <xdr:row>33</xdr:row>
      <xdr:rowOff>53340</xdr:rowOff>
    </xdr:from>
    <xdr:to>
      <xdr:col>23</xdr:col>
      <xdr:colOff>606425</xdr:colOff>
      <xdr:row>33</xdr:row>
      <xdr:rowOff>53340</xdr:rowOff>
    </xdr:to>
    <xdr:cxnSp macro="">
      <xdr:nvCxnSpPr>
        <xdr:cNvPr id="323" name="直線コネクタ 322"/>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95267</xdr:rowOff>
    </xdr:from>
    <xdr:ext cx="405111" cy="259045"/>
    <xdr:sp macro="" textlink="">
      <xdr:nvSpPr>
        <xdr:cNvPr id="324" name="【認定こども園・幼稚園・保育所】&#10;有形固定資産減価償却率平均値テキスト"/>
        <xdr:cNvSpPr txBox="1"/>
      </xdr:nvSpPr>
      <xdr:spPr>
        <a:xfrm>
          <a:off x="164084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116840</xdr:rowOff>
    </xdr:from>
    <xdr:to>
      <xdr:col>23</xdr:col>
      <xdr:colOff>568325</xdr:colOff>
      <xdr:row>37</xdr:row>
      <xdr:rowOff>46990</xdr:rowOff>
    </xdr:to>
    <xdr:sp macro="" textlink="">
      <xdr:nvSpPr>
        <xdr:cNvPr id="325" name="フローチャート : 判断 324"/>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141986</xdr:rowOff>
    </xdr:from>
    <xdr:to>
      <xdr:col>22</xdr:col>
      <xdr:colOff>415925</xdr:colOff>
      <xdr:row>37</xdr:row>
      <xdr:rowOff>72136</xdr:rowOff>
    </xdr:to>
    <xdr:sp macro="" textlink="">
      <xdr:nvSpPr>
        <xdr:cNvPr id="326" name="フローチャート : 判断 325"/>
        <xdr:cNvSpPr/>
      </xdr:nvSpPr>
      <xdr:spPr>
        <a:xfrm>
          <a:off x="15430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7" name="テキスト ボックス 3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8" name="テキスト ボックス 3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9" name="テキスト ボックス 3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0" name="テキスト ボックス 3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1" name="テキスト ボックス 3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2540</xdr:rowOff>
    </xdr:from>
    <xdr:to>
      <xdr:col>23</xdr:col>
      <xdr:colOff>568325</xdr:colOff>
      <xdr:row>33</xdr:row>
      <xdr:rowOff>104140</xdr:rowOff>
    </xdr:to>
    <xdr:sp macro="" textlink="">
      <xdr:nvSpPr>
        <xdr:cNvPr id="332" name="円/楕円 331"/>
        <xdr:cNvSpPr/>
      </xdr:nvSpPr>
      <xdr:spPr>
        <a:xfrm>
          <a:off x="16268700" y="56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127017</xdr:rowOff>
    </xdr:from>
    <xdr:ext cx="405111" cy="259045"/>
    <xdr:sp macro="" textlink="">
      <xdr:nvSpPr>
        <xdr:cNvPr id="333" name="【認定こども園・幼稚園・保育所】&#10;有形固定資産減価償却率該当値テキスト"/>
        <xdr:cNvSpPr txBox="1"/>
      </xdr:nvSpPr>
      <xdr:spPr>
        <a:xfrm>
          <a:off x="16408400" y="5613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132842</xdr:rowOff>
    </xdr:from>
    <xdr:to>
      <xdr:col>22</xdr:col>
      <xdr:colOff>415925</xdr:colOff>
      <xdr:row>34</xdr:row>
      <xdr:rowOff>62992</xdr:rowOff>
    </xdr:to>
    <xdr:sp macro="" textlink="">
      <xdr:nvSpPr>
        <xdr:cNvPr id="334" name="円/楕円 333"/>
        <xdr:cNvSpPr/>
      </xdr:nvSpPr>
      <xdr:spPr>
        <a:xfrm>
          <a:off x="15430500" y="579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33</xdr:row>
      <xdr:rowOff>53340</xdr:rowOff>
    </xdr:from>
    <xdr:to>
      <xdr:col>23</xdr:col>
      <xdr:colOff>517525</xdr:colOff>
      <xdr:row>34</xdr:row>
      <xdr:rowOff>12192</xdr:rowOff>
    </xdr:to>
    <xdr:cxnSp macro="">
      <xdr:nvCxnSpPr>
        <xdr:cNvPr id="335" name="直線コネクタ 334"/>
        <xdr:cNvCxnSpPr/>
      </xdr:nvCxnSpPr>
      <xdr:spPr>
        <a:xfrm flipV="1">
          <a:off x="15481300" y="5711190"/>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37</xdr:row>
      <xdr:rowOff>63263</xdr:rowOff>
    </xdr:from>
    <xdr:ext cx="405111" cy="259045"/>
    <xdr:sp macro="" textlink="">
      <xdr:nvSpPr>
        <xdr:cNvPr id="336" name="n_1aveValue【認定こども園・幼稚園・保育所】&#10;有形固定資産減価償却率"/>
        <xdr:cNvSpPr txBox="1"/>
      </xdr:nvSpPr>
      <xdr:spPr>
        <a:xfrm>
          <a:off x="15266043"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79519</xdr:rowOff>
    </xdr:from>
    <xdr:ext cx="405111" cy="259045"/>
    <xdr:sp macro="" textlink="">
      <xdr:nvSpPr>
        <xdr:cNvPr id="337" name="n_1mainValue【認定こども園・幼稚園・保育所】&#10;有形固定資産減価償却率"/>
        <xdr:cNvSpPr txBox="1"/>
      </xdr:nvSpPr>
      <xdr:spPr>
        <a:xfrm>
          <a:off x="15266043" y="556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8" name="正方形/長方形 3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9" name="正方形/長方形 3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0" name="正方形/長方形 3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1" name="正方形/長方形 3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2" name="正方形/長方形 3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3" name="正方形/長方形 3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4" name="正方形/長方形 3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5" name="正方形/長方形 34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6" name="テキスト ボックス 3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7" name="直線コネクタ 3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48" name="直線コネクタ 34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49" name="テキスト ボックス 34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50" name="直線コネクタ 34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51" name="テキスト ボックス 35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52" name="直線コネクタ 35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53" name="テキスト ボックス 35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54" name="直線コネクタ 35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55" name="テキスト ボックス 35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56" name="直線コネクタ 35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57" name="テキスト ボックス 35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8" name="直線コネクタ 35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9" name="テキスト ボックス 35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7620</xdr:rowOff>
    </xdr:from>
    <xdr:to>
      <xdr:col>32</xdr:col>
      <xdr:colOff>186689</xdr:colOff>
      <xdr:row>41</xdr:row>
      <xdr:rowOff>0</xdr:rowOff>
    </xdr:to>
    <xdr:cxnSp macro="">
      <xdr:nvCxnSpPr>
        <xdr:cNvPr id="361" name="直線コネクタ 360"/>
        <xdr:cNvCxnSpPr/>
      </xdr:nvCxnSpPr>
      <xdr:spPr>
        <a:xfrm flipV="1">
          <a:off x="22160864" y="58369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3827</xdr:rowOff>
    </xdr:from>
    <xdr:ext cx="469744" cy="259045"/>
    <xdr:sp macro="" textlink="">
      <xdr:nvSpPr>
        <xdr:cNvPr id="362" name="【認定こども園・幼稚園・保育所】&#10;一人当たり面積最小値テキスト"/>
        <xdr:cNvSpPr txBox="1"/>
      </xdr:nvSpPr>
      <xdr:spPr>
        <a:xfrm>
          <a:off x="22250400"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0.055</a:t>
          </a:r>
          <a:endParaRPr kumimoji="1" lang="ja-JP" altLang="en-US" sz="1000" b="1">
            <a:latin typeface="ＭＳ Ｐゴシック"/>
          </a:endParaRPr>
        </a:p>
      </xdr:txBody>
    </xdr:sp>
    <xdr:clientData/>
  </xdr:oneCellAnchor>
  <xdr:twoCellAnchor>
    <xdr:from>
      <xdr:col>32</xdr:col>
      <xdr:colOff>98425</xdr:colOff>
      <xdr:row>41</xdr:row>
      <xdr:rowOff>0</xdr:rowOff>
    </xdr:from>
    <xdr:to>
      <xdr:col>32</xdr:col>
      <xdr:colOff>276225</xdr:colOff>
      <xdr:row>41</xdr:row>
      <xdr:rowOff>0</xdr:rowOff>
    </xdr:to>
    <xdr:cxnSp macro="">
      <xdr:nvCxnSpPr>
        <xdr:cNvPr id="363" name="直線コネクタ 362"/>
        <xdr:cNvCxnSpPr/>
      </xdr:nvCxnSpPr>
      <xdr:spPr>
        <a:xfrm>
          <a:off x="22072600" y="702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125747</xdr:rowOff>
    </xdr:from>
    <xdr:ext cx="469744" cy="259045"/>
    <xdr:sp macro="" textlink="">
      <xdr:nvSpPr>
        <xdr:cNvPr id="364" name="【認定こども園・幼稚園・保育所】&#10;一人当たり面積最大値テキスト"/>
        <xdr:cNvSpPr txBox="1"/>
      </xdr:nvSpPr>
      <xdr:spPr>
        <a:xfrm>
          <a:off x="222504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0.368</a:t>
          </a:r>
          <a:endParaRPr kumimoji="1" lang="ja-JP" altLang="en-US" sz="1000" b="1">
            <a:latin typeface="ＭＳ Ｐゴシック"/>
          </a:endParaRPr>
        </a:p>
      </xdr:txBody>
    </xdr:sp>
    <xdr:clientData/>
  </xdr:oneCellAnchor>
  <xdr:twoCellAnchor>
    <xdr:from>
      <xdr:col>32</xdr:col>
      <xdr:colOff>98425</xdr:colOff>
      <xdr:row>34</xdr:row>
      <xdr:rowOff>7620</xdr:rowOff>
    </xdr:from>
    <xdr:to>
      <xdr:col>32</xdr:col>
      <xdr:colOff>276225</xdr:colOff>
      <xdr:row>34</xdr:row>
      <xdr:rowOff>7620</xdr:rowOff>
    </xdr:to>
    <xdr:cxnSp macro="">
      <xdr:nvCxnSpPr>
        <xdr:cNvPr id="365" name="直線コネクタ 364"/>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93997</xdr:rowOff>
    </xdr:from>
    <xdr:ext cx="469744" cy="259045"/>
    <xdr:sp macro="" textlink="">
      <xdr:nvSpPr>
        <xdr:cNvPr id="366" name="【認定こども園・幼稚園・保育所】&#10;一人当たり面積平均値テキスト"/>
        <xdr:cNvSpPr txBox="1"/>
      </xdr:nvSpPr>
      <xdr:spPr>
        <a:xfrm>
          <a:off x="22250400" y="6266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71120</xdr:rowOff>
    </xdr:from>
    <xdr:to>
      <xdr:col>32</xdr:col>
      <xdr:colOff>238125</xdr:colOff>
      <xdr:row>38</xdr:row>
      <xdr:rowOff>1270</xdr:rowOff>
    </xdr:to>
    <xdr:sp macro="" textlink="">
      <xdr:nvSpPr>
        <xdr:cNvPr id="367" name="フローチャート : 判断 366"/>
        <xdr:cNvSpPr/>
      </xdr:nvSpPr>
      <xdr:spPr>
        <a:xfrm>
          <a:off x="22110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59690</xdr:rowOff>
    </xdr:from>
    <xdr:to>
      <xdr:col>31</xdr:col>
      <xdr:colOff>85725</xdr:colOff>
      <xdr:row>37</xdr:row>
      <xdr:rowOff>161290</xdr:rowOff>
    </xdr:to>
    <xdr:sp macro="" textlink="">
      <xdr:nvSpPr>
        <xdr:cNvPr id="368" name="フローチャート : 判断 367"/>
        <xdr:cNvSpPr/>
      </xdr:nvSpPr>
      <xdr:spPr>
        <a:xfrm>
          <a:off x="21272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9" name="テキスト ボックス 3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0" name="テキスト ボックス 3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1" name="テキスト ボックス 3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2" name="テキスト ボックス 3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3" name="テキスト ボックス 3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139700</xdr:rowOff>
    </xdr:from>
    <xdr:to>
      <xdr:col>32</xdr:col>
      <xdr:colOff>238125</xdr:colOff>
      <xdr:row>39</xdr:row>
      <xdr:rowOff>69850</xdr:rowOff>
    </xdr:to>
    <xdr:sp macro="" textlink="">
      <xdr:nvSpPr>
        <xdr:cNvPr id="374" name="円/楕円 373"/>
        <xdr:cNvSpPr/>
      </xdr:nvSpPr>
      <xdr:spPr>
        <a:xfrm>
          <a:off x="22110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118127</xdr:rowOff>
    </xdr:from>
    <xdr:ext cx="469744" cy="259045"/>
    <xdr:sp macro="" textlink="">
      <xdr:nvSpPr>
        <xdr:cNvPr id="375" name="【認定こども園・幼稚園・保育所】&#10;一人当たり面積該当値テキスト"/>
        <xdr:cNvSpPr txBox="1"/>
      </xdr:nvSpPr>
      <xdr:spPr>
        <a:xfrm>
          <a:off x="222504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97790</xdr:rowOff>
    </xdr:from>
    <xdr:to>
      <xdr:col>31</xdr:col>
      <xdr:colOff>85725</xdr:colOff>
      <xdr:row>38</xdr:row>
      <xdr:rowOff>27940</xdr:rowOff>
    </xdr:to>
    <xdr:sp macro="" textlink="">
      <xdr:nvSpPr>
        <xdr:cNvPr id="376" name="円/楕円 375"/>
        <xdr:cNvSpPr/>
      </xdr:nvSpPr>
      <xdr:spPr>
        <a:xfrm>
          <a:off x="21272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37</xdr:row>
      <xdr:rowOff>148590</xdr:rowOff>
    </xdr:from>
    <xdr:to>
      <xdr:col>32</xdr:col>
      <xdr:colOff>187325</xdr:colOff>
      <xdr:row>39</xdr:row>
      <xdr:rowOff>19050</xdr:rowOff>
    </xdr:to>
    <xdr:cxnSp macro="">
      <xdr:nvCxnSpPr>
        <xdr:cNvPr id="377" name="直線コネクタ 376"/>
        <xdr:cNvCxnSpPr/>
      </xdr:nvCxnSpPr>
      <xdr:spPr>
        <a:xfrm>
          <a:off x="21323300" y="649224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36</xdr:row>
      <xdr:rowOff>6367</xdr:rowOff>
    </xdr:from>
    <xdr:ext cx="469744" cy="259045"/>
    <xdr:sp macro="" textlink="">
      <xdr:nvSpPr>
        <xdr:cNvPr id="378" name="n_1aveValue【認定こども園・幼稚園・保育所】&#10;一人当たり面積"/>
        <xdr:cNvSpPr txBox="1"/>
      </xdr:nvSpPr>
      <xdr:spPr>
        <a:xfrm>
          <a:off x="210757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0.206</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19067</xdr:rowOff>
    </xdr:from>
    <xdr:ext cx="469744" cy="259045"/>
    <xdr:sp macro="" textlink="">
      <xdr:nvSpPr>
        <xdr:cNvPr id="379" name="n_1mainValue【認定こども園・幼稚園・保育所】&#10;一人当たり面積"/>
        <xdr:cNvSpPr txBox="1"/>
      </xdr:nvSpPr>
      <xdr:spPr>
        <a:xfrm>
          <a:off x="21075727" y="653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0" name="正方形/長方形 3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1" name="正方形/長方形 3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2" name="正方形/長方形 3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3" name="正方形/長方形 3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4" name="正方形/長方形 3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5" name="正方形/長方形 3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6" name="正方形/長方形 3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7" name="正方形/長方形 3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8" name="テキスト ボックス 3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9" name="直線コネクタ 3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0" name="テキスト ボックス 38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91" name="直線コネクタ 39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92" name="テキスト ボックス 39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93" name="直線コネクタ 39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94" name="テキスト ボックス 39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95" name="直線コネクタ 39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96" name="テキスト ボックス 39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97" name="直線コネクタ 39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98" name="テキスト ボックス 39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99" name="直線コネクタ 39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00" name="テキスト ボックス 39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01" name="直線コネクタ 40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02" name="テキスト ボックス 40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3" name="直線コネクタ 4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04" name="テキスト ボックス 40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1633</xdr:rowOff>
    </xdr:from>
    <xdr:to>
      <xdr:col>23</xdr:col>
      <xdr:colOff>516889</xdr:colOff>
      <xdr:row>64</xdr:row>
      <xdr:rowOff>32657</xdr:rowOff>
    </xdr:to>
    <xdr:cxnSp macro="">
      <xdr:nvCxnSpPr>
        <xdr:cNvPr id="406" name="直線コネクタ 405"/>
        <xdr:cNvCxnSpPr/>
      </xdr:nvCxnSpPr>
      <xdr:spPr>
        <a:xfrm flipV="1">
          <a:off x="16318864" y="9431383"/>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36484</xdr:rowOff>
    </xdr:from>
    <xdr:ext cx="405111" cy="259045"/>
    <xdr:sp macro="" textlink="">
      <xdr:nvSpPr>
        <xdr:cNvPr id="407" name="【学校施設】&#10;有形固定資産減価償却率最小値テキスト"/>
        <xdr:cNvSpPr txBox="1"/>
      </xdr:nvSpPr>
      <xdr:spPr>
        <a:xfrm>
          <a:off x="164084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a:t>
          </a:r>
          <a:endParaRPr kumimoji="1" lang="ja-JP" altLang="en-US" sz="1000" b="1">
            <a:latin typeface="ＭＳ Ｐゴシック"/>
          </a:endParaRPr>
        </a:p>
      </xdr:txBody>
    </xdr:sp>
    <xdr:clientData/>
  </xdr:oneCellAnchor>
  <xdr:twoCellAnchor>
    <xdr:from>
      <xdr:col>23</xdr:col>
      <xdr:colOff>428625</xdr:colOff>
      <xdr:row>64</xdr:row>
      <xdr:rowOff>32657</xdr:rowOff>
    </xdr:from>
    <xdr:to>
      <xdr:col>23</xdr:col>
      <xdr:colOff>606425</xdr:colOff>
      <xdr:row>64</xdr:row>
      <xdr:rowOff>32657</xdr:rowOff>
    </xdr:to>
    <xdr:cxnSp macro="">
      <xdr:nvCxnSpPr>
        <xdr:cNvPr id="408" name="直線コネクタ 407"/>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119760</xdr:rowOff>
    </xdr:from>
    <xdr:ext cx="405111" cy="259045"/>
    <xdr:sp macro="" textlink="">
      <xdr:nvSpPr>
        <xdr:cNvPr id="409" name="【学校施設】&#10;有形固定資産減価償却率最大値テキスト"/>
        <xdr:cNvSpPr txBox="1"/>
      </xdr:nvSpPr>
      <xdr:spPr>
        <a:xfrm>
          <a:off x="164084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428625</xdr:colOff>
      <xdr:row>55</xdr:row>
      <xdr:rowOff>1633</xdr:rowOff>
    </xdr:from>
    <xdr:to>
      <xdr:col>23</xdr:col>
      <xdr:colOff>606425</xdr:colOff>
      <xdr:row>55</xdr:row>
      <xdr:rowOff>1633</xdr:rowOff>
    </xdr:to>
    <xdr:cxnSp macro="">
      <xdr:nvCxnSpPr>
        <xdr:cNvPr id="410" name="直線コネクタ 409"/>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43560</xdr:rowOff>
    </xdr:from>
    <xdr:ext cx="405111" cy="259045"/>
    <xdr:sp macro="" textlink="">
      <xdr:nvSpPr>
        <xdr:cNvPr id="411" name="【学校施設】&#10;有形固定資産減価償却率平均値テキスト"/>
        <xdr:cNvSpPr txBox="1"/>
      </xdr:nvSpPr>
      <xdr:spPr>
        <a:xfrm>
          <a:off x="16408400" y="1015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65133</xdr:rowOff>
    </xdr:from>
    <xdr:to>
      <xdr:col>23</xdr:col>
      <xdr:colOff>568325</xdr:colOff>
      <xdr:row>59</xdr:row>
      <xdr:rowOff>166733</xdr:rowOff>
    </xdr:to>
    <xdr:sp macro="" textlink="">
      <xdr:nvSpPr>
        <xdr:cNvPr id="412" name="フローチャート : 判断 411"/>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102688</xdr:rowOff>
    </xdr:from>
    <xdr:to>
      <xdr:col>22</xdr:col>
      <xdr:colOff>415925</xdr:colOff>
      <xdr:row>61</xdr:row>
      <xdr:rowOff>32838</xdr:rowOff>
    </xdr:to>
    <xdr:sp macro="" textlink="">
      <xdr:nvSpPr>
        <xdr:cNvPr id="413" name="フローチャート : 判断 412"/>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4" name="テキスト ボックス 4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5" name="テキスト ボックス 4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6" name="テキスト ボックス 4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7" name="テキスト ボックス 4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8" name="テキスト ボックス 4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140244</xdr:rowOff>
    </xdr:from>
    <xdr:to>
      <xdr:col>23</xdr:col>
      <xdr:colOff>568325</xdr:colOff>
      <xdr:row>56</xdr:row>
      <xdr:rowOff>70394</xdr:rowOff>
    </xdr:to>
    <xdr:sp macro="" textlink="">
      <xdr:nvSpPr>
        <xdr:cNvPr id="419" name="円/楕円 418"/>
        <xdr:cNvSpPr/>
      </xdr:nvSpPr>
      <xdr:spPr>
        <a:xfrm>
          <a:off x="16268700" y="956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54</xdr:row>
      <xdr:rowOff>163121</xdr:rowOff>
    </xdr:from>
    <xdr:ext cx="405111" cy="259045"/>
    <xdr:sp macro="" textlink="">
      <xdr:nvSpPr>
        <xdr:cNvPr id="420" name="【学校施設】&#10;有形固定資産減価償却率該当値テキスト"/>
        <xdr:cNvSpPr txBox="1"/>
      </xdr:nvSpPr>
      <xdr:spPr>
        <a:xfrm>
          <a:off x="16408400" y="942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169635</xdr:rowOff>
    </xdr:from>
    <xdr:to>
      <xdr:col>22</xdr:col>
      <xdr:colOff>415925</xdr:colOff>
      <xdr:row>56</xdr:row>
      <xdr:rowOff>99785</xdr:rowOff>
    </xdr:to>
    <xdr:sp macro="" textlink="">
      <xdr:nvSpPr>
        <xdr:cNvPr id="421" name="円/楕円 420"/>
        <xdr:cNvSpPr/>
      </xdr:nvSpPr>
      <xdr:spPr>
        <a:xfrm>
          <a:off x="15430500" y="95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19594</xdr:rowOff>
    </xdr:from>
    <xdr:to>
      <xdr:col>23</xdr:col>
      <xdr:colOff>517525</xdr:colOff>
      <xdr:row>56</xdr:row>
      <xdr:rowOff>48985</xdr:rowOff>
    </xdr:to>
    <xdr:cxnSp macro="">
      <xdr:nvCxnSpPr>
        <xdr:cNvPr id="422" name="直線コネクタ 421"/>
        <xdr:cNvCxnSpPr/>
      </xdr:nvCxnSpPr>
      <xdr:spPr>
        <a:xfrm flipV="1">
          <a:off x="15481300" y="9620794"/>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61</xdr:row>
      <xdr:rowOff>23965</xdr:rowOff>
    </xdr:from>
    <xdr:ext cx="405111" cy="259045"/>
    <xdr:sp macro="" textlink="">
      <xdr:nvSpPr>
        <xdr:cNvPr id="423" name="n_1aveValue【学校施設】&#10;有形固定資産減価償却率"/>
        <xdr:cNvSpPr txBox="1"/>
      </xdr:nvSpPr>
      <xdr:spPr>
        <a:xfrm>
          <a:off x="15266043"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116312</xdr:rowOff>
    </xdr:from>
    <xdr:ext cx="405111" cy="259045"/>
    <xdr:sp macro="" textlink="">
      <xdr:nvSpPr>
        <xdr:cNvPr id="424" name="n_1mainValue【学校施設】&#10;有形固定資産減価償却率"/>
        <xdr:cNvSpPr txBox="1"/>
      </xdr:nvSpPr>
      <xdr:spPr>
        <a:xfrm>
          <a:off x="15266043" y="937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5" name="正方形/長方形 4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6" name="正方形/長方形 4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7" name="正方形/長方形 4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8" name="正方形/長方形 4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9" name="正方形/長方形 4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0" name="正方形/長方形 4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1" name="正方形/長方形 4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2" name="正方形/長方形 4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3" name="テキスト ボックス 4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4" name="直線コネクタ 4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5" name="テキスト ボックス 43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36" name="直線コネクタ 43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37" name="テキスト ボックス 43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38" name="直線コネクタ 43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39" name="テキスト ボックス 43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40" name="直線コネクタ 43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41" name="テキスト ボックス 44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42" name="直線コネクタ 44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43" name="テキスト ボックス 44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44" name="直線コネクタ 44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45" name="テキスト ボックス 44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6" name="直線コネクタ 4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7" name="テキスト ボックス 4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76200</xdr:rowOff>
    </xdr:from>
    <xdr:to>
      <xdr:col>32</xdr:col>
      <xdr:colOff>186689</xdr:colOff>
      <xdr:row>64</xdr:row>
      <xdr:rowOff>5080</xdr:rowOff>
    </xdr:to>
    <xdr:cxnSp macro="">
      <xdr:nvCxnSpPr>
        <xdr:cNvPr id="449" name="直線コネクタ 448"/>
        <xdr:cNvCxnSpPr/>
      </xdr:nvCxnSpPr>
      <xdr:spPr>
        <a:xfrm flipV="1">
          <a:off x="22160864" y="9505950"/>
          <a:ext cx="0" cy="1471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8907</xdr:rowOff>
    </xdr:from>
    <xdr:ext cx="469744" cy="259045"/>
    <xdr:sp macro="" textlink="">
      <xdr:nvSpPr>
        <xdr:cNvPr id="450" name="【学校施設】&#10;一人当たり面積最小値テキスト"/>
        <xdr:cNvSpPr txBox="1"/>
      </xdr:nvSpPr>
      <xdr:spPr>
        <a:xfrm>
          <a:off x="22250400" y="1098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1.256</a:t>
          </a:r>
          <a:endParaRPr kumimoji="1" lang="ja-JP" altLang="en-US" sz="1000" b="1">
            <a:latin typeface="ＭＳ Ｐゴシック"/>
          </a:endParaRPr>
        </a:p>
      </xdr:txBody>
    </xdr:sp>
    <xdr:clientData/>
  </xdr:oneCellAnchor>
  <xdr:twoCellAnchor>
    <xdr:from>
      <xdr:col>32</xdr:col>
      <xdr:colOff>98425</xdr:colOff>
      <xdr:row>64</xdr:row>
      <xdr:rowOff>5080</xdr:rowOff>
    </xdr:from>
    <xdr:to>
      <xdr:col>32</xdr:col>
      <xdr:colOff>276225</xdr:colOff>
      <xdr:row>64</xdr:row>
      <xdr:rowOff>5080</xdr:rowOff>
    </xdr:to>
    <xdr:cxnSp macro="">
      <xdr:nvCxnSpPr>
        <xdr:cNvPr id="451" name="直線コネクタ 450"/>
        <xdr:cNvCxnSpPr/>
      </xdr:nvCxnSpPr>
      <xdr:spPr>
        <a:xfrm>
          <a:off x="22072600" y="1097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22877</xdr:rowOff>
    </xdr:from>
    <xdr:ext cx="469744" cy="259045"/>
    <xdr:sp macro="" textlink="">
      <xdr:nvSpPr>
        <xdr:cNvPr id="452" name="【学校施設】&#10;一人当たり面積最大値テキスト"/>
        <xdr:cNvSpPr txBox="1"/>
      </xdr:nvSpPr>
      <xdr:spPr>
        <a:xfrm>
          <a:off x="222504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a:t>
          </a:r>
          <a:endParaRPr kumimoji="1" lang="ja-JP" altLang="en-US" sz="1000" b="1">
            <a:latin typeface="ＭＳ Ｐゴシック"/>
          </a:endParaRPr>
        </a:p>
      </xdr:txBody>
    </xdr:sp>
    <xdr:clientData/>
  </xdr:oneCellAnchor>
  <xdr:twoCellAnchor>
    <xdr:from>
      <xdr:col>32</xdr:col>
      <xdr:colOff>98425</xdr:colOff>
      <xdr:row>55</xdr:row>
      <xdr:rowOff>76200</xdr:rowOff>
    </xdr:from>
    <xdr:to>
      <xdr:col>32</xdr:col>
      <xdr:colOff>276225</xdr:colOff>
      <xdr:row>55</xdr:row>
      <xdr:rowOff>76200</xdr:rowOff>
    </xdr:to>
    <xdr:cxnSp macro="">
      <xdr:nvCxnSpPr>
        <xdr:cNvPr id="453" name="直線コネクタ 452"/>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123207</xdr:rowOff>
    </xdr:from>
    <xdr:ext cx="469744" cy="259045"/>
    <xdr:sp macro="" textlink="">
      <xdr:nvSpPr>
        <xdr:cNvPr id="454" name="【学校施設】&#10;一人当たり面積平均値テキスト"/>
        <xdr:cNvSpPr txBox="1"/>
      </xdr:nvSpPr>
      <xdr:spPr>
        <a:xfrm>
          <a:off x="22250400" y="10410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1.646</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144780</xdr:rowOff>
    </xdr:from>
    <xdr:to>
      <xdr:col>32</xdr:col>
      <xdr:colOff>238125</xdr:colOff>
      <xdr:row>61</xdr:row>
      <xdr:rowOff>74930</xdr:rowOff>
    </xdr:to>
    <xdr:sp macro="" textlink="">
      <xdr:nvSpPr>
        <xdr:cNvPr id="455" name="フローチャート : 判断 454"/>
        <xdr:cNvSpPr/>
      </xdr:nvSpPr>
      <xdr:spPr>
        <a:xfrm>
          <a:off x="2211070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156210</xdr:rowOff>
    </xdr:from>
    <xdr:to>
      <xdr:col>31</xdr:col>
      <xdr:colOff>85725</xdr:colOff>
      <xdr:row>61</xdr:row>
      <xdr:rowOff>86360</xdr:rowOff>
    </xdr:to>
    <xdr:sp macro="" textlink="">
      <xdr:nvSpPr>
        <xdr:cNvPr id="456" name="フローチャート : 判断 455"/>
        <xdr:cNvSpPr/>
      </xdr:nvSpPr>
      <xdr:spPr>
        <a:xfrm>
          <a:off x="21272500" y="1044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7" name="テキスト ボックス 4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8" name="テキスト ボックス 4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9" name="テキスト ボックス 4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0" name="テキスト ボックス 4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1" name="テキスト ボックス 4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87630</xdr:rowOff>
    </xdr:from>
    <xdr:to>
      <xdr:col>32</xdr:col>
      <xdr:colOff>238125</xdr:colOff>
      <xdr:row>58</xdr:row>
      <xdr:rowOff>17780</xdr:rowOff>
    </xdr:to>
    <xdr:sp macro="" textlink="">
      <xdr:nvSpPr>
        <xdr:cNvPr id="462" name="円/楕円 461"/>
        <xdr:cNvSpPr/>
      </xdr:nvSpPr>
      <xdr:spPr>
        <a:xfrm>
          <a:off x="221107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56</xdr:row>
      <xdr:rowOff>110507</xdr:rowOff>
    </xdr:from>
    <xdr:ext cx="469744" cy="259045"/>
    <xdr:sp macro="" textlink="">
      <xdr:nvSpPr>
        <xdr:cNvPr id="463" name="【学校施設】&#10;一人当たり面積該当値テキスト"/>
        <xdr:cNvSpPr txBox="1"/>
      </xdr:nvSpPr>
      <xdr:spPr>
        <a:xfrm>
          <a:off x="22250400" y="971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2.096</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67310</xdr:rowOff>
    </xdr:from>
    <xdr:to>
      <xdr:col>31</xdr:col>
      <xdr:colOff>85725</xdr:colOff>
      <xdr:row>57</xdr:row>
      <xdr:rowOff>168910</xdr:rowOff>
    </xdr:to>
    <xdr:sp macro="" textlink="">
      <xdr:nvSpPr>
        <xdr:cNvPr id="464" name="円/楕円 463"/>
        <xdr:cNvSpPr/>
      </xdr:nvSpPr>
      <xdr:spPr>
        <a:xfrm>
          <a:off x="212725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57</xdr:row>
      <xdr:rowOff>118110</xdr:rowOff>
    </xdr:from>
    <xdr:to>
      <xdr:col>32</xdr:col>
      <xdr:colOff>187325</xdr:colOff>
      <xdr:row>57</xdr:row>
      <xdr:rowOff>138430</xdr:rowOff>
    </xdr:to>
    <xdr:cxnSp macro="">
      <xdr:nvCxnSpPr>
        <xdr:cNvPr id="465" name="直線コネクタ 464"/>
        <xdr:cNvCxnSpPr/>
      </xdr:nvCxnSpPr>
      <xdr:spPr>
        <a:xfrm>
          <a:off x="21323300" y="9890760"/>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61</xdr:row>
      <xdr:rowOff>77487</xdr:rowOff>
    </xdr:from>
    <xdr:ext cx="469744" cy="259045"/>
    <xdr:sp macro="" textlink="">
      <xdr:nvSpPr>
        <xdr:cNvPr id="466" name="n_1aveValue【学校施設】&#10;一人当たり面積"/>
        <xdr:cNvSpPr txBox="1"/>
      </xdr:nvSpPr>
      <xdr:spPr>
        <a:xfrm>
          <a:off x="21075727" y="1053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1.637</a:t>
          </a:r>
          <a:endParaRPr kumimoji="1" lang="ja-JP" altLang="en-US" sz="1000" b="1">
            <a:solidFill>
              <a:srgbClr val="000080"/>
            </a:solidFill>
            <a:latin typeface="ＭＳ Ｐゴシック"/>
          </a:endParaRPr>
        </a:p>
      </xdr:txBody>
    </xdr:sp>
    <xdr:clientData/>
  </xdr:oneCellAnchor>
  <xdr:oneCellAnchor>
    <xdr:from>
      <xdr:col>30</xdr:col>
      <xdr:colOff>473152</xdr:colOff>
      <xdr:row>56</xdr:row>
      <xdr:rowOff>13987</xdr:rowOff>
    </xdr:from>
    <xdr:ext cx="469744" cy="259045"/>
    <xdr:sp macro="" textlink="">
      <xdr:nvSpPr>
        <xdr:cNvPr id="467" name="n_1mainValue【学校施設】&#10;一人当たり面積"/>
        <xdr:cNvSpPr txBox="1"/>
      </xdr:nvSpPr>
      <xdr:spPr>
        <a:xfrm>
          <a:off x="21075727" y="961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8" name="正方形/長方形 4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9" name="正方形/長方形 4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0" name="正方形/長方形 4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1" name="正方形/長方形 4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2" name="正方形/長方形 4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3" name="正方形/長方形 4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4" name="正方形/長方形 4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5" name="正方形/長方形 4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6" name="テキスト ボックス 4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7" name="直線コネクタ 4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78" name="テキスト ボックス 47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479" name="直線コネクタ 47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480" name="テキスト ボックス 479"/>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81" name="直線コネクタ 48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82" name="テキスト ボックス 48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83" name="直線コネクタ 48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84" name="テキスト ボックス 48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85" name="直線コネクタ 48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86" name="テキスト ボックス 48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87" name="直線コネクタ 48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88" name="テキスト ボックス 48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89" name="直線コネクタ 48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90" name="テキスト ボックス 48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1" name="直線コネクタ 49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2" name="テキスト ボックス 49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25037</xdr:rowOff>
    </xdr:from>
    <xdr:to>
      <xdr:col>23</xdr:col>
      <xdr:colOff>516889</xdr:colOff>
      <xdr:row>87</xdr:row>
      <xdr:rowOff>20138</xdr:rowOff>
    </xdr:to>
    <xdr:cxnSp macro="">
      <xdr:nvCxnSpPr>
        <xdr:cNvPr id="494" name="直線コネクタ 493"/>
        <xdr:cNvCxnSpPr/>
      </xdr:nvCxnSpPr>
      <xdr:spPr>
        <a:xfrm flipV="1">
          <a:off x="16318864" y="1339813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23965</xdr:rowOff>
    </xdr:from>
    <xdr:ext cx="405111" cy="259045"/>
    <xdr:sp macro="" textlink="">
      <xdr:nvSpPr>
        <xdr:cNvPr id="495" name="【児童館】&#10;有形固定資産減価償却率最小値テキスト"/>
        <xdr:cNvSpPr txBox="1"/>
      </xdr:nvSpPr>
      <xdr:spPr>
        <a:xfrm>
          <a:off x="16408400" y="1494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23</xdr:col>
      <xdr:colOff>428625</xdr:colOff>
      <xdr:row>87</xdr:row>
      <xdr:rowOff>20138</xdr:rowOff>
    </xdr:from>
    <xdr:to>
      <xdr:col>23</xdr:col>
      <xdr:colOff>606425</xdr:colOff>
      <xdr:row>87</xdr:row>
      <xdr:rowOff>20138</xdr:rowOff>
    </xdr:to>
    <xdr:cxnSp macro="">
      <xdr:nvCxnSpPr>
        <xdr:cNvPr id="496" name="直線コネクタ 495"/>
        <xdr:cNvCxnSpPr/>
      </xdr:nvCxnSpPr>
      <xdr:spPr>
        <a:xfrm>
          <a:off x="16230600" y="1493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143164</xdr:rowOff>
    </xdr:from>
    <xdr:ext cx="405111" cy="259045"/>
    <xdr:sp macro="" textlink="">
      <xdr:nvSpPr>
        <xdr:cNvPr id="497" name="【児童館】&#10;有形固定資産減価償却率最大値テキスト"/>
        <xdr:cNvSpPr txBox="1"/>
      </xdr:nvSpPr>
      <xdr:spPr>
        <a:xfrm>
          <a:off x="164084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a:t>
          </a:r>
          <a:endParaRPr kumimoji="1" lang="ja-JP" altLang="en-US" sz="1000" b="1">
            <a:latin typeface="ＭＳ Ｐゴシック"/>
          </a:endParaRPr>
        </a:p>
      </xdr:txBody>
    </xdr:sp>
    <xdr:clientData/>
  </xdr:oneCellAnchor>
  <xdr:twoCellAnchor>
    <xdr:from>
      <xdr:col>23</xdr:col>
      <xdr:colOff>428625</xdr:colOff>
      <xdr:row>78</xdr:row>
      <xdr:rowOff>25037</xdr:rowOff>
    </xdr:from>
    <xdr:to>
      <xdr:col>23</xdr:col>
      <xdr:colOff>606425</xdr:colOff>
      <xdr:row>78</xdr:row>
      <xdr:rowOff>25037</xdr:rowOff>
    </xdr:to>
    <xdr:cxnSp macro="">
      <xdr:nvCxnSpPr>
        <xdr:cNvPr id="498" name="直線コネクタ 497"/>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133911</xdr:rowOff>
    </xdr:from>
    <xdr:ext cx="405111" cy="259045"/>
    <xdr:sp macro="" textlink="">
      <xdr:nvSpPr>
        <xdr:cNvPr id="499" name="【児童館】&#10;有形固定資産減価償却率平均値テキスト"/>
        <xdr:cNvSpPr txBox="1"/>
      </xdr:nvSpPr>
      <xdr:spPr>
        <a:xfrm>
          <a:off x="16408400" y="14364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155484</xdr:rowOff>
    </xdr:from>
    <xdr:to>
      <xdr:col>23</xdr:col>
      <xdr:colOff>568325</xdr:colOff>
      <xdr:row>84</xdr:row>
      <xdr:rowOff>85634</xdr:rowOff>
    </xdr:to>
    <xdr:sp macro="" textlink="">
      <xdr:nvSpPr>
        <xdr:cNvPr id="500" name="フローチャート : 判断 499"/>
        <xdr:cNvSpPr/>
      </xdr:nvSpPr>
      <xdr:spPr>
        <a:xfrm>
          <a:off x="162687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86</xdr:row>
      <xdr:rowOff>65677</xdr:rowOff>
    </xdr:from>
    <xdr:to>
      <xdr:col>22</xdr:col>
      <xdr:colOff>415925</xdr:colOff>
      <xdr:row>86</xdr:row>
      <xdr:rowOff>167277</xdr:rowOff>
    </xdr:to>
    <xdr:sp macro="" textlink="">
      <xdr:nvSpPr>
        <xdr:cNvPr id="501" name="フローチャート : 判断 500"/>
        <xdr:cNvSpPr/>
      </xdr:nvSpPr>
      <xdr:spPr>
        <a:xfrm>
          <a:off x="15430500" y="1481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2" name="テキスト ボックス 50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3" name="テキスト ボックス 50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4" name="テキスト ボックス 50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5" name="テキスト ボックス 50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6" name="テキスト ボックス 50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145687</xdr:rowOff>
    </xdr:from>
    <xdr:to>
      <xdr:col>23</xdr:col>
      <xdr:colOff>568325</xdr:colOff>
      <xdr:row>78</xdr:row>
      <xdr:rowOff>75837</xdr:rowOff>
    </xdr:to>
    <xdr:sp macro="" textlink="">
      <xdr:nvSpPr>
        <xdr:cNvPr id="507" name="円/楕円 506"/>
        <xdr:cNvSpPr/>
      </xdr:nvSpPr>
      <xdr:spPr>
        <a:xfrm>
          <a:off x="16268700" y="1334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98714</xdr:rowOff>
    </xdr:from>
    <xdr:ext cx="405111" cy="259045"/>
    <xdr:sp macro="" textlink="">
      <xdr:nvSpPr>
        <xdr:cNvPr id="508" name="【児童館】&#10;有形固定資産減価償却率該当値テキスト"/>
        <xdr:cNvSpPr txBox="1"/>
      </xdr:nvSpPr>
      <xdr:spPr>
        <a:xfrm>
          <a:off x="16408400" y="13300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52614</xdr:rowOff>
    </xdr:from>
    <xdr:to>
      <xdr:col>22</xdr:col>
      <xdr:colOff>415925</xdr:colOff>
      <xdr:row>78</xdr:row>
      <xdr:rowOff>154214</xdr:rowOff>
    </xdr:to>
    <xdr:sp macro="" textlink="">
      <xdr:nvSpPr>
        <xdr:cNvPr id="509" name="円/楕円 508"/>
        <xdr:cNvSpPr/>
      </xdr:nvSpPr>
      <xdr:spPr>
        <a:xfrm>
          <a:off x="154305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78</xdr:row>
      <xdr:rowOff>25037</xdr:rowOff>
    </xdr:from>
    <xdr:to>
      <xdr:col>23</xdr:col>
      <xdr:colOff>517525</xdr:colOff>
      <xdr:row>78</xdr:row>
      <xdr:rowOff>103414</xdr:rowOff>
    </xdr:to>
    <xdr:cxnSp macro="">
      <xdr:nvCxnSpPr>
        <xdr:cNvPr id="510" name="直線コネクタ 509"/>
        <xdr:cNvCxnSpPr/>
      </xdr:nvCxnSpPr>
      <xdr:spPr>
        <a:xfrm flipV="1">
          <a:off x="15481300" y="13398137"/>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86</xdr:row>
      <xdr:rowOff>158404</xdr:rowOff>
    </xdr:from>
    <xdr:ext cx="405111" cy="259045"/>
    <xdr:sp macro="" textlink="">
      <xdr:nvSpPr>
        <xdr:cNvPr id="511" name="n_1aveValue【児童館】&#10;有形固定資産減価償却率"/>
        <xdr:cNvSpPr txBox="1"/>
      </xdr:nvSpPr>
      <xdr:spPr>
        <a:xfrm>
          <a:off x="15266043" y="1490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22</xdr:col>
      <xdr:colOff>149868</xdr:colOff>
      <xdr:row>76</xdr:row>
      <xdr:rowOff>170741</xdr:rowOff>
    </xdr:from>
    <xdr:ext cx="405111" cy="259045"/>
    <xdr:sp macro="" textlink="">
      <xdr:nvSpPr>
        <xdr:cNvPr id="512" name="n_1mainValue【児童館】&#10;有形固定資産減価償却率"/>
        <xdr:cNvSpPr txBox="1"/>
      </xdr:nvSpPr>
      <xdr:spPr>
        <a:xfrm>
          <a:off x="15266043" y="1320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3" name="正方形/長方形 5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4" name="正方形/長方形 5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5" name="正方形/長方形 5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6" name="正方形/長方形 5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7" name="正方形/長方形 5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8" name="正方形/長方形 5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9" name="正方形/長方形 5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0" name="正方形/長方形 5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1" name="テキスト ボックス 5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2" name="直線コネクタ 5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23" name="直線コネクタ 52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24" name="テキスト ボックス 52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25" name="直線コネクタ 52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26" name="テキスト ボックス 52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27" name="直線コネクタ 52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28" name="テキスト ボックス 52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29" name="直線コネクタ 52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30" name="テキスト ボックス 52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31" name="直線コネクタ 53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32" name="テキスト ボックス 53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33" name="直線コネクタ 53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34" name="テキスト ボックス 53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5" name="直線コネクタ 5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6" name="テキスト ボックス 5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87086</xdr:rowOff>
    </xdr:from>
    <xdr:to>
      <xdr:col>32</xdr:col>
      <xdr:colOff>186689</xdr:colOff>
      <xdr:row>86</xdr:row>
      <xdr:rowOff>70757</xdr:rowOff>
    </xdr:to>
    <xdr:cxnSp macro="">
      <xdr:nvCxnSpPr>
        <xdr:cNvPr id="538" name="直線コネクタ 537"/>
        <xdr:cNvCxnSpPr/>
      </xdr:nvCxnSpPr>
      <xdr:spPr>
        <a:xfrm flipV="1">
          <a:off x="22160864" y="13460186"/>
          <a:ext cx="0" cy="1355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74584</xdr:rowOff>
    </xdr:from>
    <xdr:ext cx="469744" cy="259045"/>
    <xdr:sp macro="" textlink="">
      <xdr:nvSpPr>
        <xdr:cNvPr id="539" name="【児童館】&#10;一人当たり面積最小値テキスト"/>
        <xdr:cNvSpPr txBox="1"/>
      </xdr:nvSpPr>
      <xdr:spPr>
        <a:xfrm>
          <a:off x="222504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86</xdr:row>
      <xdr:rowOff>70757</xdr:rowOff>
    </xdr:from>
    <xdr:to>
      <xdr:col>32</xdr:col>
      <xdr:colOff>276225</xdr:colOff>
      <xdr:row>86</xdr:row>
      <xdr:rowOff>70757</xdr:rowOff>
    </xdr:to>
    <xdr:cxnSp macro="">
      <xdr:nvCxnSpPr>
        <xdr:cNvPr id="540" name="直線コネクタ 539"/>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33763</xdr:rowOff>
    </xdr:from>
    <xdr:ext cx="469744" cy="259045"/>
    <xdr:sp macro="" textlink="">
      <xdr:nvSpPr>
        <xdr:cNvPr id="541" name="【児童館】&#10;一人当たり面積最大値テキスト"/>
        <xdr:cNvSpPr txBox="1"/>
      </xdr:nvSpPr>
      <xdr:spPr>
        <a:xfrm>
          <a:off x="22250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32</xdr:col>
      <xdr:colOff>98425</xdr:colOff>
      <xdr:row>78</xdr:row>
      <xdr:rowOff>87086</xdr:rowOff>
    </xdr:from>
    <xdr:to>
      <xdr:col>32</xdr:col>
      <xdr:colOff>276225</xdr:colOff>
      <xdr:row>78</xdr:row>
      <xdr:rowOff>87086</xdr:rowOff>
    </xdr:to>
    <xdr:cxnSp macro="">
      <xdr:nvCxnSpPr>
        <xdr:cNvPr id="542" name="直線コネクタ 541"/>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153506</xdr:rowOff>
    </xdr:from>
    <xdr:ext cx="469744" cy="259045"/>
    <xdr:sp macro="" textlink="">
      <xdr:nvSpPr>
        <xdr:cNvPr id="543" name="【児童館】&#10;一人当たり面積平均値テキスト"/>
        <xdr:cNvSpPr txBox="1"/>
      </xdr:nvSpPr>
      <xdr:spPr>
        <a:xfrm>
          <a:off x="22250400" y="14040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3629</xdr:rowOff>
    </xdr:from>
    <xdr:to>
      <xdr:col>32</xdr:col>
      <xdr:colOff>238125</xdr:colOff>
      <xdr:row>82</xdr:row>
      <xdr:rowOff>105229</xdr:rowOff>
    </xdr:to>
    <xdr:sp macro="" textlink="">
      <xdr:nvSpPr>
        <xdr:cNvPr id="544" name="フローチャート : 判断 543"/>
        <xdr:cNvSpPr/>
      </xdr:nvSpPr>
      <xdr:spPr>
        <a:xfrm>
          <a:off x="221107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85271</xdr:rowOff>
    </xdr:from>
    <xdr:to>
      <xdr:col>31</xdr:col>
      <xdr:colOff>85725</xdr:colOff>
      <xdr:row>83</xdr:row>
      <xdr:rowOff>15421</xdr:rowOff>
    </xdr:to>
    <xdr:sp macro="" textlink="">
      <xdr:nvSpPr>
        <xdr:cNvPr id="545" name="フローチャート : 判断 544"/>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6" name="テキスト ボックス 54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7" name="テキスト ボックス 54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8" name="テキスト ボックス 54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9" name="テキスト ボックス 54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0" name="テキスト ボックス 54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81</xdr:row>
      <xdr:rowOff>11793</xdr:rowOff>
    </xdr:from>
    <xdr:to>
      <xdr:col>32</xdr:col>
      <xdr:colOff>238125</xdr:colOff>
      <xdr:row>81</xdr:row>
      <xdr:rowOff>113393</xdr:rowOff>
    </xdr:to>
    <xdr:sp macro="" textlink="">
      <xdr:nvSpPr>
        <xdr:cNvPr id="551" name="円/楕円 550"/>
        <xdr:cNvSpPr/>
      </xdr:nvSpPr>
      <xdr:spPr>
        <a:xfrm>
          <a:off x="221107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80</xdr:row>
      <xdr:rowOff>34670</xdr:rowOff>
    </xdr:from>
    <xdr:ext cx="469744" cy="259045"/>
    <xdr:sp macro="" textlink="">
      <xdr:nvSpPr>
        <xdr:cNvPr id="552" name="【児童館】&#10;一人当たり面積該当値テキスト"/>
        <xdr:cNvSpPr txBox="1"/>
      </xdr:nvSpPr>
      <xdr:spPr>
        <a:xfrm>
          <a:off x="22250400" y="1375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0.059</a:t>
          </a:r>
          <a:endParaRPr kumimoji="1" lang="ja-JP" altLang="en-US" sz="1000" b="1">
            <a:solidFill>
              <a:srgbClr val="FF0000"/>
            </a:solidFill>
            <a:latin typeface="ＭＳ Ｐゴシック"/>
          </a:endParaRPr>
        </a:p>
      </xdr:txBody>
    </xdr:sp>
    <xdr:clientData/>
  </xdr:oneCellAnchor>
  <xdr:twoCellAnchor>
    <xdr:from>
      <xdr:col>30</xdr:col>
      <xdr:colOff>669925</xdr:colOff>
      <xdr:row>81</xdr:row>
      <xdr:rowOff>28121</xdr:rowOff>
    </xdr:from>
    <xdr:to>
      <xdr:col>31</xdr:col>
      <xdr:colOff>85725</xdr:colOff>
      <xdr:row>81</xdr:row>
      <xdr:rowOff>129721</xdr:rowOff>
    </xdr:to>
    <xdr:sp macro="" textlink="">
      <xdr:nvSpPr>
        <xdr:cNvPr id="553" name="円/楕円 552"/>
        <xdr:cNvSpPr/>
      </xdr:nvSpPr>
      <xdr:spPr>
        <a:xfrm>
          <a:off x="21272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81</xdr:row>
      <xdr:rowOff>62593</xdr:rowOff>
    </xdr:from>
    <xdr:to>
      <xdr:col>32</xdr:col>
      <xdr:colOff>187325</xdr:colOff>
      <xdr:row>81</xdr:row>
      <xdr:rowOff>78921</xdr:rowOff>
    </xdr:to>
    <xdr:cxnSp macro="">
      <xdr:nvCxnSpPr>
        <xdr:cNvPr id="554" name="直線コネクタ 553"/>
        <xdr:cNvCxnSpPr/>
      </xdr:nvCxnSpPr>
      <xdr:spPr>
        <a:xfrm flipV="1">
          <a:off x="21323300" y="1395004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6548</xdr:rowOff>
    </xdr:from>
    <xdr:ext cx="469744" cy="259045"/>
    <xdr:sp macro="" textlink="">
      <xdr:nvSpPr>
        <xdr:cNvPr id="555" name="n_1aveValue【児童館】&#10;一人当たり面積"/>
        <xdr:cNvSpPr txBox="1"/>
      </xdr:nvSpPr>
      <xdr:spPr>
        <a:xfrm>
          <a:off x="210757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30</xdr:col>
      <xdr:colOff>473152</xdr:colOff>
      <xdr:row>79</xdr:row>
      <xdr:rowOff>146248</xdr:rowOff>
    </xdr:from>
    <xdr:ext cx="469744" cy="259045"/>
    <xdr:sp macro="" textlink="">
      <xdr:nvSpPr>
        <xdr:cNvPr id="556" name="n_1mainValue【児童館】&#10;一人当たり面積"/>
        <xdr:cNvSpPr txBox="1"/>
      </xdr:nvSpPr>
      <xdr:spPr>
        <a:xfrm>
          <a:off x="21075727" y="1369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7" name="正方形/長方形 55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8" name="正方形/長方形 55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9" name="正方形/長方形 55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0" name="正方形/長方形 55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1" name="正方形/長方形 56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2" name="正方形/長方形 56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3" name="正方形/長方形 56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4" name="正方形/長方形 56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5" name="テキスト ボックス 56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6" name="直線コネクタ 56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7" name="テキスト ボックス 56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68" name="直線コネクタ 56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69" name="テキスト ボックス 56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70" name="直線コネクタ 56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71" name="テキスト ボックス 57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72" name="直線コネクタ 57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73" name="テキスト ボックス 57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74" name="直線コネクタ 57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75" name="テキスト ボックス 57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76" name="直線コネクタ 57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77" name="テキスト ボックス 57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8" name="直線コネクタ 57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79" name="テキスト ボックス 57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83820</xdr:rowOff>
    </xdr:from>
    <xdr:to>
      <xdr:col>23</xdr:col>
      <xdr:colOff>516889</xdr:colOff>
      <xdr:row>109</xdr:row>
      <xdr:rowOff>7620</xdr:rowOff>
    </xdr:to>
    <xdr:cxnSp macro="">
      <xdr:nvCxnSpPr>
        <xdr:cNvPr id="581" name="直線コネクタ 580"/>
        <xdr:cNvCxnSpPr/>
      </xdr:nvCxnSpPr>
      <xdr:spPr>
        <a:xfrm flipV="1">
          <a:off x="16318864" y="172288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11447</xdr:rowOff>
    </xdr:from>
    <xdr:ext cx="405111" cy="259045"/>
    <xdr:sp macro="" textlink="">
      <xdr:nvSpPr>
        <xdr:cNvPr id="582" name="【公民館】&#10;有形固定資産減価償却率最小値テキスト"/>
        <xdr:cNvSpPr txBox="1"/>
      </xdr:nvSpPr>
      <xdr:spPr>
        <a:xfrm>
          <a:off x="16408400" y="186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23</xdr:col>
      <xdr:colOff>428625</xdr:colOff>
      <xdr:row>109</xdr:row>
      <xdr:rowOff>7620</xdr:rowOff>
    </xdr:from>
    <xdr:to>
      <xdr:col>23</xdr:col>
      <xdr:colOff>606425</xdr:colOff>
      <xdr:row>109</xdr:row>
      <xdr:rowOff>7620</xdr:rowOff>
    </xdr:to>
    <xdr:cxnSp macro="">
      <xdr:nvCxnSpPr>
        <xdr:cNvPr id="583" name="直線コネクタ 582"/>
        <xdr:cNvCxnSpPr/>
      </xdr:nvCxnSpPr>
      <xdr:spPr>
        <a:xfrm>
          <a:off x="16230600" y="1869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30497</xdr:rowOff>
    </xdr:from>
    <xdr:ext cx="405111" cy="259045"/>
    <xdr:sp macro="" textlink="">
      <xdr:nvSpPr>
        <xdr:cNvPr id="584" name="【公民館】&#10;有形固定資産減価償却率最大値テキスト"/>
        <xdr:cNvSpPr txBox="1"/>
      </xdr:nvSpPr>
      <xdr:spPr>
        <a:xfrm>
          <a:off x="16408400" y="1700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100</xdr:row>
      <xdr:rowOff>83820</xdr:rowOff>
    </xdr:from>
    <xdr:to>
      <xdr:col>23</xdr:col>
      <xdr:colOff>606425</xdr:colOff>
      <xdr:row>100</xdr:row>
      <xdr:rowOff>83820</xdr:rowOff>
    </xdr:to>
    <xdr:cxnSp macro="">
      <xdr:nvCxnSpPr>
        <xdr:cNvPr id="585" name="直線コネクタ 584"/>
        <xdr:cNvCxnSpPr/>
      </xdr:nvCxnSpPr>
      <xdr:spPr>
        <a:xfrm>
          <a:off x="16230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11447</xdr:rowOff>
    </xdr:from>
    <xdr:ext cx="405111" cy="259045"/>
    <xdr:sp macro="" textlink="">
      <xdr:nvSpPr>
        <xdr:cNvPr id="586" name="【公民館】&#10;有形固定資産減価償却率平均値テキスト"/>
        <xdr:cNvSpPr txBox="1"/>
      </xdr:nvSpPr>
      <xdr:spPr>
        <a:xfrm>
          <a:off x="164084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33020</xdr:rowOff>
    </xdr:from>
    <xdr:to>
      <xdr:col>23</xdr:col>
      <xdr:colOff>568325</xdr:colOff>
      <xdr:row>104</xdr:row>
      <xdr:rowOff>134620</xdr:rowOff>
    </xdr:to>
    <xdr:sp macro="" textlink="">
      <xdr:nvSpPr>
        <xdr:cNvPr id="587" name="フローチャート : 判断 586"/>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139700</xdr:rowOff>
    </xdr:from>
    <xdr:to>
      <xdr:col>22</xdr:col>
      <xdr:colOff>415925</xdr:colOff>
      <xdr:row>104</xdr:row>
      <xdr:rowOff>69850</xdr:rowOff>
    </xdr:to>
    <xdr:sp macro="" textlink="">
      <xdr:nvSpPr>
        <xdr:cNvPr id="588" name="フローチャート : 判断 587"/>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9" name="テキスト ボックス 5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0" name="テキスト ボックス 5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1" name="テキスト ボックス 5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2" name="テキスト ボックス 5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3" name="テキスト ボックス 5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113030</xdr:rowOff>
    </xdr:from>
    <xdr:to>
      <xdr:col>23</xdr:col>
      <xdr:colOff>568325</xdr:colOff>
      <xdr:row>102</xdr:row>
      <xdr:rowOff>43180</xdr:rowOff>
    </xdr:to>
    <xdr:sp macro="" textlink="">
      <xdr:nvSpPr>
        <xdr:cNvPr id="594" name="円/楕円 593"/>
        <xdr:cNvSpPr/>
      </xdr:nvSpPr>
      <xdr:spPr>
        <a:xfrm>
          <a:off x="16268700" y="174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135907</xdr:rowOff>
    </xdr:from>
    <xdr:ext cx="405111" cy="259045"/>
    <xdr:sp macro="" textlink="">
      <xdr:nvSpPr>
        <xdr:cNvPr id="595" name="【公民館】&#10;有形固定資産減価償却率該当値テキスト"/>
        <xdr:cNvSpPr txBox="1"/>
      </xdr:nvSpPr>
      <xdr:spPr>
        <a:xfrm>
          <a:off x="16408400" y="1728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13970</xdr:rowOff>
    </xdr:from>
    <xdr:to>
      <xdr:col>22</xdr:col>
      <xdr:colOff>415925</xdr:colOff>
      <xdr:row>102</xdr:row>
      <xdr:rowOff>115570</xdr:rowOff>
    </xdr:to>
    <xdr:sp macro="" textlink="">
      <xdr:nvSpPr>
        <xdr:cNvPr id="596" name="円/楕円 595"/>
        <xdr:cNvSpPr/>
      </xdr:nvSpPr>
      <xdr:spPr>
        <a:xfrm>
          <a:off x="15430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101</xdr:row>
      <xdr:rowOff>163830</xdr:rowOff>
    </xdr:from>
    <xdr:to>
      <xdr:col>23</xdr:col>
      <xdr:colOff>517525</xdr:colOff>
      <xdr:row>102</xdr:row>
      <xdr:rowOff>64770</xdr:rowOff>
    </xdr:to>
    <xdr:cxnSp macro="">
      <xdr:nvCxnSpPr>
        <xdr:cNvPr id="597" name="直線コネクタ 596"/>
        <xdr:cNvCxnSpPr/>
      </xdr:nvCxnSpPr>
      <xdr:spPr>
        <a:xfrm flipV="1">
          <a:off x="15481300" y="174802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60977</xdr:rowOff>
    </xdr:from>
    <xdr:ext cx="405111" cy="259045"/>
    <xdr:sp macro="" textlink="">
      <xdr:nvSpPr>
        <xdr:cNvPr id="598" name="n_1aveValue【公民館】&#10;有形固定資産減価償却率"/>
        <xdr:cNvSpPr txBox="1"/>
      </xdr:nvSpPr>
      <xdr:spPr>
        <a:xfrm>
          <a:off x="15266043"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132097</xdr:rowOff>
    </xdr:from>
    <xdr:ext cx="405111" cy="259045"/>
    <xdr:sp macro="" textlink="">
      <xdr:nvSpPr>
        <xdr:cNvPr id="599" name="n_1mainValue【公民館】&#10;有形固定資産減価償却率"/>
        <xdr:cNvSpPr txBox="1"/>
      </xdr:nvSpPr>
      <xdr:spPr>
        <a:xfrm>
          <a:off x="15266043"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0" name="正方形/長方形 5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1" name="正方形/長方形 6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2" name="正方形/長方形 6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3" name="正方形/長方形 6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4" name="正方形/長方形 6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5" name="正方形/長方形 6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6" name="正方形/長方形 6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7" name="正方形/長方形 6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8" name="テキスト ボックス 6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9" name="直線コネクタ 6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10" name="直線コネクタ 6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11" name="テキスト ボックス 6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12" name="直線コネクタ 6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13" name="テキスト ボックス 6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14" name="直線コネクタ 6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15" name="テキスト ボックス 6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6" name="直線コネクタ 6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17" name="テキスト ボックス 6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18" name="直線コネクタ 6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19" name="テキスト ボックス 6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0" name="直線コネクタ 6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1" name="テキスト ボックス 6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80011</xdr:rowOff>
    </xdr:from>
    <xdr:to>
      <xdr:col>32</xdr:col>
      <xdr:colOff>186689</xdr:colOff>
      <xdr:row>107</xdr:row>
      <xdr:rowOff>49530</xdr:rowOff>
    </xdr:to>
    <xdr:cxnSp macro="">
      <xdr:nvCxnSpPr>
        <xdr:cNvPr id="623" name="直線コネクタ 622"/>
        <xdr:cNvCxnSpPr/>
      </xdr:nvCxnSpPr>
      <xdr:spPr>
        <a:xfrm flipV="1">
          <a:off x="22160864" y="17225011"/>
          <a:ext cx="0" cy="1169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53357</xdr:rowOff>
    </xdr:from>
    <xdr:ext cx="469744" cy="259045"/>
    <xdr:sp macro="" textlink="">
      <xdr:nvSpPr>
        <xdr:cNvPr id="624" name="【公民館】&#10;一人当たり面積最小値テキスト"/>
        <xdr:cNvSpPr txBox="1"/>
      </xdr:nvSpPr>
      <xdr:spPr>
        <a:xfrm>
          <a:off x="222504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0.072</a:t>
          </a:r>
          <a:endParaRPr kumimoji="1" lang="ja-JP" altLang="en-US" sz="1000" b="1">
            <a:latin typeface="ＭＳ Ｐゴシック"/>
          </a:endParaRPr>
        </a:p>
      </xdr:txBody>
    </xdr:sp>
    <xdr:clientData/>
  </xdr:oneCellAnchor>
  <xdr:twoCellAnchor>
    <xdr:from>
      <xdr:col>32</xdr:col>
      <xdr:colOff>98425</xdr:colOff>
      <xdr:row>107</xdr:row>
      <xdr:rowOff>49530</xdr:rowOff>
    </xdr:from>
    <xdr:to>
      <xdr:col>32</xdr:col>
      <xdr:colOff>276225</xdr:colOff>
      <xdr:row>107</xdr:row>
      <xdr:rowOff>49530</xdr:rowOff>
    </xdr:to>
    <xdr:cxnSp macro="">
      <xdr:nvCxnSpPr>
        <xdr:cNvPr id="625" name="直線コネクタ 624"/>
        <xdr:cNvCxnSpPr/>
      </xdr:nvCxnSpPr>
      <xdr:spPr>
        <a:xfrm>
          <a:off x="22072600" y="1839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26688</xdr:rowOff>
    </xdr:from>
    <xdr:ext cx="469744" cy="259045"/>
    <xdr:sp macro="" textlink="">
      <xdr:nvSpPr>
        <xdr:cNvPr id="626" name="【公民館】&#10;一人当たり面積最大値テキスト"/>
        <xdr:cNvSpPr txBox="1"/>
      </xdr:nvSpPr>
      <xdr:spPr>
        <a:xfrm>
          <a:off x="22250400" y="1700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0.379</a:t>
          </a:r>
          <a:endParaRPr kumimoji="1" lang="ja-JP" altLang="en-US" sz="1000" b="1">
            <a:latin typeface="ＭＳ Ｐゴシック"/>
          </a:endParaRPr>
        </a:p>
      </xdr:txBody>
    </xdr:sp>
    <xdr:clientData/>
  </xdr:oneCellAnchor>
  <xdr:twoCellAnchor>
    <xdr:from>
      <xdr:col>32</xdr:col>
      <xdr:colOff>98425</xdr:colOff>
      <xdr:row>100</xdr:row>
      <xdr:rowOff>80011</xdr:rowOff>
    </xdr:from>
    <xdr:to>
      <xdr:col>32</xdr:col>
      <xdr:colOff>276225</xdr:colOff>
      <xdr:row>100</xdr:row>
      <xdr:rowOff>80011</xdr:rowOff>
    </xdr:to>
    <xdr:cxnSp macro="">
      <xdr:nvCxnSpPr>
        <xdr:cNvPr id="627" name="直線コネクタ 626"/>
        <xdr:cNvCxnSpPr/>
      </xdr:nvCxnSpPr>
      <xdr:spPr>
        <a:xfrm>
          <a:off x="22072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156227</xdr:rowOff>
    </xdr:from>
    <xdr:ext cx="469744" cy="259045"/>
    <xdr:sp macro="" textlink="">
      <xdr:nvSpPr>
        <xdr:cNvPr id="628" name="【公民館】&#10;一人当たり面積平均値テキスト"/>
        <xdr:cNvSpPr txBox="1"/>
      </xdr:nvSpPr>
      <xdr:spPr>
        <a:xfrm>
          <a:off x="22250400" y="1798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xdr:rowOff>
    </xdr:from>
    <xdr:to>
      <xdr:col>32</xdr:col>
      <xdr:colOff>238125</xdr:colOff>
      <xdr:row>105</xdr:row>
      <xdr:rowOff>107950</xdr:rowOff>
    </xdr:to>
    <xdr:sp macro="" textlink="">
      <xdr:nvSpPr>
        <xdr:cNvPr id="629" name="フローチャート : 判断 628"/>
        <xdr:cNvSpPr/>
      </xdr:nvSpPr>
      <xdr:spPr>
        <a:xfrm>
          <a:off x="22110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166370</xdr:rowOff>
    </xdr:from>
    <xdr:to>
      <xdr:col>31</xdr:col>
      <xdr:colOff>85725</xdr:colOff>
      <xdr:row>104</xdr:row>
      <xdr:rowOff>96520</xdr:rowOff>
    </xdr:to>
    <xdr:sp macro="" textlink="">
      <xdr:nvSpPr>
        <xdr:cNvPr id="630" name="フローチャート : 判断 629"/>
        <xdr:cNvSpPr/>
      </xdr:nvSpPr>
      <xdr:spPr>
        <a:xfrm>
          <a:off x="21272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1" name="テキスト ボックス 6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2" name="テキスト ボックス 6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3" name="テキスト ボックス 6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4" name="テキスト ボックス 6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5" name="テキスト ボックス 6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103</xdr:row>
      <xdr:rowOff>170180</xdr:rowOff>
    </xdr:from>
    <xdr:to>
      <xdr:col>32</xdr:col>
      <xdr:colOff>238125</xdr:colOff>
      <xdr:row>104</xdr:row>
      <xdr:rowOff>100330</xdr:rowOff>
    </xdr:to>
    <xdr:sp macro="" textlink="">
      <xdr:nvSpPr>
        <xdr:cNvPr id="636" name="円/楕円 635"/>
        <xdr:cNvSpPr/>
      </xdr:nvSpPr>
      <xdr:spPr>
        <a:xfrm>
          <a:off x="221107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21607</xdr:rowOff>
    </xdr:from>
    <xdr:ext cx="469744" cy="259045"/>
    <xdr:sp macro="" textlink="">
      <xdr:nvSpPr>
        <xdr:cNvPr id="637" name="【公民館】&#10;一人当たり面積該当値テキスト"/>
        <xdr:cNvSpPr txBox="1"/>
      </xdr:nvSpPr>
      <xdr:spPr>
        <a:xfrm>
          <a:off x="22250400"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0.207</a:t>
          </a:r>
          <a:endParaRPr kumimoji="1" lang="ja-JP" altLang="en-US" sz="1000" b="1">
            <a:solidFill>
              <a:srgbClr val="FF0000"/>
            </a:solidFill>
            <a:latin typeface="ＭＳ Ｐゴシック"/>
          </a:endParaRPr>
        </a:p>
      </xdr:txBody>
    </xdr:sp>
    <xdr:clientData/>
  </xdr:oneCellAnchor>
  <xdr:twoCellAnchor>
    <xdr:from>
      <xdr:col>30</xdr:col>
      <xdr:colOff>669925</xdr:colOff>
      <xdr:row>104</xdr:row>
      <xdr:rowOff>10161</xdr:rowOff>
    </xdr:from>
    <xdr:to>
      <xdr:col>31</xdr:col>
      <xdr:colOff>85725</xdr:colOff>
      <xdr:row>104</xdr:row>
      <xdr:rowOff>111761</xdr:rowOff>
    </xdr:to>
    <xdr:sp macro="" textlink="">
      <xdr:nvSpPr>
        <xdr:cNvPr id="638" name="円/楕円 637"/>
        <xdr:cNvSpPr/>
      </xdr:nvSpPr>
      <xdr:spPr>
        <a:xfrm>
          <a:off x="21272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104</xdr:row>
      <xdr:rowOff>49530</xdr:rowOff>
    </xdr:from>
    <xdr:to>
      <xdr:col>32</xdr:col>
      <xdr:colOff>187325</xdr:colOff>
      <xdr:row>104</xdr:row>
      <xdr:rowOff>60961</xdr:rowOff>
    </xdr:to>
    <xdr:cxnSp macro="">
      <xdr:nvCxnSpPr>
        <xdr:cNvPr id="639" name="直線コネクタ 638"/>
        <xdr:cNvCxnSpPr/>
      </xdr:nvCxnSpPr>
      <xdr:spPr>
        <a:xfrm flipV="1">
          <a:off x="21323300" y="178803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102</xdr:row>
      <xdr:rowOff>113047</xdr:rowOff>
    </xdr:from>
    <xdr:ext cx="469744" cy="259045"/>
    <xdr:sp macro="" textlink="">
      <xdr:nvSpPr>
        <xdr:cNvPr id="640" name="n_1aveValue【公民館】&#10;一人当たり面積"/>
        <xdr:cNvSpPr txBox="1"/>
      </xdr:nvSpPr>
      <xdr:spPr>
        <a:xfrm>
          <a:off x="210757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oneCellAnchor>
    <xdr:from>
      <xdr:col>30</xdr:col>
      <xdr:colOff>473152</xdr:colOff>
      <xdr:row>104</xdr:row>
      <xdr:rowOff>102888</xdr:rowOff>
    </xdr:from>
    <xdr:ext cx="469744" cy="259045"/>
    <xdr:sp macro="" textlink="">
      <xdr:nvSpPr>
        <xdr:cNvPr id="641" name="n_1mainValue【公民館】&#10;一人当たり面積"/>
        <xdr:cNvSpPr txBox="1"/>
      </xdr:nvSpPr>
      <xdr:spPr>
        <a:xfrm>
          <a:off x="210757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2" name="正方形/長方形 6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3" name="正方形/長方形 6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4" name="テキスト ボックス 6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学校、保育所、児童館等において、施設の老朽化が進んでいることから、有形固定資産減価償却率が類似団体平均より高い水準を示している。学校施設については、平成</a:t>
          </a:r>
          <a:r>
            <a:rPr kumimoji="1" lang="en-US" altLang="ja-JP" sz="1300">
              <a:latin typeface="ＭＳ Ｐゴシック"/>
            </a:rPr>
            <a:t>21</a:t>
          </a:r>
          <a:r>
            <a:rPr kumimoji="1" lang="ja-JP" altLang="en-US" sz="1300">
              <a:latin typeface="ＭＳ Ｐゴシック"/>
            </a:rPr>
            <a:t>年度から平成</a:t>
          </a:r>
          <a:r>
            <a:rPr kumimoji="1" lang="en-US" altLang="ja-JP" sz="1300">
              <a:latin typeface="ＭＳ Ｐゴシック"/>
            </a:rPr>
            <a:t>25</a:t>
          </a:r>
          <a:r>
            <a:rPr kumimoji="1" lang="ja-JP" altLang="en-US" sz="1300">
              <a:latin typeface="ＭＳ Ｐゴシック"/>
            </a:rPr>
            <a:t>年度に耐震改修、外壁等大規模改修等に取り組むなど施設の長寿命化に努めている。公営住宅についても、現在、稗田町営住宅の老朽化改修に取組んでいるところであり、他の施設についても公共施設等総合管理計画に則り、適正な維持管理に努めていく。</a:t>
          </a:r>
        </a:p>
        <a:p>
          <a:r>
            <a:rPr kumimoji="1" lang="ja-JP" altLang="en-US" sz="1300">
              <a:latin typeface="ＭＳ Ｐゴシック"/>
            </a:rPr>
            <a:t>　一人当たり面積については、学校及び公営住宅が類似団体平均と比較して高い水準にある。維持管理に係る経費の増加に留意しつつ、引き続き、教育環境の向上、居住環境の向上等に努めていく。</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富山県上市町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21,275
21,036
236.71
9,684,067
9,320,359
340,164
6,362,182
9,050,114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131.7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169273</xdr:rowOff>
    </xdr:from>
    <xdr:to>
      <xdr:col>6</xdr:col>
      <xdr:colOff>510540</xdr:colOff>
      <xdr:row>41</xdr:row>
      <xdr:rowOff>130084</xdr:rowOff>
    </xdr:to>
    <xdr:cxnSp macro="">
      <xdr:nvCxnSpPr>
        <xdr:cNvPr id="59" name="直線コネクタ 58"/>
        <xdr:cNvCxnSpPr/>
      </xdr:nvCxnSpPr>
      <xdr:spPr>
        <a:xfrm flipV="1">
          <a:off x="4634865" y="5827123"/>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133911</xdr:rowOff>
    </xdr:from>
    <xdr:ext cx="405111" cy="259045"/>
    <xdr:sp macro="" textlink="">
      <xdr:nvSpPr>
        <xdr:cNvPr id="60" name="【図書館】&#10;有形固定資産減価償却率最小値テキスト"/>
        <xdr:cNvSpPr txBox="1"/>
      </xdr:nvSpPr>
      <xdr:spPr>
        <a:xfrm>
          <a:off x="4724400" y="716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6</xdr:col>
      <xdr:colOff>422275</xdr:colOff>
      <xdr:row>41</xdr:row>
      <xdr:rowOff>130084</xdr:rowOff>
    </xdr:from>
    <xdr:to>
      <xdr:col>6</xdr:col>
      <xdr:colOff>600075</xdr:colOff>
      <xdr:row>41</xdr:row>
      <xdr:rowOff>130084</xdr:rowOff>
    </xdr:to>
    <xdr:cxnSp macro="">
      <xdr:nvCxnSpPr>
        <xdr:cNvPr id="61" name="直線コネクタ 60"/>
        <xdr:cNvCxnSpPr/>
      </xdr:nvCxnSpPr>
      <xdr:spPr>
        <a:xfrm>
          <a:off x="4546600" y="715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115950</xdr:rowOff>
    </xdr:from>
    <xdr:ext cx="405111" cy="259045"/>
    <xdr:sp macro="" textlink="">
      <xdr:nvSpPr>
        <xdr:cNvPr id="62" name="【図書館】&#10;有形固定資産減価償却率最大値テキスト"/>
        <xdr:cNvSpPr txBox="1"/>
      </xdr:nvSpPr>
      <xdr:spPr>
        <a:xfrm>
          <a:off x="47244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6</xdr:col>
      <xdr:colOff>422275</xdr:colOff>
      <xdr:row>33</xdr:row>
      <xdr:rowOff>169273</xdr:rowOff>
    </xdr:from>
    <xdr:to>
      <xdr:col>6</xdr:col>
      <xdr:colOff>600075</xdr:colOff>
      <xdr:row>33</xdr:row>
      <xdr:rowOff>169273</xdr:rowOff>
    </xdr:to>
    <xdr:cxnSp macro="">
      <xdr:nvCxnSpPr>
        <xdr:cNvPr id="63" name="直線コネクタ 62"/>
        <xdr:cNvCxnSpPr/>
      </xdr:nvCxnSpPr>
      <xdr:spPr>
        <a:xfrm>
          <a:off x="4546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3827</xdr:rowOff>
    </xdr:from>
    <xdr:ext cx="405111" cy="259045"/>
    <xdr:sp macro="" textlink="">
      <xdr:nvSpPr>
        <xdr:cNvPr id="64" name="【図書館】&#10;有形固定資産減価償却率平均値テキスト"/>
        <xdr:cNvSpPr txBox="1"/>
      </xdr:nvSpPr>
      <xdr:spPr>
        <a:xfrm>
          <a:off x="47244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25400</xdr:rowOff>
    </xdr:from>
    <xdr:to>
      <xdr:col>6</xdr:col>
      <xdr:colOff>561975</xdr:colOff>
      <xdr:row>38</xdr:row>
      <xdr:rowOff>127000</xdr:rowOff>
    </xdr:to>
    <xdr:sp macro="" textlink="">
      <xdr:nvSpPr>
        <xdr:cNvPr id="65" name="フローチャート : 判断 64"/>
        <xdr:cNvSpPr/>
      </xdr:nvSpPr>
      <xdr:spPr>
        <a:xfrm>
          <a:off x="4584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111941</xdr:rowOff>
    </xdr:from>
    <xdr:to>
      <xdr:col>5</xdr:col>
      <xdr:colOff>409575</xdr:colOff>
      <xdr:row>40</xdr:row>
      <xdr:rowOff>42091</xdr:rowOff>
    </xdr:to>
    <xdr:sp macro="" textlink="">
      <xdr:nvSpPr>
        <xdr:cNvPr id="66" name="フローチャート : 判断 65"/>
        <xdr:cNvSpPr/>
      </xdr:nvSpPr>
      <xdr:spPr>
        <a:xfrm>
          <a:off x="37465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49893</xdr:rowOff>
    </xdr:from>
    <xdr:to>
      <xdr:col>6</xdr:col>
      <xdr:colOff>561975</xdr:colOff>
      <xdr:row>37</xdr:row>
      <xdr:rowOff>151493</xdr:rowOff>
    </xdr:to>
    <xdr:sp macro="" textlink="">
      <xdr:nvSpPr>
        <xdr:cNvPr id="72" name="円/楕円 71"/>
        <xdr:cNvSpPr/>
      </xdr:nvSpPr>
      <xdr:spPr>
        <a:xfrm>
          <a:off x="45847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72770</xdr:rowOff>
    </xdr:from>
    <xdr:ext cx="405111" cy="259045"/>
    <xdr:sp macro="" textlink="">
      <xdr:nvSpPr>
        <xdr:cNvPr id="73" name="【図書館】&#10;有形固定資産減価償却率該当値テキスト"/>
        <xdr:cNvSpPr txBox="1"/>
      </xdr:nvSpPr>
      <xdr:spPr>
        <a:xfrm>
          <a:off x="4724400" y="624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115207</xdr:rowOff>
    </xdr:from>
    <xdr:to>
      <xdr:col>5</xdr:col>
      <xdr:colOff>409575</xdr:colOff>
      <xdr:row>38</xdr:row>
      <xdr:rowOff>45357</xdr:rowOff>
    </xdr:to>
    <xdr:sp macro="" textlink="">
      <xdr:nvSpPr>
        <xdr:cNvPr id="74" name="円/楕円 73"/>
        <xdr:cNvSpPr/>
      </xdr:nvSpPr>
      <xdr:spPr>
        <a:xfrm>
          <a:off x="3746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100693</xdr:rowOff>
    </xdr:from>
    <xdr:to>
      <xdr:col>6</xdr:col>
      <xdr:colOff>511175</xdr:colOff>
      <xdr:row>37</xdr:row>
      <xdr:rowOff>166007</xdr:rowOff>
    </xdr:to>
    <xdr:cxnSp macro="">
      <xdr:nvCxnSpPr>
        <xdr:cNvPr id="75" name="直線コネクタ 74"/>
        <xdr:cNvCxnSpPr/>
      </xdr:nvCxnSpPr>
      <xdr:spPr>
        <a:xfrm flipV="1">
          <a:off x="3797300" y="64443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40</xdr:row>
      <xdr:rowOff>33218</xdr:rowOff>
    </xdr:from>
    <xdr:ext cx="405111" cy="259045"/>
    <xdr:sp macro="" textlink="">
      <xdr:nvSpPr>
        <xdr:cNvPr id="76" name="n_1aveValue【図書館】&#10;有形固定資産減価償却率"/>
        <xdr:cNvSpPr txBox="1"/>
      </xdr:nvSpPr>
      <xdr:spPr>
        <a:xfrm>
          <a:off x="3582043"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61884</xdr:rowOff>
    </xdr:from>
    <xdr:ext cx="405111" cy="259045"/>
    <xdr:sp macro="" textlink="">
      <xdr:nvSpPr>
        <xdr:cNvPr id="77" name="n_1mainValue【図書館】&#10;有形固定資産減価償却率"/>
        <xdr:cNvSpPr txBox="1"/>
      </xdr:nvSpPr>
      <xdr:spPr>
        <a:xfrm>
          <a:off x="3582043"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8" name="テキスト ボックス 87"/>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9" name="直線コネクタ 8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90" name="テキスト ボックス 8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91" name="直線コネクタ 9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92" name="テキスト ボックス 9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3" name="直線コネクタ 9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4" name="テキスト ボックス 9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5" name="直線コネクタ 9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6" name="テキスト ボックス 9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7" name="直線コネクタ 9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8" name="テキスト ボックス 9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9" name="直線コネクタ 9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100" name="テキスト ボックス 9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141514</xdr:rowOff>
    </xdr:from>
    <xdr:to>
      <xdr:col>15</xdr:col>
      <xdr:colOff>180340</xdr:colOff>
      <xdr:row>41</xdr:row>
      <xdr:rowOff>35378</xdr:rowOff>
    </xdr:to>
    <xdr:cxnSp macro="">
      <xdr:nvCxnSpPr>
        <xdr:cNvPr id="104" name="直線コネクタ 103"/>
        <xdr:cNvCxnSpPr/>
      </xdr:nvCxnSpPr>
      <xdr:spPr>
        <a:xfrm flipV="1">
          <a:off x="10476865" y="56279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39205</xdr:rowOff>
    </xdr:from>
    <xdr:ext cx="469744" cy="259045"/>
    <xdr:sp macro="" textlink="">
      <xdr:nvSpPr>
        <xdr:cNvPr id="105" name="【図書館】&#10;一人当たり面積最小値テキスト"/>
        <xdr:cNvSpPr txBox="1"/>
      </xdr:nvSpPr>
      <xdr:spPr>
        <a:xfrm>
          <a:off x="10566400" y="706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0.047</a:t>
          </a:r>
          <a:endParaRPr kumimoji="1" lang="ja-JP" altLang="en-US" sz="1000" b="1">
            <a:latin typeface="ＭＳ Ｐゴシック"/>
          </a:endParaRPr>
        </a:p>
      </xdr:txBody>
    </xdr:sp>
    <xdr:clientData/>
  </xdr:oneCellAnchor>
  <xdr:twoCellAnchor>
    <xdr:from>
      <xdr:col>15</xdr:col>
      <xdr:colOff>92075</xdr:colOff>
      <xdr:row>41</xdr:row>
      <xdr:rowOff>35378</xdr:rowOff>
    </xdr:from>
    <xdr:to>
      <xdr:col>15</xdr:col>
      <xdr:colOff>269875</xdr:colOff>
      <xdr:row>41</xdr:row>
      <xdr:rowOff>35378</xdr:rowOff>
    </xdr:to>
    <xdr:cxnSp macro="">
      <xdr:nvCxnSpPr>
        <xdr:cNvPr id="106" name="直線コネクタ 105"/>
        <xdr:cNvCxnSpPr/>
      </xdr:nvCxnSpPr>
      <xdr:spPr>
        <a:xfrm>
          <a:off x="10388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88191</xdr:rowOff>
    </xdr:from>
    <xdr:ext cx="469744" cy="259045"/>
    <xdr:sp macro="" textlink="">
      <xdr:nvSpPr>
        <xdr:cNvPr id="107" name="【図書館】&#10;一人当たり面積最大値テキスト"/>
        <xdr:cNvSpPr txBox="1"/>
      </xdr:nvSpPr>
      <xdr:spPr>
        <a:xfrm>
          <a:off x="105664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0.091</a:t>
          </a:r>
          <a:endParaRPr kumimoji="1" lang="ja-JP" altLang="en-US" sz="1000" b="1">
            <a:latin typeface="ＭＳ Ｐゴシック"/>
          </a:endParaRPr>
        </a:p>
      </xdr:txBody>
    </xdr:sp>
    <xdr:clientData/>
  </xdr:oneCellAnchor>
  <xdr:twoCellAnchor>
    <xdr:from>
      <xdr:col>15</xdr:col>
      <xdr:colOff>92075</xdr:colOff>
      <xdr:row>32</xdr:row>
      <xdr:rowOff>141514</xdr:rowOff>
    </xdr:from>
    <xdr:to>
      <xdr:col>15</xdr:col>
      <xdr:colOff>269875</xdr:colOff>
      <xdr:row>32</xdr:row>
      <xdr:rowOff>141514</xdr:rowOff>
    </xdr:to>
    <xdr:cxnSp macro="">
      <xdr:nvCxnSpPr>
        <xdr:cNvPr id="108" name="直線コネクタ 107"/>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64605</xdr:rowOff>
    </xdr:from>
    <xdr:ext cx="469744" cy="259045"/>
    <xdr:sp macro="" textlink="">
      <xdr:nvSpPr>
        <xdr:cNvPr id="109" name="【図書館】&#10;一人当たり面積平均値テキスト"/>
        <xdr:cNvSpPr txBox="1"/>
      </xdr:nvSpPr>
      <xdr:spPr>
        <a:xfrm>
          <a:off x="10566400" y="6408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41728</xdr:rowOff>
    </xdr:from>
    <xdr:to>
      <xdr:col>15</xdr:col>
      <xdr:colOff>231775</xdr:colOff>
      <xdr:row>38</xdr:row>
      <xdr:rowOff>143328</xdr:rowOff>
    </xdr:to>
    <xdr:sp macro="" textlink="">
      <xdr:nvSpPr>
        <xdr:cNvPr id="110" name="フローチャート : 判断 109"/>
        <xdr:cNvSpPr/>
      </xdr:nvSpPr>
      <xdr:spPr>
        <a:xfrm>
          <a:off x="10426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41728</xdr:rowOff>
    </xdr:from>
    <xdr:to>
      <xdr:col>14</xdr:col>
      <xdr:colOff>79375</xdr:colOff>
      <xdr:row>38</xdr:row>
      <xdr:rowOff>143328</xdr:rowOff>
    </xdr:to>
    <xdr:sp macro="" textlink="">
      <xdr:nvSpPr>
        <xdr:cNvPr id="111" name="フローチャート : 判断 110"/>
        <xdr:cNvSpPr/>
      </xdr:nvSpPr>
      <xdr:spPr>
        <a:xfrm>
          <a:off x="9588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156028</xdr:rowOff>
    </xdr:from>
    <xdr:to>
      <xdr:col>15</xdr:col>
      <xdr:colOff>231775</xdr:colOff>
      <xdr:row>41</xdr:row>
      <xdr:rowOff>86178</xdr:rowOff>
    </xdr:to>
    <xdr:sp macro="" textlink="">
      <xdr:nvSpPr>
        <xdr:cNvPr id="117" name="円/楕円 116"/>
        <xdr:cNvSpPr/>
      </xdr:nvSpPr>
      <xdr:spPr>
        <a:xfrm>
          <a:off x="104267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70955</xdr:rowOff>
    </xdr:from>
    <xdr:ext cx="469744" cy="259045"/>
    <xdr:sp macro="" textlink="">
      <xdr:nvSpPr>
        <xdr:cNvPr id="118" name="【図書館】&#10;一人当たり面積該当値テキスト"/>
        <xdr:cNvSpPr txBox="1"/>
      </xdr:nvSpPr>
      <xdr:spPr>
        <a:xfrm>
          <a:off x="10566400" y="692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156028</xdr:rowOff>
    </xdr:from>
    <xdr:to>
      <xdr:col>14</xdr:col>
      <xdr:colOff>79375</xdr:colOff>
      <xdr:row>41</xdr:row>
      <xdr:rowOff>86178</xdr:rowOff>
    </xdr:to>
    <xdr:sp macro="" textlink="">
      <xdr:nvSpPr>
        <xdr:cNvPr id="119" name="円/楕円 118"/>
        <xdr:cNvSpPr/>
      </xdr:nvSpPr>
      <xdr:spPr>
        <a:xfrm>
          <a:off x="9588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41</xdr:row>
      <xdr:rowOff>35378</xdr:rowOff>
    </xdr:from>
    <xdr:to>
      <xdr:col>15</xdr:col>
      <xdr:colOff>180975</xdr:colOff>
      <xdr:row>41</xdr:row>
      <xdr:rowOff>35378</xdr:rowOff>
    </xdr:to>
    <xdr:cxnSp macro="">
      <xdr:nvCxnSpPr>
        <xdr:cNvPr id="120" name="直線コネクタ 119"/>
        <xdr:cNvCxnSpPr/>
      </xdr:nvCxnSpPr>
      <xdr:spPr>
        <a:xfrm>
          <a:off x="9639300" y="7064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36</xdr:row>
      <xdr:rowOff>159855</xdr:rowOff>
    </xdr:from>
    <xdr:ext cx="469744" cy="259045"/>
    <xdr:sp macro="" textlink="">
      <xdr:nvSpPr>
        <xdr:cNvPr id="121" name="n_1aveValue【図書館】&#10;一人当たり面積"/>
        <xdr:cNvSpPr txBox="1"/>
      </xdr:nvSpPr>
      <xdr:spPr>
        <a:xfrm>
          <a:off x="93917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77305</xdr:rowOff>
    </xdr:from>
    <xdr:ext cx="469744" cy="259045"/>
    <xdr:sp macro="" textlink="">
      <xdr:nvSpPr>
        <xdr:cNvPr id="122" name="n_1mainValue【図書館】&#10;一人当たり面積"/>
        <xdr:cNvSpPr txBox="1"/>
      </xdr:nvSpPr>
      <xdr:spPr>
        <a:xfrm>
          <a:off x="9391727"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33" name="テキスト ボックス 13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35" name="テキスト ボックス 13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43" name="テキスト ボックス 142"/>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123825</xdr:rowOff>
    </xdr:from>
    <xdr:to>
      <xdr:col>6</xdr:col>
      <xdr:colOff>510540</xdr:colOff>
      <xdr:row>64</xdr:row>
      <xdr:rowOff>57150</xdr:rowOff>
    </xdr:to>
    <xdr:cxnSp macro="">
      <xdr:nvCxnSpPr>
        <xdr:cNvPr id="147" name="直線コネクタ 146"/>
        <xdr:cNvCxnSpPr/>
      </xdr:nvCxnSpPr>
      <xdr:spPr>
        <a:xfrm flipV="1">
          <a:off x="4634865" y="97250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60977</xdr:rowOff>
    </xdr:from>
    <xdr:ext cx="405111" cy="259045"/>
    <xdr:sp macro="" textlink="">
      <xdr:nvSpPr>
        <xdr:cNvPr id="148" name="【体育館・プール】&#10;有形固定資産減価償却率最小値テキスト"/>
        <xdr:cNvSpPr txBox="1"/>
      </xdr:nvSpPr>
      <xdr:spPr>
        <a:xfrm>
          <a:off x="47244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6</xdr:col>
      <xdr:colOff>422275</xdr:colOff>
      <xdr:row>64</xdr:row>
      <xdr:rowOff>57150</xdr:rowOff>
    </xdr:from>
    <xdr:to>
      <xdr:col>6</xdr:col>
      <xdr:colOff>600075</xdr:colOff>
      <xdr:row>64</xdr:row>
      <xdr:rowOff>57150</xdr:rowOff>
    </xdr:to>
    <xdr:cxnSp macro="">
      <xdr:nvCxnSpPr>
        <xdr:cNvPr id="149" name="直線コネクタ 148"/>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70502</xdr:rowOff>
    </xdr:from>
    <xdr:ext cx="405111" cy="259045"/>
    <xdr:sp macro="" textlink="">
      <xdr:nvSpPr>
        <xdr:cNvPr id="150" name="【体育館・プール】&#10;有形固定資産減価償却率最大値テキスト"/>
        <xdr:cNvSpPr txBox="1"/>
      </xdr:nvSpPr>
      <xdr:spPr>
        <a:xfrm>
          <a:off x="47244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6</xdr:col>
      <xdr:colOff>422275</xdr:colOff>
      <xdr:row>56</xdr:row>
      <xdr:rowOff>123825</xdr:rowOff>
    </xdr:from>
    <xdr:to>
      <xdr:col>6</xdr:col>
      <xdr:colOff>600075</xdr:colOff>
      <xdr:row>56</xdr:row>
      <xdr:rowOff>123825</xdr:rowOff>
    </xdr:to>
    <xdr:cxnSp macro="">
      <xdr:nvCxnSpPr>
        <xdr:cNvPr id="151" name="直線コネクタ 150"/>
        <xdr:cNvCxnSpPr/>
      </xdr:nvCxnSpPr>
      <xdr:spPr>
        <a:xfrm>
          <a:off x="4546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19702</xdr:rowOff>
    </xdr:from>
    <xdr:ext cx="405111" cy="259045"/>
    <xdr:sp macro="" textlink="">
      <xdr:nvSpPr>
        <xdr:cNvPr id="152" name="【体育館・プール】&#10;有形固定資産減価償却率平均値テキスト"/>
        <xdr:cNvSpPr txBox="1"/>
      </xdr:nvSpPr>
      <xdr:spPr>
        <a:xfrm>
          <a:off x="4724400" y="1013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168275</xdr:rowOff>
    </xdr:from>
    <xdr:to>
      <xdr:col>6</xdr:col>
      <xdr:colOff>561975</xdr:colOff>
      <xdr:row>60</xdr:row>
      <xdr:rowOff>98425</xdr:rowOff>
    </xdr:to>
    <xdr:sp macro="" textlink="">
      <xdr:nvSpPr>
        <xdr:cNvPr id="153" name="フローチャート : 判断 152"/>
        <xdr:cNvSpPr/>
      </xdr:nvSpPr>
      <xdr:spPr>
        <a:xfrm>
          <a:off x="4584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128270</xdr:rowOff>
    </xdr:from>
    <xdr:to>
      <xdr:col>5</xdr:col>
      <xdr:colOff>409575</xdr:colOff>
      <xdr:row>60</xdr:row>
      <xdr:rowOff>58420</xdr:rowOff>
    </xdr:to>
    <xdr:sp macro="" textlink="">
      <xdr:nvSpPr>
        <xdr:cNvPr id="154" name="フローチャート : 判断 153"/>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64</xdr:row>
      <xdr:rowOff>6350</xdr:rowOff>
    </xdr:from>
    <xdr:to>
      <xdr:col>6</xdr:col>
      <xdr:colOff>561975</xdr:colOff>
      <xdr:row>64</xdr:row>
      <xdr:rowOff>107950</xdr:rowOff>
    </xdr:to>
    <xdr:sp macro="" textlink="">
      <xdr:nvSpPr>
        <xdr:cNvPr id="160" name="円/楕円 159"/>
        <xdr:cNvSpPr/>
      </xdr:nvSpPr>
      <xdr:spPr>
        <a:xfrm>
          <a:off x="45847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63</xdr:row>
      <xdr:rowOff>92727</xdr:rowOff>
    </xdr:from>
    <xdr:ext cx="405111" cy="259045"/>
    <xdr:sp macro="" textlink="">
      <xdr:nvSpPr>
        <xdr:cNvPr id="161" name="【体育館・プール】&#10;有形固定資産減価償却率該当値テキスト"/>
        <xdr:cNvSpPr txBox="1"/>
      </xdr:nvSpPr>
      <xdr:spPr>
        <a:xfrm>
          <a:off x="4724400" y="1089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307975</xdr:colOff>
      <xdr:row>64</xdr:row>
      <xdr:rowOff>46355</xdr:rowOff>
    </xdr:from>
    <xdr:to>
      <xdr:col>5</xdr:col>
      <xdr:colOff>409575</xdr:colOff>
      <xdr:row>64</xdr:row>
      <xdr:rowOff>147955</xdr:rowOff>
    </xdr:to>
    <xdr:sp macro="" textlink="">
      <xdr:nvSpPr>
        <xdr:cNvPr id="162" name="円/楕円 161"/>
        <xdr:cNvSpPr/>
      </xdr:nvSpPr>
      <xdr:spPr>
        <a:xfrm>
          <a:off x="3746500" y="1101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64</xdr:row>
      <xdr:rowOff>57150</xdr:rowOff>
    </xdr:from>
    <xdr:to>
      <xdr:col>6</xdr:col>
      <xdr:colOff>511175</xdr:colOff>
      <xdr:row>64</xdr:row>
      <xdr:rowOff>97155</xdr:rowOff>
    </xdr:to>
    <xdr:cxnSp macro="">
      <xdr:nvCxnSpPr>
        <xdr:cNvPr id="163" name="直線コネクタ 162"/>
        <xdr:cNvCxnSpPr/>
      </xdr:nvCxnSpPr>
      <xdr:spPr>
        <a:xfrm flipV="1">
          <a:off x="3797300" y="110299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74947</xdr:rowOff>
    </xdr:from>
    <xdr:ext cx="405111" cy="259045"/>
    <xdr:sp macro="" textlink="">
      <xdr:nvSpPr>
        <xdr:cNvPr id="164" name="n_1aveValue【体育館・プール】&#10;有形固定資産減価償却率"/>
        <xdr:cNvSpPr txBox="1"/>
      </xdr:nvSpPr>
      <xdr:spPr>
        <a:xfrm>
          <a:off x="3582043"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5</xdr:col>
      <xdr:colOff>143518</xdr:colOff>
      <xdr:row>64</xdr:row>
      <xdr:rowOff>139082</xdr:rowOff>
    </xdr:from>
    <xdr:ext cx="405111" cy="259045"/>
    <xdr:sp macro="" textlink="">
      <xdr:nvSpPr>
        <xdr:cNvPr id="165" name="n_1mainValue【体育館・プール】&#10;有形固定資産減価償却率"/>
        <xdr:cNvSpPr txBox="1"/>
      </xdr:nvSpPr>
      <xdr:spPr>
        <a:xfrm>
          <a:off x="3582043" y="1111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76" name="直線コネクタ 17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77" name="テキスト ボックス 176"/>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8" name="直線コネクタ 17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79" name="テキスト ボックス 178"/>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80" name="直線コネクタ 17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81" name="テキスト ボックス 180"/>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82" name="直線コネクタ 18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83" name="テキスト ボックス 182"/>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84" name="直線コネクタ 18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85" name="テキスト ボックス 184"/>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86" name="直線コネクタ 18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87" name="テキスト ボックス 186"/>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9" name="テキスト ボックス 18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9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54</xdr:row>
      <xdr:rowOff>114300</xdr:rowOff>
    </xdr:from>
    <xdr:to>
      <xdr:col>15</xdr:col>
      <xdr:colOff>180340</xdr:colOff>
      <xdr:row>63</xdr:row>
      <xdr:rowOff>86541</xdr:rowOff>
    </xdr:to>
    <xdr:cxnSp macro="">
      <xdr:nvCxnSpPr>
        <xdr:cNvPr id="191" name="直線コネクタ 190"/>
        <xdr:cNvCxnSpPr/>
      </xdr:nvCxnSpPr>
      <xdr:spPr>
        <a:xfrm flipV="1">
          <a:off x="10476865" y="937260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90368</xdr:rowOff>
    </xdr:from>
    <xdr:ext cx="469744" cy="259045"/>
    <xdr:sp macro="" textlink="">
      <xdr:nvSpPr>
        <xdr:cNvPr id="192" name="【体育館・プール】&#10;一人当たり面積最小値テキスト"/>
        <xdr:cNvSpPr txBox="1"/>
      </xdr:nvSpPr>
      <xdr:spPr>
        <a:xfrm>
          <a:off x="10566400" y="1089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0.066</a:t>
          </a:r>
          <a:endParaRPr kumimoji="1" lang="ja-JP" altLang="en-US" sz="1000" b="1">
            <a:latin typeface="ＭＳ Ｐゴシック"/>
          </a:endParaRPr>
        </a:p>
      </xdr:txBody>
    </xdr:sp>
    <xdr:clientData/>
  </xdr:oneCellAnchor>
  <xdr:twoCellAnchor>
    <xdr:from>
      <xdr:col>15</xdr:col>
      <xdr:colOff>92075</xdr:colOff>
      <xdr:row>63</xdr:row>
      <xdr:rowOff>86541</xdr:rowOff>
    </xdr:from>
    <xdr:to>
      <xdr:col>15</xdr:col>
      <xdr:colOff>269875</xdr:colOff>
      <xdr:row>63</xdr:row>
      <xdr:rowOff>86541</xdr:rowOff>
    </xdr:to>
    <xdr:cxnSp macro="">
      <xdr:nvCxnSpPr>
        <xdr:cNvPr id="193" name="直線コネクタ 192"/>
        <xdr:cNvCxnSpPr/>
      </xdr:nvCxnSpPr>
      <xdr:spPr>
        <a:xfrm>
          <a:off x="10388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60977</xdr:rowOff>
    </xdr:from>
    <xdr:ext cx="469744" cy="259045"/>
    <xdr:sp macro="" textlink="">
      <xdr:nvSpPr>
        <xdr:cNvPr id="194" name="【体育館・プール】&#10;一人当たり面積最大値テキスト"/>
        <xdr:cNvSpPr txBox="1"/>
      </xdr:nvSpPr>
      <xdr:spPr>
        <a:xfrm>
          <a:off x="10566400" y="914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15</xdr:col>
      <xdr:colOff>92075</xdr:colOff>
      <xdr:row>54</xdr:row>
      <xdr:rowOff>114300</xdr:rowOff>
    </xdr:from>
    <xdr:to>
      <xdr:col>15</xdr:col>
      <xdr:colOff>269875</xdr:colOff>
      <xdr:row>54</xdr:row>
      <xdr:rowOff>114300</xdr:rowOff>
    </xdr:to>
    <xdr:cxnSp macro="">
      <xdr:nvCxnSpPr>
        <xdr:cNvPr id="195" name="直線コネクタ 194"/>
        <xdr:cNvCxnSpPr/>
      </xdr:nvCxnSpPr>
      <xdr:spPr>
        <a:xfrm>
          <a:off x="10388600" y="937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54990</xdr:rowOff>
    </xdr:from>
    <xdr:ext cx="469744" cy="259045"/>
    <xdr:sp macro="" textlink="">
      <xdr:nvSpPr>
        <xdr:cNvPr id="196" name="【体育館・プール】&#10;一人当たり面積平均値テキスト"/>
        <xdr:cNvSpPr txBox="1"/>
      </xdr:nvSpPr>
      <xdr:spPr>
        <a:xfrm>
          <a:off x="10566400" y="10341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76563</xdr:rowOff>
    </xdr:from>
    <xdr:to>
      <xdr:col>15</xdr:col>
      <xdr:colOff>231775</xdr:colOff>
      <xdr:row>61</xdr:row>
      <xdr:rowOff>6713</xdr:rowOff>
    </xdr:to>
    <xdr:sp macro="" textlink="">
      <xdr:nvSpPr>
        <xdr:cNvPr id="197" name="フローチャート : 判断 196"/>
        <xdr:cNvSpPr/>
      </xdr:nvSpPr>
      <xdr:spPr>
        <a:xfrm>
          <a:off x="104267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24312</xdr:rowOff>
    </xdr:from>
    <xdr:to>
      <xdr:col>14</xdr:col>
      <xdr:colOff>79375</xdr:colOff>
      <xdr:row>60</xdr:row>
      <xdr:rowOff>125912</xdr:rowOff>
    </xdr:to>
    <xdr:sp macro="" textlink="">
      <xdr:nvSpPr>
        <xdr:cNvPr id="198" name="フローチャート : 判断 197"/>
        <xdr:cNvSpPr/>
      </xdr:nvSpPr>
      <xdr:spPr>
        <a:xfrm>
          <a:off x="9588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60234</xdr:rowOff>
    </xdr:from>
    <xdr:to>
      <xdr:col>15</xdr:col>
      <xdr:colOff>231775</xdr:colOff>
      <xdr:row>56</xdr:row>
      <xdr:rowOff>161834</xdr:rowOff>
    </xdr:to>
    <xdr:sp macro="" textlink="">
      <xdr:nvSpPr>
        <xdr:cNvPr id="204" name="円/楕円 203"/>
        <xdr:cNvSpPr/>
      </xdr:nvSpPr>
      <xdr:spPr>
        <a:xfrm>
          <a:off x="10426700" y="966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83111</xdr:rowOff>
    </xdr:from>
    <xdr:ext cx="469744" cy="259045"/>
    <xdr:sp macro="" textlink="">
      <xdr:nvSpPr>
        <xdr:cNvPr id="205" name="【体育館・プール】&#10;一人当たり面積該当値テキスト"/>
        <xdr:cNvSpPr txBox="1"/>
      </xdr:nvSpPr>
      <xdr:spPr>
        <a:xfrm>
          <a:off x="10566400" y="951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0.426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76563</xdr:rowOff>
    </xdr:from>
    <xdr:to>
      <xdr:col>14</xdr:col>
      <xdr:colOff>79375</xdr:colOff>
      <xdr:row>57</xdr:row>
      <xdr:rowOff>6713</xdr:rowOff>
    </xdr:to>
    <xdr:sp macro="" textlink="">
      <xdr:nvSpPr>
        <xdr:cNvPr id="206" name="円/楕円 205"/>
        <xdr:cNvSpPr/>
      </xdr:nvSpPr>
      <xdr:spPr>
        <a:xfrm>
          <a:off x="9588500" y="96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56</xdr:row>
      <xdr:rowOff>111034</xdr:rowOff>
    </xdr:from>
    <xdr:to>
      <xdr:col>15</xdr:col>
      <xdr:colOff>180975</xdr:colOff>
      <xdr:row>56</xdr:row>
      <xdr:rowOff>127363</xdr:rowOff>
    </xdr:to>
    <xdr:cxnSp macro="">
      <xdr:nvCxnSpPr>
        <xdr:cNvPr id="207" name="直線コネクタ 206"/>
        <xdr:cNvCxnSpPr/>
      </xdr:nvCxnSpPr>
      <xdr:spPr>
        <a:xfrm flipV="1">
          <a:off x="9639300" y="971223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60</xdr:row>
      <xdr:rowOff>117039</xdr:rowOff>
    </xdr:from>
    <xdr:ext cx="469744" cy="259045"/>
    <xdr:sp macro="" textlink="">
      <xdr:nvSpPr>
        <xdr:cNvPr id="208" name="n_1aveValue【体育館・プール】&#10;一人当たり面積"/>
        <xdr:cNvSpPr txBox="1"/>
      </xdr:nvSpPr>
      <xdr:spPr>
        <a:xfrm>
          <a:off x="9391727" y="1040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0.227</a:t>
          </a:r>
          <a:endParaRPr kumimoji="1" lang="ja-JP" altLang="en-US" sz="1000" b="1">
            <a:solidFill>
              <a:srgbClr val="000080"/>
            </a:solidFill>
            <a:latin typeface="ＭＳ Ｐゴシック"/>
          </a:endParaRPr>
        </a:p>
      </xdr:txBody>
    </xdr:sp>
    <xdr:clientData/>
  </xdr:oneCellAnchor>
  <xdr:oneCellAnchor>
    <xdr:from>
      <xdr:col>13</xdr:col>
      <xdr:colOff>466802</xdr:colOff>
      <xdr:row>55</xdr:row>
      <xdr:rowOff>23240</xdr:rowOff>
    </xdr:from>
    <xdr:ext cx="469744" cy="259045"/>
    <xdr:sp macro="" textlink="">
      <xdr:nvSpPr>
        <xdr:cNvPr id="209" name="n_1mainValue【体育館・プール】&#10;一人当たり面積"/>
        <xdr:cNvSpPr txBox="1"/>
      </xdr:nvSpPr>
      <xdr:spPr>
        <a:xfrm>
          <a:off x="9391727" y="945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0.421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20" name="テキスト ボックス 21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21" name="直線コネクタ 22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22" name="テキスト ボックス 22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23" name="直線コネクタ 22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24" name="テキスト ボックス 22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25" name="直線コネクタ 22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26" name="テキスト ボックス 22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27" name="直線コネクタ 22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28" name="テキスト ボックス 22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9" name="直線コネクタ 22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30" name="テキスト ボックス 22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49530</xdr:rowOff>
    </xdr:from>
    <xdr:to>
      <xdr:col>6</xdr:col>
      <xdr:colOff>510540</xdr:colOff>
      <xdr:row>85</xdr:row>
      <xdr:rowOff>70104</xdr:rowOff>
    </xdr:to>
    <xdr:cxnSp macro="">
      <xdr:nvCxnSpPr>
        <xdr:cNvPr id="232" name="直線コネクタ 231"/>
        <xdr:cNvCxnSpPr/>
      </xdr:nvCxnSpPr>
      <xdr:spPr>
        <a:xfrm flipV="1">
          <a:off x="4634865" y="1342263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73931</xdr:rowOff>
    </xdr:from>
    <xdr:ext cx="405111" cy="259045"/>
    <xdr:sp macro="" textlink="">
      <xdr:nvSpPr>
        <xdr:cNvPr id="233" name="【福祉施設】&#10;有形固定資産減価償却率最小値テキスト"/>
        <xdr:cNvSpPr txBox="1"/>
      </xdr:nvSpPr>
      <xdr:spPr>
        <a:xfrm>
          <a:off x="4724400" y="146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422275</xdr:colOff>
      <xdr:row>85</xdr:row>
      <xdr:rowOff>70104</xdr:rowOff>
    </xdr:from>
    <xdr:to>
      <xdr:col>6</xdr:col>
      <xdr:colOff>600075</xdr:colOff>
      <xdr:row>85</xdr:row>
      <xdr:rowOff>70104</xdr:rowOff>
    </xdr:to>
    <xdr:cxnSp macro="">
      <xdr:nvCxnSpPr>
        <xdr:cNvPr id="234" name="直線コネクタ 233"/>
        <xdr:cNvCxnSpPr/>
      </xdr:nvCxnSpPr>
      <xdr:spPr>
        <a:xfrm>
          <a:off x="4546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167657</xdr:rowOff>
    </xdr:from>
    <xdr:ext cx="405111" cy="259045"/>
    <xdr:sp macro="" textlink="">
      <xdr:nvSpPr>
        <xdr:cNvPr id="235" name="【福祉施設】&#10;有形固定資産減価償却率最大値テキスト"/>
        <xdr:cNvSpPr txBox="1"/>
      </xdr:nvSpPr>
      <xdr:spPr>
        <a:xfrm>
          <a:off x="4724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6</xdr:col>
      <xdr:colOff>422275</xdr:colOff>
      <xdr:row>78</xdr:row>
      <xdr:rowOff>49530</xdr:rowOff>
    </xdr:from>
    <xdr:to>
      <xdr:col>6</xdr:col>
      <xdr:colOff>600075</xdr:colOff>
      <xdr:row>78</xdr:row>
      <xdr:rowOff>49530</xdr:rowOff>
    </xdr:to>
    <xdr:cxnSp macro="">
      <xdr:nvCxnSpPr>
        <xdr:cNvPr id="236" name="直線コネクタ 235"/>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6875</xdr:rowOff>
    </xdr:from>
    <xdr:ext cx="405111" cy="259045"/>
    <xdr:sp macro="" textlink="">
      <xdr:nvSpPr>
        <xdr:cNvPr id="237" name="【福祉施設】&#10;有形固定資産減価償却率平均値テキスト"/>
        <xdr:cNvSpPr txBox="1"/>
      </xdr:nvSpPr>
      <xdr:spPr>
        <a:xfrm>
          <a:off x="47244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28448</xdr:rowOff>
    </xdr:from>
    <xdr:to>
      <xdr:col>6</xdr:col>
      <xdr:colOff>561975</xdr:colOff>
      <xdr:row>82</xdr:row>
      <xdr:rowOff>130048</xdr:rowOff>
    </xdr:to>
    <xdr:sp macro="" textlink="">
      <xdr:nvSpPr>
        <xdr:cNvPr id="238" name="フローチャート : 判断 237"/>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115315</xdr:rowOff>
    </xdr:from>
    <xdr:to>
      <xdr:col>5</xdr:col>
      <xdr:colOff>409575</xdr:colOff>
      <xdr:row>82</xdr:row>
      <xdr:rowOff>45465</xdr:rowOff>
    </xdr:to>
    <xdr:sp macro="" textlink="">
      <xdr:nvSpPr>
        <xdr:cNvPr id="239" name="フローチャート : 判断 238"/>
        <xdr:cNvSpPr/>
      </xdr:nvSpPr>
      <xdr:spPr>
        <a:xfrm>
          <a:off x="3746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170180</xdr:rowOff>
    </xdr:from>
    <xdr:to>
      <xdr:col>6</xdr:col>
      <xdr:colOff>561975</xdr:colOff>
      <xdr:row>78</xdr:row>
      <xdr:rowOff>100330</xdr:rowOff>
    </xdr:to>
    <xdr:sp macro="" textlink="">
      <xdr:nvSpPr>
        <xdr:cNvPr id="245" name="円/楕円 244"/>
        <xdr:cNvSpPr/>
      </xdr:nvSpPr>
      <xdr:spPr>
        <a:xfrm>
          <a:off x="45847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123207</xdr:rowOff>
    </xdr:from>
    <xdr:ext cx="405111" cy="259045"/>
    <xdr:sp macro="" textlink="">
      <xdr:nvSpPr>
        <xdr:cNvPr id="246" name="【福祉施設】&#10;有形固定資産減価償却率該当値テキスト"/>
        <xdr:cNvSpPr txBox="1"/>
      </xdr:nvSpPr>
      <xdr:spPr>
        <a:xfrm>
          <a:off x="4724400" y="1332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97028</xdr:rowOff>
    </xdr:from>
    <xdr:to>
      <xdr:col>5</xdr:col>
      <xdr:colOff>409575</xdr:colOff>
      <xdr:row>79</xdr:row>
      <xdr:rowOff>27178</xdr:rowOff>
    </xdr:to>
    <xdr:sp macro="" textlink="">
      <xdr:nvSpPr>
        <xdr:cNvPr id="247" name="円/楕円 246"/>
        <xdr:cNvSpPr/>
      </xdr:nvSpPr>
      <xdr:spPr>
        <a:xfrm>
          <a:off x="3746500" y="134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78</xdr:row>
      <xdr:rowOff>49530</xdr:rowOff>
    </xdr:from>
    <xdr:to>
      <xdr:col>6</xdr:col>
      <xdr:colOff>511175</xdr:colOff>
      <xdr:row>78</xdr:row>
      <xdr:rowOff>147828</xdr:rowOff>
    </xdr:to>
    <xdr:cxnSp macro="">
      <xdr:nvCxnSpPr>
        <xdr:cNvPr id="248" name="直線コネクタ 247"/>
        <xdr:cNvCxnSpPr/>
      </xdr:nvCxnSpPr>
      <xdr:spPr>
        <a:xfrm flipV="1">
          <a:off x="3797300" y="13422630"/>
          <a:ext cx="8382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82</xdr:row>
      <xdr:rowOff>36592</xdr:rowOff>
    </xdr:from>
    <xdr:ext cx="405111" cy="259045"/>
    <xdr:sp macro="" textlink="">
      <xdr:nvSpPr>
        <xdr:cNvPr id="249" name="n_1aveValue【福祉施設】&#10;有形固定資産減価償却率"/>
        <xdr:cNvSpPr txBox="1"/>
      </xdr:nvSpPr>
      <xdr:spPr>
        <a:xfrm>
          <a:off x="3582043" y="1409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43705</xdr:rowOff>
    </xdr:from>
    <xdr:ext cx="405111" cy="259045"/>
    <xdr:sp macro="" textlink="">
      <xdr:nvSpPr>
        <xdr:cNvPr id="250" name="n_1mainValue【福祉施設】&#10;有形固定資産減価償却率"/>
        <xdr:cNvSpPr txBox="1"/>
      </xdr:nvSpPr>
      <xdr:spPr>
        <a:xfrm>
          <a:off x="3582043" y="1324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1" name="正方形/長方形 2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2" name="正方形/長方形 25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3" name="正方形/長方形 25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4" name="正方形/長方形 25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5" name="正方形/長方形 25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6" name="正方形/長方形 25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7" name="正方形/長方形 25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8" name="正方形/長方形 25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9" name="テキスト ボックス 25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60" name="直線コネクタ 25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61" name="直線コネクタ 26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62" name="テキスト ボックス 26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63" name="直線コネクタ 26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64" name="テキスト ボックス 26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65" name="直線コネクタ 26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6" name="テキスト ボックス 26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7" name="直線コネクタ 26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8" name="テキスト ボックス 26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9" name="直線コネクタ 26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0" name="テキスト ボックス 26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163830</xdr:rowOff>
    </xdr:from>
    <xdr:to>
      <xdr:col>15</xdr:col>
      <xdr:colOff>180340</xdr:colOff>
      <xdr:row>85</xdr:row>
      <xdr:rowOff>136398</xdr:rowOff>
    </xdr:to>
    <xdr:cxnSp macro="">
      <xdr:nvCxnSpPr>
        <xdr:cNvPr id="272" name="直線コネクタ 271"/>
        <xdr:cNvCxnSpPr/>
      </xdr:nvCxnSpPr>
      <xdr:spPr>
        <a:xfrm flipV="1">
          <a:off x="10476865" y="1370838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140225</xdr:rowOff>
    </xdr:from>
    <xdr:ext cx="469744" cy="259045"/>
    <xdr:sp macro="" textlink="">
      <xdr:nvSpPr>
        <xdr:cNvPr id="273" name="【福祉施設】&#10;一人当たり面積最小値テキスト"/>
        <xdr:cNvSpPr txBox="1"/>
      </xdr:nvSpPr>
      <xdr:spPr>
        <a:xfrm>
          <a:off x="105664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85</xdr:row>
      <xdr:rowOff>136398</xdr:rowOff>
    </xdr:from>
    <xdr:to>
      <xdr:col>15</xdr:col>
      <xdr:colOff>269875</xdr:colOff>
      <xdr:row>85</xdr:row>
      <xdr:rowOff>136398</xdr:rowOff>
    </xdr:to>
    <xdr:cxnSp macro="">
      <xdr:nvCxnSpPr>
        <xdr:cNvPr id="274" name="直線コネクタ 273"/>
        <xdr:cNvCxnSpPr/>
      </xdr:nvCxnSpPr>
      <xdr:spPr>
        <a:xfrm>
          <a:off x="10388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110507</xdr:rowOff>
    </xdr:from>
    <xdr:ext cx="469744" cy="259045"/>
    <xdr:sp macro="" textlink="">
      <xdr:nvSpPr>
        <xdr:cNvPr id="275" name="【福祉施設】&#10;一人当たり面積最大値テキスト"/>
        <xdr:cNvSpPr txBox="1"/>
      </xdr:nvSpPr>
      <xdr:spPr>
        <a:xfrm>
          <a:off x="10566400" y="134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0.235</a:t>
          </a:r>
          <a:endParaRPr kumimoji="1" lang="ja-JP" altLang="en-US" sz="1000" b="1">
            <a:latin typeface="ＭＳ Ｐゴシック"/>
          </a:endParaRPr>
        </a:p>
      </xdr:txBody>
    </xdr:sp>
    <xdr:clientData/>
  </xdr:oneCellAnchor>
  <xdr:twoCellAnchor>
    <xdr:from>
      <xdr:col>15</xdr:col>
      <xdr:colOff>92075</xdr:colOff>
      <xdr:row>79</xdr:row>
      <xdr:rowOff>163830</xdr:rowOff>
    </xdr:from>
    <xdr:to>
      <xdr:col>15</xdr:col>
      <xdr:colOff>269875</xdr:colOff>
      <xdr:row>79</xdr:row>
      <xdr:rowOff>163830</xdr:rowOff>
    </xdr:to>
    <xdr:cxnSp macro="">
      <xdr:nvCxnSpPr>
        <xdr:cNvPr id="276" name="直線コネクタ 275"/>
        <xdr:cNvCxnSpPr/>
      </xdr:nvCxnSpPr>
      <xdr:spPr>
        <a:xfrm>
          <a:off x="10388600" y="1370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14749</xdr:rowOff>
    </xdr:from>
    <xdr:ext cx="469744" cy="259045"/>
    <xdr:sp macro="" textlink="">
      <xdr:nvSpPr>
        <xdr:cNvPr id="277" name="【福祉施設】&#10;一人当たり面積平均値テキスト"/>
        <xdr:cNvSpPr txBox="1"/>
      </xdr:nvSpPr>
      <xdr:spPr>
        <a:xfrm>
          <a:off x="10566400" y="1424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163322</xdr:rowOff>
    </xdr:from>
    <xdr:to>
      <xdr:col>15</xdr:col>
      <xdr:colOff>231775</xdr:colOff>
      <xdr:row>84</xdr:row>
      <xdr:rowOff>93472</xdr:rowOff>
    </xdr:to>
    <xdr:sp macro="" textlink="">
      <xdr:nvSpPr>
        <xdr:cNvPr id="278" name="フローチャート : 判断 277"/>
        <xdr:cNvSpPr/>
      </xdr:nvSpPr>
      <xdr:spPr>
        <a:xfrm>
          <a:off x="104267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67311</xdr:rowOff>
    </xdr:from>
    <xdr:to>
      <xdr:col>14</xdr:col>
      <xdr:colOff>79375</xdr:colOff>
      <xdr:row>83</xdr:row>
      <xdr:rowOff>168911</xdr:rowOff>
    </xdr:to>
    <xdr:sp macro="" textlink="">
      <xdr:nvSpPr>
        <xdr:cNvPr id="279" name="フローチャート : 判断 278"/>
        <xdr:cNvSpPr/>
      </xdr:nvSpPr>
      <xdr:spPr>
        <a:xfrm>
          <a:off x="9588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0" name="テキスト ボックス 27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1" name="テキスト ボックス 28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2" name="テキスト ボックス 28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3" name="テキスト ボックス 28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4" name="テキスト ボックス 28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85598</xdr:rowOff>
    </xdr:from>
    <xdr:to>
      <xdr:col>15</xdr:col>
      <xdr:colOff>231775</xdr:colOff>
      <xdr:row>86</xdr:row>
      <xdr:rowOff>15748</xdr:rowOff>
    </xdr:to>
    <xdr:sp macro="" textlink="">
      <xdr:nvSpPr>
        <xdr:cNvPr id="285" name="円/楕円 284"/>
        <xdr:cNvSpPr/>
      </xdr:nvSpPr>
      <xdr:spPr>
        <a:xfrm>
          <a:off x="104267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525</xdr:rowOff>
    </xdr:from>
    <xdr:ext cx="469744" cy="259045"/>
    <xdr:sp macro="" textlink="">
      <xdr:nvSpPr>
        <xdr:cNvPr id="286" name="【福祉施設】&#10;一人当たり面積該当値テキスト"/>
        <xdr:cNvSpPr txBox="1"/>
      </xdr:nvSpPr>
      <xdr:spPr>
        <a:xfrm>
          <a:off x="10566400" y="1457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85598</xdr:rowOff>
    </xdr:from>
    <xdr:to>
      <xdr:col>14</xdr:col>
      <xdr:colOff>79375</xdr:colOff>
      <xdr:row>86</xdr:row>
      <xdr:rowOff>15748</xdr:rowOff>
    </xdr:to>
    <xdr:sp macro="" textlink="">
      <xdr:nvSpPr>
        <xdr:cNvPr id="287" name="円/楕円 286"/>
        <xdr:cNvSpPr/>
      </xdr:nvSpPr>
      <xdr:spPr>
        <a:xfrm>
          <a:off x="9588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136398</xdr:rowOff>
    </xdr:from>
    <xdr:to>
      <xdr:col>15</xdr:col>
      <xdr:colOff>180975</xdr:colOff>
      <xdr:row>85</xdr:row>
      <xdr:rowOff>136398</xdr:rowOff>
    </xdr:to>
    <xdr:cxnSp macro="">
      <xdr:nvCxnSpPr>
        <xdr:cNvPr id="288" name="直線コネクタ 287"/>
        <xdr:cNvCxnSpPr/>
      </xdr:nvCxnSpPr>
      <xdr:spPr>
        <a:xfrm>
          <a:off x="9639300" y="14709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13988</xdr:rowOff>
    </xdr:from>
    <xdr:ext cx="469744" cy="259045"/>
    <xdr:sp macro="" textlink="">
      <xdr:nvSpPr>
        <xdr:cNvPr id="289" name="n_1aveValue【福祉施設】&#10;一人当たり面積"/>
        <xdr:cNvSpPr txBox="1"/>
      </xdr:nvSpPr>
      <xdr:spPr>
        <a:xfrm>
          <a:off x="9391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0.095</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6875</xdr:rowOff>
    </xdr:from>
    <xdr:ext cx="469744" cy="259045"/>
    <xdr:sp macro="" textlink="">
      <xdr:nvSpPr>
        <xdr:cNvPr id="290" name="n_1mainValue【福祉施設】&#10;一人当たり面積"/>
        <xdr:cNvSpPr txBox="1"/>
      </xdr:nvSpPr>
      <xdr:spPr>
        <a:xfrm>
          <a:off x="93917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1" name="正方形/長方形 29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2" name="正方形/長方形 29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3" name="正方形/長方形 29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4" name="正方形/長方形 29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5" name="正方形/長方形 29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6" name="正方形/長方形 29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7" name="正方形/長方形 29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8" name="正方形/長方形 29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9" name="テキスト ボックス 29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0" name="直線コネクタ 29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301" name="テキスト ボックス 30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302" name="直線コネクタ 30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303" name="テキスト ボックス 30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304" name="直線コネクタ 30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305" name="テキスト ボックス 30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6" name="直線コネクタ 30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7" name="テキスト ボックス 30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8" name="直線コネクタ 30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9" name="テキスト ボックス 30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10" name="直線コネクタ 30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311" name="テキスト ボックス 31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2" name="直線コネクタ 31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3" name="テキスト ボックス 31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17145</xdr:rowOff>
    </xdr:from>
    <xdr:to>
      <xdr:col>6</xdr:col>
      <xdr:colOff>510540</xdr:colOff>
      <xdr:row>108</xdr:row>
      <xdr:rowOff>83820</xdr:rowOff>
    </xdr:to>
    <xdr:cxnSp macro="">
      <xdr:nvCxnSpPr>
        <xdr:cNvPr id="315" name="直線コネクタ 314"/>
        <xdr:cNvCxnSpPr/>
      </xdr:nvCxnSpPr>
      <xdr:spPr>
        <a:xfrm flipV="1">
          <a:off x="4634865" y="1733359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87647</xdr:rowOff>
    </xdr:from>
    <xdr:ext cx="405111" cy="259045"/>
    <xdr:sp macro="" textlink="">
      <xdr:nvSpPr>
        <xdr:cNvPr id="316" name="【市民会館】&#10;有形固定資産減価償却率最小値テキスト"/>
        <xdr:cNvSpPr txBox="1"/>
      </xdr:nvSpPr>
      <xdr:spPr>
        <a:xfrm>
          <a:off x="47244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6</xdr:col>
      <xdr:colOff>422275</xdr:colOff>
      <xdr:row>108</xdr:row>
      <xdr:rowOff>83820</xdr:rowOff>
    </xdr:from>
    <xdr:to>
      <xdr:col>6</xdr:col>
      <xdr:colOff>600075</xdr:colOff>
      <xdr:row>108</xdr:row>
      <xdr:rowOff>83820</xdr:rowOff>
    </xdr:to>
    <xdr:cxnSp macro="">
      <xdr:nvCxnSpPr>
        <xdr:cNvPr id="317" name="直線コネクタ 316"/>
        <xdr:cNvCxnSpPr/>
      </xdr:nvCxnSpPr>
      <xdr:spPr>
        <a:xfrm>
          <a:off x="4546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135272</xdr:rowOff>
    </xdr:from>
    <xdr:ext cx="405111" cy="259045"/>
    <xdr:sp macro="" textlink="">
      <xdr:nvSpPr>
        <xdr:cNvPr id="318" name="【市民会館】&#10;有形固定資産減価償却率最大値テキスト"/>
        <xdr:cNvSpPr txBox="1"/>
      </xdr:nvSpPr>
      <xdr:spPr>
        <a:xfrm>
          <a:off x="4724400" y="1710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6</xdr:col>
      <xdr:colOff>422275</xdr:colOff>
      <xdr:row>101</xdr:row>
      <xdr:rowOff>17145</xdr:rowOff>
    </xdr:from>
    <xdr:to>
      <xdr:col>6</xdr:col>
      <xdr:colOff>600075</xdr:colOff>
      <xdr:row>101</xdr:row>
      <xdr:rowOff>17145</xdr:rowOff>
    </xdr:to>
    <xdr:cxnSp macro="">
      <xdr:nvCxnSpPr>
        <xdr:cNvPr id="319" name="直線コネクタ 318"/>
        <xdr:cNvCxnSpPr/>
      </xdr:nvCxnSpPr>
      <xdr:spPr>
        <a:xfrm>
          <a:off x="4546600" y="1733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156227</xdr:rowOff>
    </xdr:from>
    <xdr:ext cx="405111" cy="259045"/>
    <xdr:sp macro="" textlink="">
      <xdr:nvSpPr>
        <xdr:cNvPr id="320" name="【市民会館】&#10;有形固定資産減価償却率平均値テキスト"/>
        <xdr:cNvSpPr txBox="1"/>
      </xdr:nvSpPr>
      <xdr:spPr>
        <a:xfrm>
          <a:off x="4724400" y="1798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52.0</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6350</xdr:rowOff>
    </xdr:from>
    <xdr:to>
      <xdr:col>6</xdr:col>
      <xdr:colOff>561975</xdr:colOff>
      <xdr:row>105</xdr:row>
      <xdr:rowOff>107950</xdr:rowOff>
    </xdr:to>
    <xdr:sp macro="" textlink="">
      <xdr:nvSpPr>
        <xdr:cNvPr id="321" name="フローチャート : 判断 320"/>
        <xdr:cNvSpPr/>
      </xdr:nvSpPr>
      <xdr:spPr>
        <a:xfrm>
          <a:off x="4584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42545</xdr:rowOff>
    </xdr:from>
    <xdr:to>
      <xdr:col>5</xdr:col>
      <xdr:colOff>409575</xdr:colOff>
      <xdr:row>105</xdr:row>
      <xdr:rowOff>144145</xdr:rowOff>
    </xdr:to>
    <xdr:sp macro="" textlink="">
      <xdr:nvSpPr>
        <xdr:cNvPr id="322" name="フローチャート : 判断 321"/>
        <xdr:cNvSpPr/>
      </xdr:nvSpPr>
      <xdr:spPr>
        <a:xfrm>
          <a:off x="3746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3" name="テキスト ボックス 32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4" name="テキスト ボックス 32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5" name="テキスト ボックス 32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6" name="テキスト ボックス 32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7" name="テキスト ボックス 32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100</xdr:row>
      <xdr:rowOff>137795</xdr:rowOff>
    </xdr:from>
    <xdr:to>
      <xdr:col>6</xdr:col>
      <xdr:colOff>561975</xdr:colOff>
      <xdr:row>101</xdr:row>
      <xdr:rowOff>67945</xdr:rowOff>
    </xdr:to>
    <xdr:sp macro="" textlink="">
      <xdr:nvSpPr>
        <xdr:cNvPr id="328" name="円/楕円 327"/>
        <xdr:cNvSpPr/>
      </xdr:nvSpPr>
      <xdr:spPr>
        <a:xfrm>
          <a:off x="4584700" y="1728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90822</xdr:rowOff>
    </xdr:from>
    <xdr:ext cx="405111" cy="259045"/>
    <xdr:sp macro="" textlink="">
      <xdr:nvSpPr>
        <xdr:cNvPr id="329" name="【市民会館】&#10;有形固定資産減価償却率該当値テキスト"/>
        <xdr:cNvSpPr txBox="1"/>
      </xdr:nvSpPr>
      <xdr:spPr>
        <a:xfrm>
          <a:off x="4724400" y="17235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5</xdr:col>
      <xdr:colOff>307975</xdr:colOff>
      <xdr:row>100</xdr:row>
      <xdr:rowOff>133986</xdr:rowOff>
    </xdr:from>
    <xdr:to>
      <xdr:col>5</xdr:col>
      <xdr:colOff>409575</xdr:colOff>
      <xdr:row>101</xdr:row>
      <xdr:rowOff>64136</xdr:rowOff>
    </xdr:to>
    <xdr:sp macro="" textlink="">
      <xdr:nvSpPr>
        <xdr:cNvPr id="330" name="円/楕円 329"/>
        <xdr:cNvSpPr/>
      </xdr:nvSpPr>
      <xdr:spPr>
        <a:xfrm>
          <a:off x="3746500" y="1727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101</xdr:row>
      <xdr:rowOff>13336</xdr:rowOff>
    </xdr:from>
    <xdr:to>
      <xdr:col>6</xdr:col>
      <xdr:colOff>511175</xdr:colOff>
      <xdr:row>101</xdr:row>
      <xdr:rowOff>17145</xdr:rowOff>
    </xdr:to>
    <xdr:cxnSp macro="">
      <xdr:nvCxnSpPr>
        <xdr:cNvPr id="331" name="直線コネクタ 330"/>
        <xdr:cNvCxnSpPr/>
      </xdr:nvCxnSpPr>
      <xdr:spPr>
        <a:xfrm>
          <a:off x="3797300" y="1732978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105</xdr:row>
      <xdr:rowOff>135272</xdr:rowOff>
    </xdr:from>
    <xdr:ext cx="405111" cy="259045"/>
    <xdr:sp macro="" textlink="">
      <xdr:nvSpPr>
        <xdr:cNvPr id="332" name="n_1aveValue【市民会館】&#10;有形固定資産減価償却率"/>
        <xdr:cNvSpPr txBox="1"/>
      </xdr:nvSpPr>
      <xdr:spPr>
        <a:xfrm>
          <a:off x="3582043"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oneCellAnchor>
    <xdr:from>
      <xdr:col>5</xdr:col>
      <xdr:colOff>143518</xdr:colOff>
      <xdr:row>99</xdr:row>
      <xdr:rowOff>80663</xdr:rowOff>
    </xdr:from>
    <xdr:ext cx="405111" cy="259045"/>
    <xdr:sp macro="" textlink="">
      <xdr:nvSpPr>
        <xdr:cNvPr id="333" name="n_1mainValue【市民会館】&#10;有形固定資産減価償却率"/>
        <xdr:cNvSpPr txBox="1"/>
      </xdr:nvSpPr>
      <xdr:spPr>
        <a:xfrm>
          <a:off x="3582043" y="1705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5" name="正方形/長方形 3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6" name="正方形/長方形 3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7" name="正方形/長方形 3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8" name="正方形/長方形 3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9" name="正方形/長方形 3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40" name="正方形/長方形 3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1" name="正方形/長方形 3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2" name="テキスト ボックス 3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3" name="直線コネクタ 3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44" name="直線コネクタ 3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45" name="テキスト ボックス 3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46" name="直線コネクタ 3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47" name="テキスト ボックス 3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8" name="直線コネクタ 3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49" name="テキスト ボックス 3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50" name="直線コネクタ 3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51" name="テキスト ボックス 3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52" name="直線コネクタ 3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53" name="テキスト ボックス 3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4" name="直線コネクタ 3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5" name="テキスト ボックス 3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99061</xdr:rowOff>
    </xdr:from>
    <xdr:to>
      <xdr:col>15</xdr:col>
      <xdr:colOff>180340</xdr:colOff>
      <xdr:row>107</xdr:row>
      <xdr:rowOff>121920</xdr:rowOff>
    </xdr:to>
    <xdr:cxnSp macro="">
      <xdr:nvCxnSpPr>
        <xdr:cNvPr id="357" name="直線コネクタ 356"/>
        <xdr:cNvCxnSpPr/>
      </xdr:nvCxnSpPr>
      <xdr:spPr>
        <a:xfrm flipV="1">
          <a:off x="10476865" y="17244061"/>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125747</xdr:rowOff>
    </xdr:from>
    <xdr:ext cx="469744" cy="259045"/>
    <xdr:sp macro="" textlink="">
      <xdr:nvSpPr>
        <xdr:cNvPr id="358" name="【市民会館】&#10;一人当たり面積最小値テキスト"/>
        <xdr:cNvSpPr txBox="1"/>
      </xdr:nvSpPr>
      <xdr:spPr>
        <a:xfrm>
          <a:off x="10566400"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0.053</a:t>
          </a:r>
          <a:endParaRPr kumimoji="1" lang="ja-JP" altLang="en-US" sz="1000" b="1">
            <a:latin typeface="ＭＳ Ｐゴシック"/>
          </a:endParaRPr>
        </a:p>
      </xdr:txBody>
    </xdr:sp>
    <xdr:clientData/>
  </xdr:oneCellAnchor>
  <xdr:twoCellAnchor>
    <xdr:from>
      <xdr:col>15</xdr:col>
      <xdr:colOff>92075</xdr:colOff>
      <xdr:row>107</xdr:row>
      <xdr:rowOff>121920</xdr:rowOff>
    </xdr:from>
    <xdr:to>
      <xdr:col>15</xdr:col>
      <xdr:colOff>269875</xdr:colOff>
      <xdr:row>107</xdr:row>
      <xdr:rowOff>121920</xdr:rowOff>
    </xdr:to>
    <xdr:cxnSp macro="">
      <xdr:nvCxnSpPr>
        <xdr:cNvPr id="359" name="直線コネクタ 358"/>
        <xdr:cNvCxnSpPr/>
      </xdr:nvCxnSpPr>
      <xdr:spPr>
        <a:xfrm>
          <a:off x="10388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45738</xdr:rowOff>
    </xdr:from>
    <xdr:ext cx="469744" cy="259045"/>
    <xdr:sp macro="" textlink="">
      <xdr:nvSpPr>
        <xdr:cNvPr id="360" name="【市民会館】&#10;一人当たり面積最大値テキスト"/>
        <xdr:cNvSpPr txBox="1"/>
      </xdr:nvSpPr>
      <xdr:spPr>
        <a:xfrm>
          <a:off x="105664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15</xdr:col>
      <xdr:colOff>92075</xdr:colOff>
      <xdr:row>100</xdr:row>
      <xdr:rowOff>99061</xdr:rowOff>
    </xdr:from>
    <xdr:to>
      <xdr:col>15</xdr:col>
      <xdr:colOff>269875</xdr:colOff>
      <xdr:row>100</xdr:row>
      <xdr:rowOff>99061</xdr:rowOff>
    </xdr:to>
    <xdr:cxnSp macro="">
      <xdr:nvCxnSpPr>
        <xdr:cNvPr id="361" name="直線コネクタ 360"/>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133366</xdr:rowOff>
    </xdr:from>
    <xdr:ext cx="469744" cy="259045"/>
    <xdr:sp macro="" textlink="">
      <xdr:nvSpPr>
        <xdr:cNvPr id="362" name="【市民会館】&#10;一人当たり面積平均値テキスト"/>
        <xdr:cNvSpPr txBox="1"/>
      </xdr:nvSpPr>
      <xdr:spPr>
        <a:xfrm>
          <a:off x="10566400" y="17792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154939</xdr:rowOff>
    </xdr:from>
    <xdr:to>
      <xdr:col>15</xdr:col>
      <xdr:colOff>231775</xdr:colOff>
      <xdr:row>104</xdr:row>
      <xdr:rowOff>85089</xdr:rowOff>
    </xdr:to>
    <xdr:sp macro="" textlink="">
      <xdr:nvSpPr>
        <xdr:cNvPr id="363" name="フローチャート : 判断 362"/>
        <xdr:cNvSpPr/>
      </xdr:nvSpPr>
      <xdr:spPr>
        <a:xfrm>
          <a:off x="10426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139700</xdr:rowOff>
    </xdr:from>
    <xdr:to>
      <xdr:col>14</xdr:col>
      <xdr:colOff>79375</xdr:colOff>
      <xdr:row>105</xdr:row>
      <xdr:rowOff>69850</xdr:rowOff>
    </xdr:to>
    <xdr:sp macro="" textlink="">
      <xdr:nvSpPr>
        <xdr:cNvPr id="364" name="フローチャート : 判断 363"/>
        <xdr:cNvSpPr/>
      </xdr:nvSpPr>
      <xdr:spPr>
        <a:xfrm>
          <a:off x="9588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5" name="テキスト ボックス 3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6" name="テキスト ボックス 3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7" name="テキスト ボックス 3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8" name="テキスト ボックス 3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9" name="テキスト ボックス 3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102</xdr:row>
      <xdr:rowOff>93980</xdr:rowOff>
    </xdr:from>
    <xdr:to>
      <xdr:col>15</xdr:col>
      <xdr:colOff>231775</xdr:colOff>
      <xdr:row>103</xdr:row>
      <xdr:rowOff>24130</xdr:rowOff>
    </xdr:to>
    <xdr:sp macro="" textlink="">
      <xdr:nvSpPr>
        <xdr:cNvPr id="370" name="円/楕円 369"/>
        <xdr:cNvSpPr/>
      </xdr:nvSpPr>
      <xdr:spPr>
        <a:xfrm>
          <a:off x="104267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101</xdr:row>
      <xdr:rowOff>116857</xdr:rowOff>
    </xdr:from>
    <xdr:ext cx="469744" cy="259045"/>
    <xdr:sp macro="" textlink="">
      <xdr:nvSpPr>
        <xdr:cNvPr id="371" name="【市民会館】&#10;一人当たり面積該当値テキスト"/>
        <xdr:cNvSpPr txBox="1"/>
      </xdr:nvSpPr>
      <xdr:spPr>
        <a:xfrm>
          <a:off x="10566400" y="1743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0.272</a:t>
          </a:r>
          <a:endParaRPr kumimoji="1" lang="ja-JP" altLang="en-US" sz="1000" b="1">
            <a:solidFill>
              <a:srgbClr val="FF0000"/>
            </a:solidFill>
            <a:latin typeface="ＭＳ Ｐゴシック"/>
          </a:endParaRPr>
        </a:p>
      </xdr:txBody>
    </xdr:sp>
    <xdr:clientData/>
  </xdr:oneCellAnchor>
  <xdr:twoCellAnchor>
    <xdr:from>
      <xdr:col>13</xdr:col>
      <xdr:colOff>663575</xdr:colOff>
      <xdr:row>102</xdr:row>
      <xdr:rowOff>105411</xdr:rowOff>
    </xdr:from>
    <xdr:to>
      <xdr:col>14</xdr:col>
      <xdr:colOff>79375</xdr:colOff>
      <xdr:row>103</xdr:row>
      <xdr:rowOff>35561</xdr:rowOff>
    </xdr:to>
    <xdr:sp macro="" textlink="">
      <xdr:nvSpPr>
        <xdr:cNvPr id="372" name="円/楕円 371"/>
        <xdr:cNvSpPr/>
      </xdr:nvSpPr>
      <xdr:spPr>
        <a:xfrm>
          <a:off x="9588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102</xdr:row>
      <xdr:rowOff>144780</xdr:rowOff>
    </xdr:from>
    <xdr:to>
      <xdr:col>15</xdr:col>
      <xdr:colOff>180975</xdr:colOff>
      <xdr:row>102</xdr:row>
      <xdr:rowOff>156211</xdr:rowOff>
    </xdr:to>
    <xdr:cxnSp macro="">
      <xdr:nvCxnSpPr>
        <xdr:cNvPr id="373" name="直線コネクタ 372"/>
        <xdr:cNvCxnSpPr/>
      </xdr:nvCxnSpPr>
      <xdr:spPr>
        <a:xfrm flipV="1">
          <a:off x="9639300" y="176326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105</xdr:row>
      <xdr:rowOff>60977</xdr:rowOff>
    </xdr:from>
    <xdr:ext cx="469744" cy="259045"/>
    <xdr:sp macro="" textlink="">
      <xdr:nvSpPr>
        <xdr:cNvPr id="374" name="n_1aveValue【市民会館】&#10;一人当たり面積"/>
        <xdr:cNvSpPr txBox="1"/>
      </xdr:nvSpPr>
      <xdr:spPr>
        <a:xfrm>
          <a:off x="93917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0.170</a:t>
          </a:r>
          <a:endParaRPr kumimoji="1" lang="ja-JP" altLang="en-US" sz="1000" b="1">
            <a:solidFill>
              <a:srgbClr val="000080"/>
            </a:solidFill>
            <a:latin typeface="ＭＳ Ｐゴシック"/>
          </a:endParaRPr>
        </a:p>
      </xdr:txBody>
    </xdr:sp>
    <xdr:clientData/>
  </xdr:oneCellAnchor>
  <xdr:oneCellAnchor>
    <xdr:from>
      <xdr:col>13</xdr:col>
      <xdr:colOff>466802</xdr:colOff>
      <xdr:row>101</xdr:row>
      <xdr:rowOff>52088</xdr:rowOff>
    </xdr:from>
    <xdr:ext cx="469744" cy="259045"/>
    <xdr:sp macro="" textlink="">
      <xdr:nvSpPr>
        <xdr:cNvPr id="375" name="n_1mainValue【市民会館】&#10;一人当たり面積"/>
        <xdr:cNvSpPr txBox="1"/>
      </xdr:nvSpPr>
      <xdr:spPr>
        <a:xfrm>
          <a:off x="9391727" y="1736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3" name="正方形/長方形 3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4" name="テキスト ボックス 3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5" name="直線コネクタ 3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86" name="テキスト ボックス 38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87" name="直線コネクタ 38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88" name="テキスト ボックス 38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89" name="直線コネクタ 38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90" name="テキスト ボックス 38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91" name="直線コネクタ 39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92" name="テキスト ボックス 39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93" name="直線コネクタ 39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94" name="テキスト ボックス 39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95" name="直線コネクタ 39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96" name="テキスト ボックス 39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7" name="直線コネクタ 3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98" name="テキスト ボックス 39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137160</xdr:rowOff>
    </xdr:from>
    <xdr:to>
      <xdr:col>23</xdr:col>
      <xdr:colOff>516889</xdr:colOff>
      <xdr:row>41</xdr:row>
      <xdr:rowOff>118110</xdr:rowOff>
    </xdr:to>
    <xdr:cxnSp macro="">
      <xdr:nvCxnSpPr>
        <xdr:cNvPr id="400" name="直線コネクタ 399"/>
        <xdr:cNvCxnSpPr/>
      </xdr:nvCxnSpPr>
      <xdr:spPr>
        <a:xfrm flipV="1">
          <a:off x="16318864" y="56235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121937</xdr:rowOff>
    </xdr:from>
    <xdr:ext cx="405111" cy="259045"/>
    <xdr:sp macro="" textlink="">
      <xdr:nvSpPr>
        <xdr:cNvPr id="401" name="【一般廃棄物処理施設】&#10;有形固定資産減価償却率最小値テキスト"/>
        <xdr:cNvSpPr txBox="1"/>
      </xdr:nvSpPr>
      <xdr:spPr>
        <a:xfrm>
          <a:off x="16408400" y="715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41</xdr:row>
      <xdr:rowOff>118110</xdr:rowOff>
    </xdr:from>
    <xdr:to>
      <xdr:col>23</xdr:col>
      <xdr:colOff>606425</xdr:colOff>
      <xdr:row>41</xdr:row>
      <xdr:rowOff>118110</xdr:rowOff>
    </xdr:to>
    <xdr:cxnSp macro="">
      <xdr:nvCxnSpPr>
        <xdr:cNvPr id="402" name="直線コネクタ 401"/>
        <xdr:cNvCxnSpPr/>
      </xdr:nvCxnSpPr>
      <xdr:spPr>
        <a:xfrm>
          <a:off x="16230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83837</xdr:rowOff>
    </xdr:from>
    <xdr:ext cx="405111" cy="259045"/>
    <xdr:sp macro="" textlink="">
      <xdr:nvSpPr>
        <xdr:cNvPr id="403" name="【一般廃棄物処理施設】&#10;有形固定資産減価償却率最大値テキスト"/>
        <xdr:cNvSpPr txBox="1"/>
      </xdr:nvSpPr>
      <xdr:spPr>
        <a:xfrm>
          <a:off x="164084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23</xdr:col>
      <xdr:colOff>428625</xdr:colOff>
      <xdr:row>32</xdr:row>
      <xdr:rowOff>137160</xdr:rowOff>
    </xdr:from>
    <xdr:to>
      <xdr:col>23</xdr:col>
      <xdr:colOff>606425</xdr:colOff>
      <xdr:row>32</xdr:row>
      <xdr:rowOff>137160</xdr:rowOff>
    </xdr:to>
    <xdr:cxnSp macro="">
      <xdr:nvCxnSpPr>
        <xdr:cNvPr id="404" name="直線コネクタ 403"/>
        <xdr:cNvCxnSpPr/>
      </xdr:nvCxnSpPr>
      <xdr:spPr>
        <a:xfrm>
          <a:off x="16230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139717</xdr:rowOff>
    </xdr:from>
    <xdr:ext cx="405111" cy="259045"/>
    <xdr:sp macro="" textlink="">
      <xdr:nvSpPr>
        <xdr:cNvPr id="405" name="【一般廃棄物処理施設】&#10;有形固定資産減価償却率平均値テキスト"/>
        <xdr:cNvSpPr txBox="1"/>
      </xdr:nvSpPr>
      <xdr:spPr>
        <a:xfrm>
          <a:off x="164084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116840</xdr:rowOff>
    </xdr:from>
    <xdr:to>
      <xdr:col>23</xdr:col>
      <xdr:colOff>568325</xdr:colOff>
      <xdr:row>38</xdr:row>
      <xdr:rowOff>46990</xdr:rowOff>
    </xdr:to>
    <xdr:sp macro="" textlink="">
      <xdr:nvSpPr>
        <xdr:cNvPr id="406" name="フローチャート : 判断 405"/>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44450</xdr:rowOff>
    </xdr:from>
    <xdr:to>
      <xdr:col>22</xdr:col>
      <xdr:colOff>415925</xdr:colOff>
      <xdr:row>36</xdr:row>
      <xdr:rowOff>146050</xdr:rowOff>
    </xdr:to>
    <xdr:sp macro="" textlink="">
      <xdr:nvSpPr>
        <xdr:cNvPr id="407" name="フローチャート : 判断 406"/>
        <xdr:cNvSpPr/>
      </xdr:nvSpPr>
      <xdr:spPr>
        <a:xfrm>
          <a:off x="15430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8" name="テキスト ボックス 4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9" name="テキスト ボックス 4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10" name="テキスト ボックス 4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11" name="テキスト ボックス 4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12" name="テキスト ボックス 4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40</xdr:row>
      <xdr:rowOff>147320</xdr:rowOff>
    </xdr:from>
    <xdr:to>
      <xdr:col>23</xdr:col>
      <xdr:colOff>568325</xdr:colOff>
      <xdr:row>41</xdr:row>
      <xdr:rowOff>77470</xdr:rowOff>
    </xdr:to>
    <xdr:sp macro="" textlink="">
      <xdr:nvSpPr>
        <xdr:cNvPr id="413" name="円/楕円 412"/>
        <xdr:cNvSpPr/>
      </xdr:nvSpPr>
      <xdr:spPr>
        <a:xfrm>
          <a:off x="162687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40</xdr:row>
      <xdr:rowOff>62247</xdr:rowOff>
    </xdr:from>
    <xdr:ext cx="405111" cy="259045"/>
    <xdr:sp macro="" textlink="">
      <xdr:nvSpPr>
        <xdr:cNvPr id="414" name="【一般廃棄物処理施設】&#10;有形固定資産減価償却率該当値テキスト"/>
        <xdr:cNvSpPr txBox="1"/>
      </xdr:nvSpPr>
      <xdr:spPr>
        <a:xfrm>
          <a:off x="16408400" y="692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22</xdr:col>
      <xdr:colOff>314325</xdr:colOff>
      <xdr:row>41</xdr:row>
      <xdr:rowOff>101600</xdr:rowOff>
    </xdr:from>
    <xdr:to>
      <xdr:col>22</xdr:col>
      <xdr:colOff>415925</xdr:colOff>
      <xdr:row>42</xdr:row>
      <xdr:rowOff>31750</xdr:rowOff>
    </xdr:to>
    <xdr:sp macro="" textlink="">
      <xdr:nvSpPr>
        <xdr:cNvPr id="415" name="円/楕円 414"/>
        <xdr:cNvSpPr/>
      </xdr:nvSpPr>
      <xdr:spPr>
        <a:xfrm>
          <a:off x="154305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41</xdr:row>
      <xdr:rowOff>26670</xdr:rowOff>
    </xdr:from>
    <xdr:to>
      <xdr:col>23</xdr:col>
      <xdr:colOff>517525</xdr:colOff>
      <xdr:row>41</xdr:row>
      <xdr:rowOff>152400</xdr:rowOff>
    </xdr:to>
    <xdr:cxnSp macro="">
      <xdr:nvCxnSpPr>
        <xdr:cNvPr id="416" name="直線コネクタ 415"/>
        <xdr:cNvCxnSpPr/>
      </xdr:nvCxnSpPr>
      <xdr:spPr>
        <a:xfrm flipV="1">
          <a:off x="15481300" y="705612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34</xdr:row>
      <xdr:rowOff>162577</xdr:rowOff>
    </xdr:from>
    <xdr:ext cx="405111" cy="259045"/>
    <xdr:sp macro="" textlink="">
      <xdr:nvSpPr>
        <xdr:cNvPr id="417" name="n_1aveValue【一般廃棄物処理施設】&#10;有形固定資産減価償却率"/>
        <xdr:cNvSpPr txBox="1"/>
      </xdr:nvSpPr>
      <xdr:spPr>
        <a:xfrm>
          <a:off x="15266043"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22</xdr:col>
      <xdr:colOff>149868</xdr:colOff>
      <xdr:row>42</xdr:row>
      <xdr:rowOff>22877</xdr:rowOff>
    </xdr:from>
    <xdr:ext cx="405111" cy="259045"/>
    <xdr:sp macro="" textlink="">
      <xdr:nvSpPr>
        <xdr:cNvPr id="418" name="n_1mainValue【一般廃棄物処理施設】&#10;有形固定資産減価償却率"/>
        <xdr:cNvSpPr txBox="1"/>
      </xdr:nvSpPr>
      <xdr:spPr>
        <a:xfrm>
          <a:off x="15266043"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7" name="テキスト ボックス 4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8" name="直線コネクタ 4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29" name="直線コネクタ 42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30" name="テキスト ボックス 42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31" name="直線コネクタ 43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32" name="テキスト ボックス 43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33" name="直線コネクタ 43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434" name="テキスト ボックス 433"/>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35" name="直線コネクタ 43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436" name="テキスト ボックス 435"/>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37" name="直線コネクタ 43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38" name="テキスト ボックス 43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40" name="テキスト ボックス 43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4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132143</xdr:rowOff>
    </xdr:from>
    <xdr:to>
      <xdr:col>32</xdr:col>
      <xdr:colOff>186689</xdr:colOff>
      <xdr:row>42</xdr:row>
      <xdr:rowOff>19634</xdr:rowOff>
    </xdr:to>
    <xdr:cxnSp macro="">
      <xdr:nvCxnSpPr>
        <xdr:cNvPr id="442" name="直線コネクタ 441"/>
        <xdr:cNvCxnSpPr/>
      </xdr:nvCxnSpPr>
      <xdr:spPr>
        <a:xfrm flipV="1">
          <a:off x="22160864" y="5789993"/>
          <a:ext cx="0" cy="1430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23461</xdr:rowOff>
    </xdr:from>
    <xdr:ext cx="469744" cy="259045"/>
    <xdr:sp macro="" textlink="">
      <xdr:nvSpPr>
        <xdr:cNvPr id="443" name="【一般廃棄物処理施設】&#10;一人当たり有形固定資産（償却資産）額最小値テキスト"/>
        <xdr:cNvSpPr txBox="1"/>
      </xdr:nvSpPr>
      <xdr:spPr>
        <a:xfrm>
          <a:off x="22250400" y="722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a:t>
          </a:r>
          <a:endParaRPr kumimoji="1" lang="ja-JP" altLang="en-US" sz="1000" b="1">
            <a:latin typeface="ＭＳ Ｐゴシック"/>
          </a:endParaRPr>
        </a:p>
      </xdr:txBody>
    </xdr:sp>
    <xdr:clientData/>
  </xdr:oneCellAnchor>
  <xdr:twoCellAnchor>
    <xdr:from>
      <xdr:col>32</xdr:col>
      <xdr:colOff>98425</xdr:colOff>
      <xdr:row>42</xdr:row>
      <xdr:rowOff>19634</xdr:rowOff>
    </xdr:from>
    <xdr:to>
      <xdr:col>32</xdr:col>
      <xdr:colOff>276225</xdr:colOff>
      <xdr:row>42</xdr:row>
      <xdr:rowOff>19634</xdr:rowOff>
    </xdr:to>
    <xdr:cxnSp macro="">
      <xdr:nvCxnSpPr>
        <xdr:cNvPr id="444" name="直線コネクタ 443"/>
        <xdr:cNvCxnSpPr/>
      </xdr:nvCxnSpPr>
      <xdr:spPr>
        <a:xfrm>
          <a:off x="22072600" y="7220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78820</xdr:rowOff>
    </xdr:from>
    <xdr:ext cx="599010" cy="259045"/>
    <xdr:sp macro="" textlink="">
      <xdr:nvSpPr>
        <xdr:cNvPr id="445" name="【一般廃棄物処理施設】&#10;一人当たり有形固定資産（償却資産）額最大値テキスト"/>
        <xdr:cNvSpPr txBox="1"/>
      </xdr:nvSpPr>
      <xdr:spPr>
        <a:xfrm>
          <a:off x="22250400" y="556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114,095</a:t>
          </a:r>
          <a:endParaRPr kumimoji="1" lang="ja-JP" altLang="en-US" sz="1000" b="1">
            <a:latin typeface="ＭＳ Ｐゴシック"/>
          </a:endParaRPr>
        </a:p>
      </xdr:txBody>
    </xdr:sp>
    <xdr:clientData/>
  </xdr:oneCellAnchor>
  <xdr:twoCellAnchor>
    <xdr:from>
      <xdr:col>32</xdr:col>
      <xdr:colOff>98425</xdr:colOff>
      <xdr:row>33</xdr:row>
      <xdr:rowOff>132143</xdr:rowOff>
    </xdr:from>
    <xdr:to>
      <xdr:col>32</xdr:col>
      <xdr:colOff>276225</xdr:colOff>
      <xdr:row>33</xdr:row>
      <xdr:rowOff>132143</xdr:rowOff>
    </xdr:to>
    <xdr:cxnSp macro="">
      <xdr:nvCxnSpPr>
        <xdr:cNvPr id="446" name="直線コネクタ 445"/>
        <xdr:cNvCxnSpPr/>
      </xdr:nvCxnSpPr>
      <xdr:spPr>
        <a:xfrm>
          <a:off x="22072600" y="5789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146219</xdr:rowOff>
    </xdr:from>
    <xdr:ext cx="534377" cy="259045"/>
    <xdr:sp macro="" textlink="">
      <xdr:nvSpPr>
        <xdr:cNvPr id="447" name="【一般廃棄物処理施設】&#10;一人当たり有形固定資産（償却資産）額平均値テキスト"/>
        <xdr:cNvSpPr txBox="1"/>
      </xdr:nvSpPr>
      <xdr:spPr>
        <a:xfrm>
          <a:off x="22250400" y="6318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123342</xdr:rowOff>
    </xdr:from>
    <xdr:to>
      <xdr:col>32</xdr:col>
      <xdr:colOff>238125</xdr:colOff>
      <xdr:row>38</xdr:row>
      <xdr:rowOff>53493</xdr:rowOff>
    </xdr:to>
    <xdr:sp macro="" textlink="">
      <xdr:nvSpPr>
        <xdr:cNvPr id="448" name="フローチャート : 判断 447"/>
        <xdr:cNvSpPr/>
      </xdr:nvSpPr>
      <xdr:spPr>
        <a:xfrm>
          <a:off x="22110700" y="64669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116040</xdr:rowOff>
    </xdr:from>
    <xdr:to>
      <xdr:col>31</xdr:col>
      <xdr:colOff>85725</xdr:colOff>
      <xdr:row>38</xdr:row>
      <xdr:rowOff>46189</xdr:rowOff>
    </xdr:to>
    <xdr:sp macro="" textlink="">
      <xdr:nvSpPr>
        <xdr:cNvPr id="449" name="フローチャート : 判断 448"/>
        <xdr:cNvSpPr/>
      </xdr:nvSpPr>
      <xdr:spPr>
        <a:xfrm>
          <a:off x="21272500" y="6459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140284</xdr:rowOff>
    </xdr:from>
    <xdr:to>
      <xdr:col>32</xdr:col>
      <xdr:colOff>238125</xdr:colOff>
      <xdr:row>42</xdr:row>
      <xdr:rowOff>70434</xdr:rowOff>
    </xdr:to>
    <xdr:sp macro="" textlink="">
      <xdr:nvSpPr>
        <xdr:cNvPr id="455" name="円/楕円 454"/>
        <xdr:cNvSpPr/>
      </xdr:nvSpPr>
      <xdr:spPr>
        <a:xfrm>
          <a:off x="22110700" y="716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41</xdr:row>
      <xdr:rowOff>55211</xdr:rowOff>
    </xdr:from>
    <xdr:ext cx="469744" cy="259045"/>
    <xdr:sp macro="" textlink="">
      <xdr:nvSpPr>
        <xdr:cNvPr id="456" name="【一般廃棄物処理施設】&#10;一人当たり有形固定資産（償却資産）額該当値テキスト"/>
        <xdr:cNvSpPr txBox="1"/>
      </xdr:nvSpPr>
      <xdr:spPr>
        <a:xfrm>
          <a:off x="22250400" y="708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1,454</a:t>
          </a:r>
          <a:endParaRPr kumimoji="1" lang="ja-JP" altLang="en-US" sz="1000" b="1">
            <a:solidFill>
              <a:srgbClr val="FF0000"/>
            </a:solidFill>
            <a:latin typeface="ＭＳ Ｐゴシック"/>
          </a:endParaRPr>
        </a:p>
      </xdr:txBody>
    </xdr:sp>
    <xdr:clientData/>
  </xdr:oneCellAnchor>
  <xdr:twoCellAnchor>
    <xdr:from>
      <xdr:col>30</xdr:col>
      <xdr:colOff>669925</xdr:colOff>
      <xdr:row>41</xdr:row>
      <xdr:rowOff>140488</xdr:rowOff>
    </xdr:from>
    <xdr:to>
      <xdr:col>31</xdr:col>
      <xdr:colOff>85725</xdr:colOff>
      <xdr:row>42</xdr:row>
      <xdr:rowOff>70638</xdr:rowOff>
    </xdr:to>
    <xdr:sp macro="" textlink="">
      <xdr:nvSpPr>
        <xdr:cNvPr id="457" name="円/楕円 456"/>
        <xdr:cNvSpPr/>
      </xdr:nvSpPr>
      <xdr:spPr>
        <a:xfrm>
          <a:off x="21272500" y="716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42</xdr:row>
      <xdr:rowOff>19634</xdr:rowOff>
    </xdr:from>
    <xdr:to>
      <xdr:col>32</xdr:col>
      <xdr:colOff>187325</xdr:colOff>
      <xdr:row>42</xdr:row>
      <xdr:rowOff>19838</xdr:rowOff>
    </xdr:to>
    <xdr:cxnSp macro="">
      <xdr:nvCxnSpPr>
        <xdr:cNvPr id="458" name="直線コネクタ 457"/>
        <xdr:cNvCxnSpPr/>
      </xdr:nvCxnSpPr>
      <xdr:spPr>
        <a:xfrm flipV="1">
          <a:off x="21323300" y="7220534"/>
          <a:ext cx="838200" cy="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36</xdr:row>
      <xdr:rowOff>62717</xdr:rowOff>
    </xdr:from>
    <xdr:ext cx="534377" cy="259045"/>
    <xdr:sp macro="" textlink="">
      <xdr:nvSpPr>
        <xdr:cNvPr id="459" name="n_1aveValue【一般廃棄物処理施設】&#10;一人当たり有形固定資産（償却資産）額"/>
        <xdr:cNvSpPr txBox="1"/>
      </xdr:nvSpPr>
      <xdr:spPr>
        <a:xfrm>
          <a:off x="21043411" y="623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57,363</a:t>
          </a:r>
          <a:endParaRPr kumimoji="1" lang="ja-JP" altLang="en-US" sz="1000" b="1">
            <a:solidFill>
              <a:srgbClr val="000080"/>
            </a:solidFill>
            <a:latin typeface="ＭＳ Ｐゴシック"/>
          </a:endParaRPr>
        </a:p>
      </xdr:txBody>
    </xdr:sp>
    <xdr:clientData/>
  </xdr:oneCellAnchor>
  <xdr:oneCellAnchor>
    <xdr:from>
      <xdr:col>30</xdr:col>
      <xdr:colOff>473152</xdr:colOff>
      <xdr:row>42</xdr:row>
      <xdr:rowOff>61765</xdr:rowOff>
    </xdr:from>
    <xdr:ext cx="469744" cy="259045"/>
    <xdr:sp macro="" textlink="">
      <xdr:nvSpPr>
        <xdr:cNvPr id="460" name="n_1mainValue【一般廃棄物処理施設】&#10;一人当たり有形固定資産（償却資産）額"/>
        <xdr:cNvSpPr txBox="1"/>
      </xdr:nvSpPr>
      <xdr:spPr>
        <a:xfrm>
          <a:off x="21075727" y="726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61" name="正方形/長方形 4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62" name="正方形/長方形 4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63" name="正方形/長方形 4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64" name="正方形/長方形 4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5" name="正方形/長方形 4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6" name="正方形/長方形 4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7" name="正方形/長方形 4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8" name="正方形/長方形 4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9" name="テキスト ボックス 4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70" name="直線コネクタ 4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71" name="テキスト ボックス 47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72" name="直線コネクタ 47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73" name="テキスト ボックス 47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74" name="直線コネクタ 47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75" name="テキスト ボックス 47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76" name="直線コネクタ 47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77" name="テキスト ボックス 47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78" name="直線コネクタ 47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79" name="テキスト ボックス 47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80" name="直線コネクタ 47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81" name="テキスト ボックス 48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82" name="直線コネクタ 4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83" name="テキスト ボックス 48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8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3810</xdr:rowOff>
    </xdr:from>
    <xdr:to>
      <xdr:col>23</xdr:col>
      <xdr:colOff>516889</xdr:colOff>
      <xdr:row>64</xdr:row>
      <xdr:rowOff>76200</xdr:rowOff>
    </xdr:to>
    <xdr:cxnSp macro="">
      <xdr:nvCxnSpPr>
        <xdr:cNvPr id="485" name="直線コネクタ 484"/>
        <xdr:cNvCxnSpPr/>
      </xdr:nvCxnSpPr>
      <xdr:spPr>
        <a:xfrm flipV="1">
          <a:off x="16318864" y="97764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80027</xdr:rowOff>
    </xdr:from>
    <xdr:ext cx="405111" cy="259045"/>
    <xdr:sp macro="" textlink="">
      <xdr:nvSpPr>
        <xdr:cNvPr id="486" name="【保健センター・保健所】&#10;有形固定資産減価償却率最小値テキスト"/>
        <xdr:cNvSpPr txBox="1"/>
      </xdr:nvSpPr>
      <xdr:spPr>
        <a:xfrm>
          <a:off x="164084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64</xdr:row>
      <xdr:rowOff>76200</xdr:rowOff>
    </xdr:from>
    <xdr:to>
      <xdr:col>23</xdr:col>
      <xdr:colOff>606425</xdr:colOff>
      <xdr:row>64</xdr:row>
      <xdr:rowOff>76200</xdr:rowOff>
    </xdr:to>
    <xdr:cxnSp macro="">
      <xdr:nvCxnSpPr>
        <xdr:cNvPr id="487" name="直線コネクタ 486"/>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121937</xdr:rowOff>
    </xdr:from>
    <xdr:ext cx="405111" cy="259045"/>
    <xdr:sp macro="" textlink="">
      <xdr:nvSpPr>
        <xdr:cNvPr id="488" name="【保健センター・保健所】&#10;有形固定資産減価償却率最大値テキスト"/>
        <xdr:cNvSpPr txBox="1"/>
      </xdr:nvSpPr>
      <xdr:spPr>
        <a:xfrm>
          <a:off x="16408400" y="955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23</xdr:col>
      <xdr:colOff>428625</xdr:colOff>
      <xdr:row>57</xdr:row>
      <xdr:rowOff>3810</xdr:rowOff>
    </xdr:from>
    <xdr:to>
      <xdr:col>23</xdr:col>
      <xdr:colOff>606425</xdr:colOff>
      <xdr:row>57</xdr:row>
      <xdr:rowOff>3810</xdr:rowOff>
    </xdr:to>
    <xdr:cxnSp macro="">
      <xdr:nvCxnSpPr>
        <xdr:cNvPr id="489" name="直線コネクタ 488"/>
        <xdr:cNvCxnSpPr/>
      </xdr:nvCxnSpPr>
      <xdr:spPr>
        <a:xfrm>
          <a:off x="16230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135907</xdr:rowOff>
    </xdr:from>
    <xdr:ext cx="405111" cy="259045"/>
    <xdr:sp macro="" textlink="">
      <xdr:nvSpPr>
        <xdr:cNvPr id="490" name="【保健センター・保健所】&#10;有形固定資産減価償却率平均値テキスト"/>
        <xdr:cNvSpPr txBox="1"/>
      </xdr:nvSpPr>
      <xdr:spPr>
        <a:xfrm>
          <a:off x="16408400" y="10422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113030</xdr:rowOff>
    </xdr:from>
    <xdr:to>
      <xdr:col>23</xdr:col>
      <xdr:colOff>568325</xdr:colOff>
      <xdr:row>62</xdr:row>
      <xdr:rowOff>43180</xdr:rowOff>
    </xdr:to>
    <xdr:sp macro="" textlink="">
      <xdr:nvSpPr>
        <xdr:cNvPr id="491" name="フローチャート : 判断 490"/>
        <xdr:cNvSpPr/>
      </xdr:nvSpPr>
      <xdr:spPr>
        <a:xfrm>
          <a:off x="162687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48260</xdr:rowOff>
    </xdr:from>
    <xdr:to>
      <xdr:col>22</xdr:col>
      <xdr:colOff>415925</xdr:colOff>
      <xdr:row>62</xdr:row>
      <xdr:rowOff>149860</xdr:rowOff>
    </xdr:to>
    <xdr:sp macro="" textlink="">
      <xdr:nvSpPr>
        <xdr:cNvPr id="492" name="フローチャート : 判断 491"/>
        <xdr:cNvSpPr/>
      </xdr:nvSpPr>
      <xdr:spPr>
        <a:xfrm>
          <a:off x="15430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93" name="テキスト ボックス 4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94" name="テキスト ボックス 4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5" name="テキスト ボックス 4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6" name="テキスト ボックス 4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7" name="テキスト ボックス 4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62</xdr:row>
      <xdr:rowOff>90170</xdr:rowOff>
    </xdr:from>
    <xdr:to>
      <xdr:col>23</xdr:col>
      <xdr:colOff>568325</xdr:colOff>
      <xdr:row>63</xdr:row>
      <xdr:rowOff>20320</xdr:rowOff>
    </xdr:to>
    <xdr:sp macro="" textlink="">
      <xdr:nvSpPr>
        <xdr:cNvPr id="498" name="円/楕円 497"/>
        <xdr:cNvSpPr/>
      </xdr:nvSpPr>
      <xdr:spPr>
        <a:xfrm>
          <a:off x="162687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68597</xdr:rowOff>
    </xdr:from>
    <xdr:ext cx="405111" cy="259045"/>
    <xdr:sp macro="" textlink="">
      <xdr:nvSpPr>
        <xdr:cNvPr id="499" name="【保健センター・保健所】&#10;有形固定資産減価償却率該当値テキスト"/>
        <xdr:cNvSpPr txBox="1"/>
      </xdr:nvSpPr>
      <xdr:spPr>
        <a:xfrm>
          <a:off x="16408400"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22</xdr:col>
      <xdr:colOff>314325</xdr:colOff>
      <xdr:row>62</xdr:row>
      <xdr:rowOff>143510</xdr:rowOff>
    </xdr:from>
    <xdr:to>
      <xdr:col>22</xdr:col>
      <xdr:colOff>415925</xdr:colOff>
      <xdr:row>63</xdr:row>
      <xdr:rowOff>73660</xdr:rowOff>
    </xdr:to>
    <xdr:sp macro="" textlink="">
      <xdr:nvSpPr>
        <xdr:cNvPr id="500" name="円/楕円 499"/>
        <xdr:cNvSpPr/>
      </xdr:nvSpPr>
      <xdr:spPr>
        <a:xfrm>
          <a:off x="15430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62</xdr:row>
      <xdr:rowOff>140970</xdr:rowOff>
    </xdr:from>
    <xdr:to>
      <xdr:col>23</xdr:col>
      <xdr:colOff>517525</xdr:colOff>
      <xdr:row>63</xdr:row>
      <xdr:rowOff>22860</xdr:rowOff>
    </xdr:to>
    <xdr:cxnSp macro="">
      <xdr:nvCxnSpPr>
        <xdr:cNvPr id="501" name="直線コネクタ 500"/>
        <xdr:cNvCxnSpPr/>
      </xdr:nvCxnSpPr>
      <xdr:spPr>
        <a:xfrm flipV="1">
          <a:off x="15481300" y="1077087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166387</xdr:rowOff>
    </xdr:from>
    <xdr:ext cx="405111" cy="259045"/>
    <xdr:sp macro="" textlink="">
      <xdr:nvSpPr>
        <xdr:cNvPr id="502" name="n_1aveValue【保健センター・保健所】&#10;有形固定資産減価償却率"/>
        <xdr:cNvSpPr txBox="1"/>
      </xdr:nvSpPr>
      <xdr:spPr>
        <a:xfrm>
          <a:off x="15266043" y="10453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64787</xdr:rowOff>
    </xdr:from>
    <xdr:ext cx="405111" cy="259045"/>
    <xdr:sp macro="" textlink="">
      <xdr:nvSpPr>
        <xdr:cNvPr id="503" name="n_1mainValue【保健センター・保健所】&#10;有形固定資産減価償却率"/>
        <xdr:cNvSpPr txBox="1"/>
      </xdr:nvSpPr>
      <xdr:spPr>
        <a:xfrm>
          <a:off x="15266043"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504" name="正方形/長方形 5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5" name="正方形/長方形 5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6" name="正方形/長方形 5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7" name="正方形/長方形 5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8" name="正方形/長方形 5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9" name="正方形/長方形 5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10" name="正方形/長方形 5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11" name="正方形/長方形 51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12" name="テキスト ボックス 51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13" name="直線コネクタ 51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514" name="直線コネクタ 51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515" name="テキスト ボックス 51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16" name="直線コネクタ 51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517" name="テキスト ボックス 51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18" name="直線コネクタ 51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19" name="テキスト ボックス 51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20" name="直線コネクタ 51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21" name="テキスト ボックス 52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22" name="直線コネクタ 5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3" name="テキスト ボックス 52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41148</xdr:rowOff>
    </xdr:from>
    <xdr:to>
      <xdr:col>32</xdr:col>
      <xdr:colOff>186689</xdr:colOff>
      <xdr:row>63</xdr:row>
      <xdr:rowOff>130302</xdr:rowOff>
    </xdr:to>
    <xdr:cxnSp macro="">
      <xdr:nvCxnSpPr>
        <xdr:cNvPr id="525" name="直線コネクタ 524"/>
        <xdr:cNvCxnSpPr/>
      </xdr:nvCxnSpPr>
      <xdr:spPr>
        <a:xfrm flipV="1">
          <a:off x="22160864" y="9642348"/>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134129</xdr:rowOff>
    </xdr:from>
    <xdr:ext cx="469744" cy="259045"/>
    <xdr:sp macro="" textlink="">
      <xdr:nvSpPr>
        <xdr:cNvPr id="526" name="【保健センター・保健所】&#10;一人当たり面積最小値テキスト"/>
        <xdr:cNvSpPr txBox="1"/>
      </xdr:nvSpPr>
      <xdr:spPr>
        <a:xfrm>
          <a:off x="22250400" y="1093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63</xdr:row>
      <xdr:rowOff>130302</xdr:rowOff>
    </xdr:from>
    <xdr:to>
      <xdr:col>32</xdr:col>
      <xdr:colOff>276225</xdr:colOff>
      <xdr:row>63</xdr:row>
      <xdr:rowOff>130302</xdr:rowOff>
    </xdr:to>
    <xdr:cxnSp macro="">
      <xdr:nvCxnSpPr>
        <xdr:cNvPr id="527" name="直線コネクタ 526"/>
        <xdr:cNvCxnSpPr/>
      </xdr:nvCxnSpPr>
      <xdr:spPr>
        <a:xfrm>
          <a:off x="22072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159275</xdr:rowOff>
    </xdr:from>
    <xdr:ext cx="469744" cy="259045"/>
    <xdr:sp macro="" textlink="">
      <xdr:nvSpPr>
        <xdr:cNvPr id="528" name="【保健センター・保健所】&#10;一人当たり面積最大値テキスト"/>
        <xdr:cNvSpPr txBox="1"/>
      </xdr:nvSpPr>
      <xdr:spPr>
        <a:xfrm>
          <a:off x="22250400" y="941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0.291</a:t>
          </a:r>
          <a:endParaRPr kumimoji="1" lang="ja-JP" altLang="en-US" sz="1000" b="1">
            <a:latin typeface="ＭＳ Ｐゴシック"/>
          </a:endParaRPr>
        </a:p>
      </xdr:txBody>
    </xdr:sp>
    <xdr:clientData/>
  </xdr:oneCellAnchor>
  <xdr:twoCellAnchor>
    <xdr:from>
      <xdr:col>32</xdr:col>
      <xdr:colOff>98425</xdr:colOff>
      <xdr:row>56</xdr:row>
      <xdr:rowOff>41148</xdr:rowOff>
    </xdr:from>
    <xdr:to>
      <xdr:col>32</xdr:col>
      <xdr:colOff>276225</xdr:colOff>
      <xdr:row>56</xdr:row>
      <xdr:rowOff>41148</xdr:rowOff>
    </xdr:to>
    <xdr:cxnSp macro="">
      <xdr:nvCxnSpPr>
        <xdr:cNvPr id="529" name="直線コネクタ 528"/>
        <xdr:cNvCxnSpPr/>
      </xdr:nvCxnSpPr>
      <xdr:spPr>
        <a:xfrm>
          <a:off x="22072600" y="964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167657</xdr:rowOff>
    </xdr:from>
    <xdr:ext cx="469744" cy="259045"/>
    <xdr:sp macro="" textlink="">
      <xdr:nvSpPr>
        <xdr:cNvPr id="530" name="【保健センター・保健所】&#10;一人当たり面積平均値テキスト"/>
        <xdr:cNvSpPr txBox="1"/>
      </xdr:nvSpPr>
      <xdr:spPr>
        <a:xfrm>
          <a:off x="222504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17780</xdr:rowOff>
    </xdr:from>
    <xdr:to>
      <xdr:col>32</xdr:col>
      <xdr:colOff>238125</xdr:colOff>
      <xdr:row>62</xdr:row>
      <xdr:rowOff>119380</xdr:rowOff>
    </xdr:to>
    <xdr:sp macro="" textlink="">
      <xdr:nvSpPr>
        <xdr:cNvPr id="531" name="フローチャート : 判断 530"/>
        <xdr:cNvSpPr/>
      </xdr:nvSpPr>
      <xdr:spPr>
        <a:xfrm>
          <a:off x="22110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161798</xdr:rowOff>
    </xdr:from>
    <xdr:to>
      <xdr:col>31</xdr:col>
      <xdr:colOff>85725</xdr:colOff>
      <xdr:row>62</xdr:row>
      <xdr:rowOff>91948</xdr:rowOff>
    </xdr:to>
    <xdr:sp macro="" textlink="">
      <xdr:nvSpPr>
        <xdr:cNvPr id="532" name="フローチャート : 判断 531"/>
        <xdr:cNvSpPr/>
      </xdr:nvSpPr>
      <xdr:spPr>
        <a:xfrm>
          <a:off x="21272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33" name="テキスト ボックス 5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4" name="テキスト ボックス 5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5" name="テキスト ボックス 5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6" name="テキスト ボックス 5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7" name="テキスト ボックス 5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161798</xdr:rowOff>
    </xdr:from>
    <xdr:to>
      <xdr:col>32</xdr:col>
      <xdr:colOff>238125</xdr:colOff>
      <xdr:row>56</xdr:row>
      <xdr:rowOff>91948</xdr:rowOff>
    </xdr:to>
    <xdr:sp macro="" textlink="">
      <xdr:nvSpPr>
        <xdr:cNvPr id="538" name="円/楕円 537"/>
        <xdr:cNvSpPr/>
      </xdr:nvSpPr>
      <xdr:spPr>
        <a:xfrm>
          <a:off x="22110700" y="959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114825</xdr:rowOff>
    </xdr:from>
    <xdr:ext cx="469744" cy="259045"/>
    <xdr:sp macro="" textlink="">
      <xdr:nvSpPr>
        <xdr:cNvPr id="539" name="【保健センター・保健所】&#10;一人当たり面積該当値テキスト"/>
        <xdr:cNvSpPr txBox="1"/>
      </xdr:nvSpPr>
      <xdr:spPr>
        <a:xfrm>
          <a:off x="22250400" y="954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0.291</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4064</xdr:rowOff>
    </xdr:from>
    <xdr:to>
      <xdr:col>31</xdr:col>
      <xdr:colOff>85725</xdr:colOff>
      <xdr:row>56</xdr:row>
      <xdr:rowOff>105664</xdr:rowOff>
    </xdr:to>
    <xdr:sp macro="" textlink="">
      <xdr:nvSpPr>
        <xdr:cNvPr id="540" name="円/楕円 539"/>
        <xdr:cNvSpPr/>
      </xdr:nvSpPr>
      <xdr:spPr>
        <a:xfrm>
          <a:off x="21272500" y="96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56</xdr:row>
      <xdr:rowOff>41148</xdr:rowOff>
    </xdr:from>
    <xdr:to>
      <xdr:col>32</xdr:col>
      <xdr:colOff>187325</xdr:colOff>
      <xdr:row>56</xdr:row>
      <xdr:rowOff>54864</xdr:rowOff>
    </xdr:to>
    <xdr:cxnSp macro="">
      <xdr:nvCxnSpPr>
        <xdr:cNvPr id="541" name="直線コネクタ 540"/>
        <xdr:cNvCxnSpPr/>
      </xdr:nvCxnSpPr>
      <xdr:spPr>
        <a:xfrm flipV="1">
          <a:off x="21323300" y="96423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62</xdr:row>
      <xdr:rowOff>83075</xdr:rowOff>
    </xdr:from>
    <xdr:ext cx="469744" cy="259045"/>
    <xdr:sp macro="" textlink="">
      <xdr:nvSpPr>
        <xdr:cNvPr id="542" name="n_1aveValue【保健センター・保健所】&#10;一人当たり面積"/>
        <xdr:cNvSpPr txBox="1"/>
      </xdr:nvSpPr>
      <xdr:spPr>
        <a:xfrm>
          <a:off x="21075727" y="107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122191</xdr:rowOff>
    </xdr:from>
    <xdr:ext cx="469744" cy="259045"/>
    <xdr:sp macro="" textlink="">
      <xdr:nvSpPr>
        <xdr:cNvPr id="543" name="n_1mainValue【保健センター・保健所】&#10;一人当たり面積"/>
        <xdr:cNvSpPr txBox="1"/>
      </xdr:nvSpPr>
      <xdr:spPr>
        <a:xfrm>
          <a:off x="21075727" y="938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4" name="正方形/長方形 5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5" name="正方形/長方形 5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6" name="正方形/長方形 5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7" name="正方形/長方形 5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8" name="正方形/長方形 5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9" name="正方形/長方形 5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50" name="正方形/長方形 5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51" name="正方形/長方形 5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52" name="テキスト ボックス 5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53" name="直線コネクタ 5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54" name="テキスト ボックス 55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55" name="直線コネクタ 55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56" name="テキスト ボックス 55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57" name="直線コネクタ 55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58" name="テキスト ボックス 55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59" name="直線コネクタ 55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60" name="テキスト ボックス 55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61" name="直線コネクタ 56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62" name="テキスト ボックス 56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63" name="直線コネクタ 56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64" name="テキスト ボックス 56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65" name="直線コネクタ 56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66" name="テキスト ボックス 56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78105</xdr:rowOff>
    </xdr:to>
    <xdr:cxnSp macro="">
      <xdr:nvCxnSpPr>
        <xdr:cNvPr id="568" name="直線コネクタ 567"/>
        <xdr:cNvCxnSpPr/>
      </xdr:nvCxnSpPr>
      <xdr:spPr>
        <a:xfrm flipV="1">
          <a:off x="16318864" y="13335000"/>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81932</xdr:rowOff>
    </xdr:from>
    <xdr:ext cx="405111" cy="259045"/>
    <xdr:sp macro="" textlink="">
      <xdr:nvSpPr>
        <xdr:cNvPr id="569" name="【消防施設】&#10;有形固定資産減価償却率最小値テキスト"/>
        <xdr:cNvSpPr txBox="1"/>
      </xdr:nvSpPr>
      <xdr:spPr>
        <a:xfrm>
          <a:off x="164084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428625</xdr:colOff>
      <xdr:row>86</xdr:row>
      <xdr:rowOff>78105</xdr:rowOff>
    </xdr:from>
    <xdr:to>
      <xdr:col>23</xdr:col>
      <xdr:colOff>606425</xdr:colOff>
      <xdr:row>86</xdr:row>
      <xdr:rowOff>78105</xdr:rowOff>
    </xdr:to>
    <xdr:cxnSp macro="">
      <xdr:nvCxnSpPr>
        <xdr:cNvPr id="570" name="直線コネクタ 569"/>
        <xdr:cNvCxnSpPr/>
      </xdr:nvCxnSpPr>
      <xdr:spPr>
        <a:xfrm>
          <a:off x="16230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71" name="【消防施設】&#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72" name="直線コネクタ 57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87647</xdr:rowOff>
    </xdr:from>
    <xdr:ext cx="405111" cy="259045"/>
    <xdr:sp macro="" textlink="">
      <xdr:nvSpPr>
        <xdr:cNvPr id="573" name="【消防施設】&#10;有形固定資産減価償却率平均値テキスト"/>
        <xdr:cNvSpPr txBox="1"/>
      </xdr:nvSpPr>
      <xdr:spPr>
        <a:xfrm>
          <a:off x="16408400" y="14317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109220</xdr:rowOff>
    </xdr:from>
    <xdr:to>
      <xdr:col>23</xdr:col>
      <xdr:colOff>568325</xdr:colOff>
      <xdr:row>84</xdr:row>
      <xdr:rowOff>39370</xdr:rowOff>
    </xdr:to>
    <xdr:sp macro="" textlink="">
      <xdr:nvSpPr>
        <xdr:cNvPr id="574" name="フローチャート : 判断 573"/>
        <xdr:cNvSpPr/>
      </xdr:nvSpPr>
      <xdr:spPr>
        <a:xfrm>
          <a:off x="16268700" y="1433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170180</xdr:rowOff>
    </xdr:from>
    <xdr:to>
      <xdr:col>22</xdr:col>
      <xdr:colOff>415925</xdr:colOff>
      <xdr:row>84</xdr:row>
      <xdr:rowOff>100330</xdr:rowOff>
    </xdr:to>
    <xdr:sp macro="" textlink="">
      <xdr:nvSpPr>
        <xdr:cNvPr id="575" name="フローチャート : 判断 574"/>
        <xdr:cNvSpPr/>
      </xdr:nvSpPr>
      <xdr:spPr>
        <a:xfrm>
          <a:off x="15430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76" name="テキスト ボックス 57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7" name="テキスト ボックス 57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8" name="テキスト ボックス 57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9" name="テキスト ボックス 57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80" name="テキスト ボックス 57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80</xdr:row>
      <xdr:rowOff>103505</xdr:rowOff>
    </xdr:from>
    <xdr:to>
      <xdr:col>23</xdr:col>
      <xdr:colOff>568325</xdr:colOff>
      <xdr:row>81</xdr:row>
      <xdr:rowOff>33655</xdr:rowOff>
    </xdr:to>
    <xdr:sp macro="" textlink="">
      <xdr:nvSpPr>
        <xdr:cNvPr id="581" name="円/楕円 580"/>
        <xdr:cNvSpPr/>
      </xdr:nvSpPr>
      <xdr:spPr>
        <a:xfrm>
          <a:off x="162687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126382</xdr:rowOff>
    </xdr:from>
    <xdr:ext cx="405111" cy="259045"/>
    <xdr:sp macro="" textlink="">
      <xdr:nvSpPr>
        <xdr:cNvPr id="582" name="【消防施設】&#10;有形固定資産減価償却率該当値テキスト"/>
        <xdr:cNvSpPr txBox="1"/>
      </xdr:nvSpPr>
      <xdr:spPr>
        <a:xfrm>
          <a:off x="16408400"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22</xdr:col>
      <xdr:colOff>314325</xdr:colOff>
      <xdr:row>80</xdr:row>
      <xdr:rowOff>124461</xdr:rowOff>
    </xdr:from>
    <xdr:to>
      <xdr:col>22</xdr:col>
      <xdr:colOff>415925</xdr:colOff>
      <xdr:row>81</xdr:row>
      <xdr:rowOff>54611</xdr:rowOff>
    </xdr:to>
    <xdr:sp macro="" textlink="">
      <xdr:nvSpPr>
        <xdr:cNvPr id="583" name="円/楕円 582"/>
        <xdr:cNvSpPr/>
      </xdr:nvSpPr>
      <xdr:spPr>
        <a:xfrm>
          <a:off x="15430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80</xdr:row>
      <xdr:rowOff>154305</xdr:rowOff>
    </xdr:from>
    <xdr:to>
      <xdr:col>23</xdr:col>
      <xdr:colOff>517525</xdr:colOff>
      <xdr:row>81</xdr:row>
      <xdr:rowOff>3811</xdr:rowOff>
    </xdr:to>
    <xdr:cxnSp macro="">
      <xdr:nvCxnSpPr>
        <xdr:cNvPr id="584" name="直線コネクタ 583"/>
        <xdr:cNvCxnSpPr/>
      </xdr:nvCxnSpPr>
      <xdr:spPr>
        <a:xfrm flipV="1">
          <a:off x="15481300" y="13870305"/>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84</xdr:row>
      <xdr:rowOff>91457</xdr:rowOff>
    </xdr:from>
    <xdr:ext cx="405111" cy="259045"/>
    <xdr:sp macro="" textlink="">
      <xdr:nvSpPr>
        <xdr:cNvPr id="585" name="n_1aveValue【消防施設】&#10;有形固定資産減価償却率"/>
        <xdr:cNvSpPr txBox="1"/>
      </xdr:nvSpPr>
      <xdr:spPr>
        <a:xfrm>
          <a:off x="15266043"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oneCellAnchor>
    <xdr:from>
      <xdr:col>22</xdr:col>
      <xdr:colOff>149868</xdr:colOff>
      <xdr:row>79</xdr:row>
      <xdr:rowOff>71138</xdr:rowOff>
    </xdr:from>
    <xdr:ext cx="405111" cy="259045"/>
    <xdr:sp macro="" textlink="">
      <xdr:nvSpPr>
        <xdr:cNvPr id="586" name="n_1mainValue【消防施設】&#10;有形固定資産減価償却率"/>
        <xdr:cNvSpPr txBox="1"/>
      </xdr:nvSpPr>
      <xdr:spPr>
        <a:xfrm>
          <a:off x="15266043"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7" name="正方形/長方形 5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8" name="正方形/長方形 5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9" name="正方形/長方形 5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90" name="正方形/長方形 5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91" name="正方形/長方形 5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92" name="正方形/長方形 5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93" name="正方形/長方形 5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94" name="正方形/長方形 5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95" name="テキスト ボックス 5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6" name="直線コネクタ 5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97" name="直線コネクタ 59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98" name="テキスト ボックス 59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99" name="直線コネクタ 59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600" name="テキスト ボックス 59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601" name="直線コネクタ 60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602" name="テキスト ボックス 60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603" name="直線コネクタ 60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604" name="テキスト ボックス 60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605" name="直線コネクタ 60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606" name="テキスト ボックス 60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7" name="直線コネクタ 6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8" name="テキスト ボックス 6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160020</xdr:rowOff>
    </xdr:from>
    <xdr:to>
      <xdr:col>32</xdr:col>
      <xdr:colOff>186689</xdr:colOff>
      <xdr:row>86</xdr:row>
      <xdr:rowOff>7620</xdr:rowOff>
    </xdr:to>
    <xdr:cxnSp macro="">
      <xdr:nvCxnSpPr>
        <xdr:cNvPr id="610" name="直線コネクタ 609"/>
        <xdr:cNvCxnSpPr/>
      </xdr:nvCxnSpPr>
      <xdr:spPr>
        <a:xfrm flipV="1">
          <a:off x="22160864" y="135331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11447</xdr:rowOff>
    </xdr:from>
    <xdr:ext cx="469744" cy="259045"/>
    <xdr:sp macro="" textlink="">
      <xdr:nvSpPr>
        <xdr:cNvPr id="611" name="【消防施設】&#10;一人当たり面積最小値テキスト"/>
        <xdr:cNvSpPr txBox="1"/>
      </xdr:nvSpPr>
      <xdr:spPr>
        <a:xfrm>
          <a:off x="22250400"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86</xdr:row>
      <xdr:rowOff>7620</xdr:rowOff>
    </xdr:from>
    <xdr:to>
      <xdr:col>32</xdr:col>
      <xdr:colOff>276225</xdr:colOff>
      <xdr:row>86</xdr:row>
      <xdr:rowOff>7620</xdr:rowOff>
    </xdr:to>
    <xdr:cxnSp macro="">
      <xdr:nvCxnSpPr>
        <xdr:cNvPr id="612" name="直線コネクタ 611"/>
        <xdr:cNvCxnSpPr/>
      </xdr:nvCxnSpPr>
      <xdr:spPr>
        <a:xfrm>
          <a:off x="22072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106697</xdr:rowOff>
    </xdr:from>
    <xdr:ext cx="469744" cy="259045"/>
    <xdr:sp macro="" textlink="">
      <xdr:nvSpPr>
        <xdr:cNvPr id="613" name="【消防施設】&#10;一人当たり面積最大値テキスト"/>
        <xdr:cNvSpPr txBox="1"/>
      </xdr:nvSpPr>
      <xdr:spPr>
        <a:xfrm>
          <a:off x="22250400" y="133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0.174</a:t>
          </a:r>
          <a:endParaRPr kumimoji="1" lang="ja-JP" altLang="en-US" sz="1000" b="1">
            <a:latin typeface="ＭＳ Ｐゴシック"/>
          </a:endParaRPr>
        </a:p>
      </xdr:txBody>
    </xdr:sp>
    <xdr:clientData/>
  </xdr:oneCellAnchor>
  <xdr:twoCellAnchor>
    <xdr:from>
      <xdr:col>32</xdr:col>
      <xdr:colOff>98425</xdr:colOff>
      <xdr:row>78</xdr:row>
      <xdr:rowOff>160020</xdr:rowOff>
    </xdr:from>
    <xdr:to>
      <xdr:col>32</xdr:col>
      <xdr:colOff>276225</xdr:colOff>
      <xdr:row>78</xdr:row>
      <xdr:rowOff>160020</xdr:rowOff>
    </xdr:to>
    <xdr:cxnSp macro="">
      <xdr:nvCxnSpPr>
        <xdr:cNvPr id="614" name="直線コネクタ 613"/>
        <xdr:cNvCxnSpPr/>
      </xdr:nvCxnSpPr>
      <xdr:spPr>
        <a:xfrm>
          <a:off x="22072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615" name="【消防施設】&#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616" name="フローチャート : 判断 615"/>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154939</xdr:rowOff>
    </xdr:from>
    <xdr:to>
      <xdr:col>31</xdr:col>
      <xdr:colOff>85725</xdr:colOff>
      <xdr:row>83</xdr:row>
      <xdr:rowOff>85089</xdr:rowOff>
    </xdr:to>
    <xdr:sp macro="" textlink="">
      <xdr:nvSpPr>
        <xdr:cNvPr id="617" name="フローチャート : 判断 616"/>
        <xdr:cNvSpPr/>
      </xdr:nvSpPr>
      <xdr:spPr>
        <a:xfrm>
          <a:off x="21272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8" name="テキスト ボックス 6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9" name="テキスト ボックス 6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20" name="テキスト ボックス 6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21" name="テキスト ボックス 6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22" name="テキスト ボックス 6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81</xdr:row>
      <xdr:rowOff>90170</xdr:rowOff>
    </xdr:from>
    <xdr:to>
      <xdr:col>32</xdr:col>
      <xdr:colOff>238125</xdr:colOff>
      <xdr:row>82</xdr:row>
      <xdr:rowOff>20320</xdr:rowOff>
    </xdr:to>
    <xdr:sp macro="" textlink="">
      <xdr:nvSpPr>
        <xdr:cNvPr id="623" name="円/楕円 622"/>
        <xdr:cNvSpPr/>
      </xdr:nvSpPr>
      <xdr:spPr>
        <a:xfrm>
          <a:off x="22110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80</xdr:row>
      <xdr:rowOff>113047</xdr:rowOff>
    </xdr:from>
    <xdr:ext cx="469744" cy="259045"/>
    <xdr:sp macro="" textlink="">
      <xdr:nvSpPr>
        <xdr:cNvPr id="624" name="【消防施設】&#10;一人当たり面積該当値テキスト"/>
        <xdr:cNvSpPr txBox="1"/>
      </xdr:nvSpPr>
      <xdr:spPr>
        <a:xfrm>
          <a:off x="22250400" y="1382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0.109</a:t>
          </a:r>
          <a:endParaRPr kumimoji="1" lang="ja-JP" altLang="en-US" sz="1000" b="1">
            <a:solidFill>
              <a:srgbClr val="FF0000"/>
            </a:solidFill>
            <a:latin typeface="ＭＳ Ｐゴシック"/>
          </a:endParaRPr>
        </a:p>
      </xdr:txBody>
    </xdr:sp>
    <xdr:clientData/>
  </xdr:oneCellAnchor>
  <xdr:twoCellAnchor>
    <xdr:from>
      <xdr:col>30</xdr:col>
      <xdr:colOff>669925</xdr:colOff>
      <xdr:row>81</xdr:row>
      <xdr:rowOff>36830</xdr:rowOff>
    </xdr:from>
    <xdr:to>
      <xdr:col>31</xdr:col>
      <xdr:colOff>85725</xdr:colOff>
      <xdr:row>81</xdr:row>
      <xdr:rowOff>138430</xdr:rowOff>
    </xdr:to>
    <xdr:sp macro="" textlink="">
      <xdr:nvSpPr>
        <xdr:cNvPr id="625" name="円/楕円 624"/>
        <xdr:cNvSpPr/>
      </xdr:nvSpPr>
      <xdr:spPr>
        <a:xfrm>
          <a:off x="21272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81</xdr:row>
      <xdr:rowOff>87630</xdr:rowOff>
    </xdr:from>
    <xdr:to>
      <xdr:col>32</xdr:col>
      <xdr:colOff>187325</xdr:colOff>
      <xdr:row>81</xdr:row>
      <xdr:rowOff>140970</xdr:rowOff>
    </xdr:to>
    <xdr:cxnSp macro="">
      <xdr:nvCxnSpPr>
        <xdr:cNvPr id="626" name="直線コネクタ 625"/>
        <xdr:cNvCxnSpPr/>
      </xdr:nvCxnSpPr>
      <xdr:spPr>
        <a:xfrm>
          <a:off x="21323300" y="139750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76216</xdr:rowOff>
    </xdr:from>
    <xdr:ext cx="469744" cy="259045"/>
    <xdr:sp macro="" textlink="">
      <xdr:nvSpPr>
        <xdr:cNvPr id="627" name="n_1aveValue【消防施設】&#10;一人当たり面積"/>
        <xdr:cNvSpPr txBox="1"/>
      </xdr:nvSpPr>
      <xdr:spPr>
        <a:xfrm>
          <a:off x="21075727" y="1430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oneCellAnchor>
    <xdr:from>
      <xdr:col>30</xdr:col>
      <xdr:colOff>473152</xdr:colOff>
      <xdr:row>79</xdr:row>
      <xdr:rowOff>154957</xdr:rowOff>
    </xdr:from>
    <xdr:ext cx="469744" cy="259045"/>
    <xdr:sp macro="" textlink="">
      <xdr:nvSpPr>
        <xdr:cNvPr id="628" name="n_1mainValue【消防施設】&#10;一人当たり面積"/>
        <xdr:cNvSpPr txBox="1"/>
      </xdr:nvSpPr>
      <xdr:spPr>
        <a:xfrm>
          <a:off x="21075727" y="1369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9" name="正方形/長方形 6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30" name="正方形/長方形 6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31" name="正方形/長方形 6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32" name="正方形/長方形 6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33" name="正方形/長方形 6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34" name="正方形/長方形 6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35" name="正方形/長方形 6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6" name="正方形/長方形 6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7" name="テキスト ボックス 6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8" name="直線コネクタ 6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39" name="テキスト ボックス 63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640" name="直線コネクタ 63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641" name="テキスト ボックス 64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642" name="直線コネクタ 64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643" name="テキスト ボックス 64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44" name="直線コネクタ 64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45" name="テキスト ボックス 64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46" name="直線コネクタ 64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647" name="テキスト ボックス 64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48" name="直線コネクタ 6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49" name="テキスト ボックス 64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94487</xdr:rowOff>
    </xdr:from>
    <xdr:to>
      <xdr:col>23</xdr:col>
      <xdr:colOff>516889</xdr:colOff>
      <xdr:row>108</xdr:row>
      <xdr:rowOff>64770</xdr:rowOff>
    </xdr:to>
    <xdr:cxnSp macro="">
      <xdr:nvCxnSpPr>
        <xdr:cNvPr id="651" name="直線コネクタ 650"/>
        <xdr:cNvCxnSpPr/>
      </xdr:nvCxnSpPr>
      <xdr:spPr>
        <a:xfrm flipV="1">
          <a:off x="16318864" y="17410937"/>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68597</xdr:rowOff>
    </xdr:from>
    <xdr:ext cx="405111" cy="259045"/>
    <xdr:sp macro="" textlink="">
      <xdr:nvSpPr>
        <xdr:cNvPr id="652" name="【庁舎】&#10;有形固定資産減価償却率最小値テキスト"/>
        <xdr:cNvSpPr txBox="1"/>
      </xdr:nvSpPr>
      <xdr:spPr>
        <a:xfrm>
          <a:off x="164084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a:t>
          </a:r>
          <a:endParaRPr kumimoji="1" lang="ja-JP" altLang="en-US" sz="1000" b="1">
            <a:latin typeface="ＭＳ Ｐゴシック"/>
          </a:endParaRPr>
        </a:p>
      </xdr:txBody>
    </xdr:sp>
    <xdr:clientData/>
  </xdr:oneCellAnchor>
  <xdr:twoCellAnchor>
    <xdr:from>
      <xdr:col>23</xdr:col>
      <xdr:colOff>428625</xdr:colOff>
      <xdr:row>108</xdr:row>
      <xdr:rowOff>64770</xdr:rowOff>
    </xdr:from>
    <xdr:to>
      <xdr:col>23</xdr:col>
      <xdr:colOff>606425</xdr:colOff>
      <xdr:row>108</xdr:row>
      <xdr:rowOff>64770</xdr:rowOff>
    </xdr:to>
    <xdr:cxnSp macro="">
      <xdr:nvCxnSpPr>
        <xdr:cNvPr id="653" name="直線コネクタ 652"/>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41164</xdr:rowOff>
    </xdr:from>
    <xdr:ext cx="405111" cy="259045"/>
    <xdr:sp macro="" textlink="">
      <xdr:nvSpPr>
        <xdr:cNvPr id="654" name="【庁舎】&#10;有形固定資産減価償却率最大値テキスト"/>
        <xdr:cNvSpPr txBox="1"/>
      </xdr:nvSpPr>
      <xdr:spPr>
        <a:xfrm>
          <a:off x="16408400" y="17186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101</xdr:row>
      <xdr:rowOff>94487</xdr:rowOff>
    </xdr:from>
    <xdr:to>
      <xdr:col>23</xdr:col>
      <xdr:colOff>606425</xdr:colOff>
      <xdr:row>101</xdr:row>
      <xdr:rowOff>94487</xdr:rowOff>
    </xdr:to>
    <xdr:cxnSp macro="">
      <xdr:nvCxnSpPr>
        <xdr:cNvPr id="655" name="直線コネクタ 654"/>
        <xdr:cNvCxnSpPr/>
      </xdr:nvCxnSpPr>
      <xdr:spPr>
        <a:xfrm>
          <a:off x="16230600" y="1741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83838</xdr:rowOff>
    </xdr:from>
    <xdr:ext cx="405111" cy="259045"/>
    <xdr:sp macro="" textlink="">
      <xdr:nvSpPr>
        <xdr:cNvPr id="656" name="【庁舎】&#10;有形固定資産減価償却率平均値テキスト"/>
        <xdr:cNvSpPr txBox="1"/>
      </xdr:nvSpPr>
      <xdr:spPr>
        <a:xfrm>
          <a:off x="16408400" y="18257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105411</xdr:rowOff>
    </xdr:from>
    <xdr:to>
      <xdr:col>23</xdr:col>
      <xdr:colOff>568325</xdr:colOff>
      <xdr:row>107</xdr:row>
      <xdr:rowOff>35561</xdr:rowOff>
    </xdr:to>
    <xdr:sp macro="" textlink="">
      <xdr:nvSpPr>
        <xdr:cNvPr id="657" name="フローチャート : 判断 656"/>
        <xdr:cNvSpPr/>
      </xdr:nvSpPr>
      <xdr:spPr>
        <a:xfrm>
          <a:off x="16268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121413</xdr:rowOff>
    </xdr:from>
    <xdr:to>
      <xdr:col>22</xdr:col>
      <xdr:colOff>415925</xdr:colOff>
      <xdr:row>107</xdr:row>
      <xdr:rowOff>51563</xdr:rowOff>
    </xdr:to>
    <xdr:sp macro="" textlink="">
      <xdr:nvSpPr>
        <xdr:cNvPr id="658" name="フローチャート : 判断 657"/>
        <xdr:cNvSpPr/>
      </xdr:nvSpPr>
      <xdr:spPr>
        <a:xfrm>
          <a:off x="15430500" y="182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9" name="テキスト ボックス 6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60" name="テキスト ボックス 6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61" name="テキスト ボックス 6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62" name="テキスト ボックス 6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63" name="テキスト ボックス 6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43687</xdr:rowOff>
    </xdr:from>
    <xdr:to>
      <xdr:col>23</xdr:col>
      <xdr:colOff>568325</xdr:colOff>
      <xdr:row>101</xdr:row>
      <xdr:rowOff>145287</xdr:rowOff>
    </xdr:to>
    <xdr:sp macro="" textlink="">
      <xdr:nvSpPr>
        <xdr:cNvPr id="664" name="円/楕円 663"/>
        <xdr:cNvSpPr/>
      </xdr:nvSpPr>
      <xdr:spPr>
        <a:xfrm>
          <a:off x="16268700" y="1736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168164</xdr:rowOff>
    </xdr:from>
    <xdr:ext cx="405111" cy="259045"/>
    <xdr:sp macro="" textlink="">
      <xdr:nvSpPr>
        <xdr:cNvPr id="665" name="【庁舎】&#10;有形固定資産減価償却率該当値テキスト"/>
        <xdr:cNvSpPr txBox="1"/>
      </xdr:nvSpPr>
      <xdr:spPr>
        <a:xfrm>
          <a:off x="16408400" y="17313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22</xdr:col>
      <xdr:colOff>314325</xdr:colOff>
      <xdr:row>101</xdr:row>
      <xdr:rowOff>57404</xdr:rowOff>
    </xdr:from>
    <xdr:to>
      <xdr:col>22</xdr:col>
      <xdr:colOff>415925</xdr:colOff>
      <xdr:row>101</xdr:row>
      <xdr:rowOff>159004</xdr:rowOff>
    </xdr:to>
    <xdr:sp macro="" textlink="">
      <xdr:nvSpPr>
        <xdr:cNvPr id="666" name="円/楕円 665"/>
        <xdr:cNvSpPr/>
      </xdr:nvSpPr>
      <xdr:spPr>
        <a:xfrm>
          <a:off x="15430500" y="1737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101</xdr:row>
      <xdr:rowOff>94487</xdr:rowOff>
    </xdr:from>
    <xdr:to>
      <xdr:col>23</xdr:col>
      <xdr:colOff>517525</xdr:colOff>
      <xdr:row>101</xdr:row>
      <xdr:rowOff>108204</xdr:rowOff>
    </xdr:to>
    <xdr:cxnSp macro="">
      <xdr:nvCxnSpPr>
        <xdr:cNvPr id="667" name="直線コネクタ 666"/>
        <xdr:cNvCxnSpPr/>
      </xdr:nvCxnSpPr>
      <xdr:spPr>
        <a:xfrm flipV="1">
          <a:off x="15481300" y="17410937"/>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107</xdr:row>
      <xdr:rowOff>42690</xdr:rowOff>
    </xdr:from>
    <xdr:ext cx="405111" cy="259045"/>
    <xdr:sp macro="" textlink="">
      <xdr:nvSpPr>
        <xdr:cNvPr id="668" name="n_1aveValue【庁舎】&#10;有形固定資産減価償却率"/>
        <xdr:cNvSpPr txBox="1"/>
      </xdr:nvSpPr>
      <xdr:spPr>
        <a:xfrm>
          <a:off x="15266043" y="1838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4081</xdr:rowOff>
    </xdr:from>
    <xdr:ext cx="405111" cy="259045"/>
    <xdr:sp macro="" textlink="">
      <xdr:nvSpPr>
        <xdr:cNvPr id="669" name="n_1mainValue【庁舎】&#10;有形固定資産減価償却率"/>
        <xdr:cNvSpPr txBox="1"/>
      </xdr:nvSpPr>
      <xdr:spPr>
        <a:xfrm>
          <a:off x="15266043" y="1714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70" name="正方形/長方形 6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71" name="正方形/長方形 6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72" name="正方形/長方形 6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73" name="正方形/長方形 6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74" name="正方形/長方形 6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75" name="正方形/長方形 6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6" name="正方形/長方形 6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7" name="正方形/長方形 6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78" name="テキスト ボックス 6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9" name="直線コネクタ 6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80" name="直線コネクタ 67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81" name="テキスト ボックス 68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82" name="直線コネクタ 68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83" name="テキスト ボックス 68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84" name="直線コネクタ 68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85" name="テキスト ボックス 68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86" name="直線コネクタ 68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87" name="テキスト ボックス 68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88" name="直線コネクタ 68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89" name="テキスト ボックス 68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90" name="直線コネクタ 6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91" name="テキスト ボックス 6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9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43814</xdr:rowOff>
    </xdr:from>
    <xdr:to>
      <xdr:col>32</xdr:col>
      <xdr:colOff>186689</xdr:colOff>
      <xdr:row>107</xdr:row>
      <xdr:rowOff>104775</xdr:rowOff>
    </xdr:to>
    <xdr:cxnSp macro="">
      <xdr:nvCxnSpPr>
        <xdr:cNvPr id="693" name="直線コネクタ 692"/>
        <xdr:cNvCxnSpPr/>
      </xdr:nvCxnSpPr>
      <xdr:spPr>
        <a:xfrm flipV="1">
          <a:off x="22160864" y="17360264"/>
          <a:ext cx="0" cy="1089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108602</xdr:rowOff>
    </xdr:from>
    <xdr:ext cx="469744" cy="259045"/>
    <xdr:sp macro="" textlink="">
      <xdr:nvSpPr>
        <xdr:cNvPr id="694" name="【庁舎】&#10;一人当たり面積最小値テキスト"/>
        <xdr:cNvSpPr txBox="1"/>
      </xdr:nvSpPr>
      <xdr:spPr>
        <a:xfrm>
          <a:off x="222504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0.115</a:t>
          </a:r>
          <a:endParaRPr kumimoji="1" lang="ja-JP" altLang="en-US" sz="1000" b="1">
            <a:latin typeface="ＭＳ Ｐゴシック"/>
          </a:endParaRPr>
        </a:p>
      </xdr:txBody>
    </xdr:sp>
    <xdr:clientData/>
  </xdr:oneCellAnchor>
  <xdr:twoCellAnchor>
    <xdr:from>
      <xdr:col>32</xdr:col>
      <xdr:colOff>98425</xdr:colOff>
      <xdr:row>107</xdr:row>
      <xdr:rowOff>104775</xdr:rowOff>
    </xdr:from>
    <xdr:to>
      <xdr:col>32</xdr:col>
      <xdr:colOff>276225</xdr:colOff>
      <xdr:row>107</xdr:row>
      <xdr:rowOff>104775</xdr:rowOff>
    </xdr:to>
    <xdr:cxnSp macro="">
      <xdr:nvCxnSpPr>
        <xdr:cNvPr id="695" name="直線コネクタ 694"/>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161941</xdr:rowOff>
    </xdr:from>
    <xdr:ext cx="469744" cy="259045"/>
    <xdr:sp macro="" textlink="">
      <xdr:nvSpPr>
        <xdr:cNvPr id="696" name="【庁舎】&#10;一人当たり面積最大値テキスト"/>
        <xdr:cNvSpPr txBox="1"/>
      </xdr:nvSpPr>
      <xdr:spPr>
        <a:xfrm>
          <a:off x="22250400" y="1713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0.687</a:t>
          </a:r>
          <a:endParaRPr kumimoji="1" lang="ja-JP" altLang="en-US" sz="1000" b="1">
            <a:latin typeface="ＭＳ Ｐゴシック"/>
          </a:endParaRPr>
        </a:p>
      </xdr:txBody>
    </xdr:sp>
    <xdr:clientData/>
  </xdr:oneCellAnchor>
  <xdr:twoCellAnchor>
    <xdr:from>
      <xdr:col>32</xdr:col>
      <xdr:colOff>98425</xdr:colOff>
      <xdr:row>101</xdr:row>
      <xdr:rowOff>43814</xdr:rowOff>
    </xdr:from>
    <xdr:to>
      <xdr:col>32</xdr:col>
      <xdr:colOff>276225</xdr:colOff>
      <xdr:row>101</xdr:row>
      <xdr:rowOff>43814</xdr:rowOff>
    </xdr:to>
    <xdr:cxnSp macro="">
      <xdr:nvCxnSpPr>
        <xdr:cNvPr id="697" name="直線コネクタ 696"/>
        <xdr:cNvCxnSpPr/>
      </xdr:nvCxnSpPr>
      <xdr:spPr>
        <a:xfrm>
          <a:off x="22072600" y="1736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12082</xdr:rowOff>
    </xdr:from>
    <xdr:ext cx="469744" cy="259045"/>
    <xdr:sp macro="" textlink="">
      <xdr:nvSpPr>
        <xdr:cNvPr id="698" name="【庁舎】&#10;一人当たり面積平均値テキスト"/>
        <xdr:cNvSpPr txBox="1"/>
      </xdr:nvSpPr>
      <xdr:spPr>
        <a:xfrm>
          <a:off x="22250400" y="18014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160655</xdr:rowOff>
    </xdr:from>
    <xdr:to>
      <xdr:col>32</xdr:col>
      <xdr:colOff>238125</xdr:colOff>
      <xdr:row>106</xdr:row>
      <xdr:rowOff>90805</xdr:rowOff>
    </xdr:to>
    <xdr:sp macro="" textlink="">
      <xdr:nvSpPr>
        <xdr:cNvPr id="699" name="フローチャート : 判断 698"/>
        <xdr:cNvSpPr/>
      </xdr:nvSpPr>
      <xdr:spPr>
        <a:xfrm>
          <a:off x="22110700" y="1816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4445</xdr:rowOff>
    </xdr:from>
    <xdr:to>
      <xdr:col>31</xdr:col>
      <xdr:colOff>85725</xdr:colOff>
      <xdr:row>106</xdr:row>
      <xdr:rowOff>106045</xdr:rowOff>
    </xdr:to>
    <xdr:sp macro="" textlink="">
      <xdr:nvSpPr>
        <xdr:cNvPr id="700" name="フローチャート : 判断 699"/>
        <xdr:cNvSpPr/>
      </xdr:nvSpPr>
      <xdr:spPr>
        <a:xfrm>
          <a:off x="21272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701" name="テキスト ボックス 7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02" name="テキスト ボックス 7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3" name="テキスト ボックス 7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04" name="テキスト ボックス 7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05" name="テキスト ボックス 7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168275</xdr:rowOff>
    </xdr:from>
    <xdr:to>
      <xdr:col>32</xdr:col>
      <xdr:colOff>238125</xdr:colOff>
      <xdr:row>106</xdr:row>
      <xdr:rowOff>98425</xdr:rowOff>
    </xdr:to>
    <xdr:sp macro="" textlink="">
      <xdr:nvSpPr>
        <xdr:cNvPr id="706" name="円/楕円 705"/>
        <xdr:cNvSpPr/>
      </xdr:nvSpPr>
      <xdr:spPr>
        <a:xfrm>
          <a:off x="221107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146702</xdr:rowOff>
    </xdr:from>
    <xdr:ext cx="469744" cy="259045"/>
    <xdr:sp macro="" textlink="">
      <xdr:nvSpPr>
        <xdr:cNvPr id="707" name="【庁舎】&#10;一人当たり面積該当値テキスト"/>
        <xdr:cNvSpPr txBox="1"/>
      </xdr:nvSpPr>
      <xdr:spPr>
        <a:xfrm>
          <a:off x="22250400" y="1814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0.235</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636</xdr:rowOff>
    </xdr:from>
    <xdr:to>
      <xdr:col>31</xdr:col>
      <xdr:colOff>85725</xdr:colOff>
      <xdr:row>106</xdr:row>
      <xdr:rowOff>102236</xdr:rowOff>
    </xdr:to>
    <xdr:sp macro="" textlink="">
      <xdr:nvSpPr>
        <xdr:cNvPr id="708" name="円/楕円 707"/>
        <xdr:cNvSpPr/>
      </xdr:nvSpPr>
      <xdr:spPr>
        <a:xfrm>
          <a:off x="212725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47625</xdr:rowOff>
    </xdr:from>
    <xdr:to>
      <xdr:col>32</xdr:col>
      <xdr:colOff>187325</xdr:colOff>
      <xdr:row>106</xdr:row>
      <xdr:rowOff>51436</xdr:rowOff>
    </xdr:to>
    <xdr:cxnSp macro="">
      <xdr:nvCxnSpPr>
        <xdr:cNvPr id="709" name="直線コネクタ 708"/>
        <xdr:cNvCxnSpPr/>
      </xdr:nvCxnSpPr>
      <xdr:spPr>
        <a:xfrm flipV="1">
          <a:off x="21323300" y="18221325"/>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106</xdr:row>
      <xdr:rowOff>97172</xdr:rowOff>
    </xdr:from>
    <xdr:ext cx="469744" cy="259045"/>
    <xdr:sp macro="" textlink="">
      <xdr:nvSpPr>
        <xdr:cNvPr id="710" name="n_1aveValue【庁舎】&#10;一人当たり面積"/>
        <xdr:cNvSpPr txBox="1"/>
      </xdr:nvSpPr>
      <xdr:spPr>
        <a:xfrm>
          <a:off x="21075727" y="182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0.231</a:t>
          </a:r>
          <a:endParaRPr kumimoji="1" lang="ja-JP" altLang="en-US" sz="1000" b="1">
            <a:solidFill>
              <a:srgbClr val="000080"/>
            </a:solidFill>
            <a:latin typeface="ＭＳ Ｐゴシック"/>
          </a:endParaRPr>
        </a:p>
      </xdr:txBody>
    </xdr:sp>
    <xdr:clientData/>
  </xdr:oneCellAnchor>
  <xdr:oneCellAnchor>
    <xdr:from>
      <xdr:col>30</xdr:col>
      <xdr:colOff>473152</xdr:colOff>
      <xdr:row>104</xdr:row>
      <xdr:rowOff>118763</xdr:rowOff>
    </xdr:from>
    <xdr:ext cx="469744" cy="259045"/>
    <xdr:sp macro="" textlink="">
      <xdr:nvSpPr>
        <xdr:cNvPr id="711" name="n_1mainValue【庁舎】&#10;一人当たり面積"/>
        <xdr:cNvSpPr txBox="1"/>
      </xdr:nvSpPr>
      <xdr:spPr>
        <a:xfrm>
          <a:off x="21075727" y="1794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12" name="正方形/長方形 7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3" name="正方形/長方形 7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14" name="テキスト ボックス 7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庁舎、消防施設において、施設の老朽化が進んでいることから、有形固定資産減価償却率が類似団体平均より高い水準を示している。役場庁舎については、平成</a:t>
          </a:r>
          <a:r>
            <a:rPr kumimoji="1" lang="en-US" altLang="ja-JP" sz="1300">
              <a:latin typeface="ＭＳ Ｐゴシック"/>
            </a:rPr>
            <a:t>21</a:t>
          </a:r>
          <a:r>
            <a:rPr kumimoji="1" lang="ja-JP" altLang="en-US" sz="1300">
              <a:latin typeface="ＭＳ Ｐゴシック"/>
            </a:rPr>
            <a:t>・</a:t>
          </a:r>
          <a:r>
            <a:rPr kumimoji="1" lang="en-US" altLang="ja-JP" sz="1300">
              <a:latin typeface="ＭＳ Ｐゴシック"/>
            </a:rPr>
            <a:t>22</a:t>
          </a:r>
          <a:r>
            <a:rPr kumimoji="1" lang="ja-JP" altLang="en-US" sz="1300">
              <a:latin typeface="ＭＳ Ｐゴシック"/>
            </a:rPr>
            <a:t>年度に耐震等大規模改修を実施しており、また、消防庁舎においても平成</a:t>
          </a:r>
          <a:r>
            <a:rPr kumimoji="1" lang="en-US" altLang="ja-JP" sz="1300">
              <a:latin typeface="ＭＳ Ｐゴシック"/>
            </a:rPr>
            <a:t>25</a:t>
          </a:r>
          <a:r>
            <a:rPr kumimoji="1" lang="ja-JP" altLang="en-US" sz="1300">
              <a:latin typeface="ＭＳ Ｐゴシック"/>
            </a:rPr>
            <a:t>年度に外壁改修を行うなど、施設の長寿命化に努めている。他の施設についても公共施設等総合管理計画に則り、適正な維持管理に努めていく。</a:t>
          </a:r>
        </a:p>
        <a:p>
          <a:r>
            <a:rPr kumimoji="1" lang="ja-JP" altLang="en-US" sz="1300">
              <a:latin typeface="ＭＳ Ｐゴシック"/>
            </a:rPr>
            <a:t>　一人当たり面積については、保健センターを複合施設として整備しているため、類似団体平均と比較して高い水準にある。他の施設については、比較的類似団体平均に近い水準を示している。いずれの施設においても、維持管理に係る経費の増加に留意しつつ、引き続き、行政サービスの維持・向上に努め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25903;&#25588;&#35506;/&#12288;&#36001;&#25919;&#20418;/03&#12288;&#27770;&#31639;&#32113;&#35336;&#65288;&#22320;&#26041;&#36001;&#25919;&#29366;&#27841;&#35519;&#26619;&#65289;/01&#26222;&#36890;&#20250;&#35336;/&#9733;H29&#27770;&#31639;&#32113;&#35336;&#65288;H30&#65289;/1130%20H28&#12473;&#12488;&#12483;&#12463;&#24773;&#22577;&#36861;&#21152;&#29256;&#36001;&#25919;&#29366;&#27841;&#36039;&#26009;&#38598;&#12398;&#20844;&#34920;&#12395;&#12388;&#12356;&#12390;/01%20&#20803;&#12487;&#12540;&#12479;/&#12304;&#36001;&#25919;&#29366;&#27841;&#36039;&#26009;&#38598;&#12305;_163228_&#19978;&#24066;&#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139.4</v>
          </cell>
          <cell r="O51">
            <v>131.69999999999999</v>
          </cell>
        </row>
        <row r="53">
          <cell r="N53">
            <v>60.6</v>
          </cell>
          <cell r="O53">
            <v>62</v>
          </cell>
        </row>
        <row r="55">
          <cell r="G55" t="str">
            <v>類似団体内平均値</v>
          </cell>
          <cell r="N55">
            <v>20.2</v>
          </cell>
          <cell r="O55">
            <v>15.5</v>
          </cell>
        </row>
        <row r="57">
          <cell r="N57">
            <v>54.5</v>
          </cell>
          <cell r="O57">
            <v>55.5</v>
          </cell>
        </row>
        <row r="72">
          <cell r="K72" t="str">
            <v>H24</v>
          </cell>
          <cell r="L72" t="str">
            <v>H25</v>
          </cell>
          <cell r="M72" t="str">
            <v>H26</v>
          </cell>
          <cell r="N72" t="str">
            <v>H27</v>
          </cell>
          <cell r="O72" t="str">
            <v>H28</v>
          </cell>
        </row>
        <row r="73">
          <cell r="G73" t="str">
            <v>当該団体値</v>
          </cell>
          <cell r="K73">
            <v>174.8</v>
          </cell>
          <cell r="L73">
            <v>165.6</v>
          </cell>
          <cell r="M73">
            <v>161.6</v>
          </cell>
          <cell r="N73">
            <v>139.4</v>
          </cell>
          <cell r="O73">
            <v>131.69999999999999</v>
          </cell>
        </row>
        <row r="75">
          <cell r="K75">
            <v>19.100000000000001</v>
          </cell>
          <cell r="L75">
            <v>17.600000000000001</v>
          </cell>
          <cell r="M75">
            <v>16.2</v>
          </cell>
          <cell r="N75">
            <v>14.7</v>
          </cell>
          <cell r="O75">
            <v>14.5</v>
          </cell>
        </row>
        <row r="77">
          <cell r="G77" t="str">
            <v>類似団体内平均値</v>
          </cell>
          <cell r="K77">
            <v>30.7</v>
          </cell>
          <cell r="L77">
            <v>22.3</v>
          </cell>
          <cell r="M77">
            <v>20.3</v>
          </cell>
          <cell r="N77">
            <v>20.2</v>
          </cell>
          <cell r="O77">
            <v>15.5</v>
          </cell>
        </row>
        <row r="79">
          <cell r="K79">
            <v>9.1999999999999993</v>
          </cell>
          <cell r="L79">
            <v>8.5</v>
          </cell>
          <cell r="M79">
            <v>7.7</v>
          </cell>
          <cell r="N79">
            <v>7.1</v>
          </cell>
          <cell r="O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65</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67</v>
      </c>
      <c r="C3" s="562"/>
      <c r="D3" s="562"/>
      <c r="E3" s="563"/>
      <c r="F3" s="563"/>
      <c r="G3" s="563"/>
      <c r="H3" s="563"/>
      <c r="I3" s="563"/>
      <c r="J3" s="563"/>
      <c r="K3" s="563"/>
      <c r="L3" s="563" t="s">
        <v>68</v>
      </c>
      <c r="M3" s="563"/>
      <c r="N3" s="563"/>
      <c r="O3" s="563"/>
      <c r="P3" s="563"/>
      <c r="Q3" s="563"/>
      <c r="R3" s="566"/>
      <c r="S3" s="566"/>
      <c r="T3" s="566"/>
      <c r="U3" s="566"/>
      <c r="V3" s="567"/>
      <c r="W3" s="464" t="s">
        <v>69</v>
      </c>
      <c r="X3" s="465"/>
      <c r="Y3" s="465"/>
      <c r="Z3" s="465"/>
      <c r="AA3" s="465"/>
      <c r="AB3" s="562"/>
      <c r="AC3" s="566" t="s">
        <v>70</v>
      </c>
      <c r="AD3" s="465"/>
      <c r="AE3" s="465"/>
      <c r="AF3" s="465"/>
      <c r="AG3" s="465"/>
      <c r="AH3" s="465"/>
      <c r="AI3" s="465"/>
      <c r="AJ3" s="465"/>
      <c r="AK3" s="465"/>
      <c r="AL3" s="528"/>
      <c r="AM3" s="464" t="s">
        <v>71</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72</v>
      </c>
      <c r="BO3" s="465"/>
      <c r="BP3" s="465"/>
      <c r="BQ3" s="465"/>
      <c r="BR3" s="465"/>
      <c r="BS3" s="465"/>
      <c r="BT3" s="465"/>
      <c r="BU3" s="528"/>
      <c r="BV3" s="464" t="s">
        <v>73</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74</v>
      </c>
      <c r="CU3" s="465"/>
      <c r="CV3" s="465"/>
      <c r="CW3" s="465"/>
      <c r="CX3" s="465"/>
      <c r="CY3" s="465"/>
      <c r="CZ3" s="465"/>
      <c r="DA3" s="528"/>
      <c r="DB3" s="464" t="s">
        <v>75</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76</v>
      </c>
      <c r="AZ4" s="378"/>
      <c r="BA4" s="378"/>
      <c r="BB4" s="378"/>
      <c r="BC4" s="378"/>
      <c r="BD4" s="378"/>
      <c r="BE4" s="378"/>
      <c r="BF4" s="378"/>
      <c r="BG4" s="378"/>
      <c r="BH4" s="378"/>
      <c r="BI4" s="378"/>
      <c r="BJ4" s="378"/>
      <c r="BK4" s="378"/>
      <c r="BL4" s="378"/>
      <c r="BM4" s="379"/>
      <c r="BN4" s="380">
        <v>9684067</v>
      </c>
      <c r="BO4" s="381"/>
      <c r="BP4" s="381"/>
      <c r="BQ4" s="381"/>
      <c r="BR4" s="381"/>
      <c r="BS4" s="381"/>
      <c r="BT4" s="381"/>
      <c r="BU4" s="382"/>
      <c r="BV4" s="380">
        <v>10013662</v>
      </c>
      <c r="BW4" s="381"/>
      <c r="BX4" s="381"/>
      <c r="BY4" s="381"/>
      <c r="BZ4" s="381"/>
      <c r="CA4" s="381"/>
      <c r="CB4" s="381"/>
      <c r="CC4" s="382"/>
      <c r="CD4" s="554" t="s">
        <v>77</v>
      </c>
      <c r="CE4" s="555"/>
      <c r="CF4" s="555"/>
      <c r="CG4" s="555"/>
      <c r="CH4" s="555"/>
      <c r="CI4" s="555"/>
      <c r="CJ4" s="555"/>
      <c r="CK4" s="555"/>
      <c r="CL4" s="555"/>
      <c r="CM4" s="555"/>
      <c r="CN4" s="555"/>
      <c r="CO4" s="555"/>
      <c r="CP4" s="555"/>
      <c r="CQ4" s="555"/>
      <c r="CR4" s="555"/>
      <c r="CS4" s="556"/>
      <c r="CT4" s="557">
        <v>5.3</v>
      </c>
      <c r="CU4" s="558"/>
      <c r="CV4" s="558"/>
      <c r="CW4" s="558"/>
      <c r="CX4" s="558"/>
      <c r="CY4" s="558"/>
      <c r="CZ4" s="558"/>
      <c r="DA4" s="559"/>
      <c r="DB4" s="557">
        <v>3.8</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78</v>
      </c>
      <c r="AN5" s="359"/>
      <c r="AO5" s="359"/>
      <c r="AP5" s="359"/>
      <c r="AQ5" s="359"/>
      <c r="AR5" s="359"/>
      <c r="AS5" s="359"/>
      <c r="AT5" s="360"/>
      <c r="AU5" s="442" t="s">
        <v>79</v>
      </c>
      <c r="AV5" s="443"/>
      <c r="AW5" s="443"/>
      <c r="AX5" s="443"/>
      <c r="AY5" s="365" t="s">
        <v>80</v>
      </c>
      <c r="AZ5" s="366"/>
      <c r="BA5" s="366"/>
      <c r="BB5" s="366"/>
      <c r="BC5" s="366"/>
      <c r="BD5" s="366"/>
      <c r="BE5" s="366"/>
      <c r="BF5" s="366"/>
      <c r="BG5" s="366"/>
      <c r="BH5" s="366"/>
      <c r="BI5" s="366"/>
      <c r="BJ5" s="366"/>
      <c r="BK5" s="366"/>
      <c r="BL5" s="366"/>
      <c r="BM5" s="367"/>
      <c r="BN5" s="385">
        <v>9320359</v>
      </c>
      <c r="BO5" s="386"/>
      <c r="BP5" s="386"/>
      <c r="BQ5" s="386"/>
      <c r="BR5" s="386"/>
      <c r="BS5" s="386"/>
      <c r="BT5" s="386"/>
      <c r="BU5" s="387"/>
      <c r="BV5" s="385">
        <v>9754110</v>
      </c>
      <c r="BW5" s="386"/>
      <c r="BX5" s="386"/>
      <c r="BY5" s="386"/>
      <c r="BZ5" s="386"/>
      <c r="CA5" s="386"/>
      <c r="CB5" s="386"/>
      <c r="CC5" s="387"/>
      <c r="CD5" s="394" t="s">
        <v>81</v>
      </c>
      <c r="CE5" s="395"/>
      <c r="CF5" s="395"/>
      <c r="CG5" s="395"/>
      <c r="CH5" s="395"/>
      <c r="CI5" s="395"/>
      <c r="CJ5" s="395"/>
      <c r="CK5" s="395"/>
      <c r="CL5" s="395"/>
      <c r="CM5" s="395"/>
      <c r="CN5" s="395"/>
      <c r="CO5" s="395"/>
      <c r="CP5" s="395"/>
      <c r="CQ5" s="395"/>
      <c r="CR5" s="395"/>
      <c r="CS5" s="396"/>
      <c r="CT5" s="355">
        <v>85.1</v>
      </c>
      <c r="CU5" s="356"/>
      <c r="CV5" s="356"/>
      <c r="CW5" s="356"/>
      <c r="CX5" s="356"/>
      <c r="CY5" s="356"/>
      <c r="CZ5" s="356"/>
      <c r="DA5" s="357"/>
      <c r="DB5" s="355">
        <v>84.7</v>
      </c>
      <c r="DC5" s="356"/>
      <c r="DD5" s="356"/>
      <c r="DE5" s="356"/>
      <c r="DF5" s="356"/>
      <c r="DG5" s="356"/>
      <c r="DH5" s="356"/>
      <c r="DI5" s="357"/>
      <c r="DJ5" s="139"/>
      <c r="DK5" s="139"/>
      <c r="DL5" s="139"/>
      <c r="DM5" s="139"/>
      <c r="DN5" s="139"/>
      <c r="DO5" s="139"/>
    </row>
    <row r="6" spans="1:119" ht="18.75" customHeight="1" x14ac:dyDescent="0.15">
      <c r="A6" s="140"/>
      <c r="B6" s="534" t="s">
        <v>82</v>
      </c>
      <c r="C6" s="399"/>
      <c r="D6" s="399"/>
      <c r="E6" s="535"/>
      <c r="F6" s="535"/>
      <c r="G6" s="535"/>
      <c r="H6" s="535"/>
      <c r="I6" s="535"/>
      <c r="J6" s="535"/>
      <c r="K6" s="535"/>
      <c r="L6" s="535" t="s">
        <v>83</v>
      </c>
      <c r="M6" s="535"/>
      <c r="N6" s="535"/>
      <c r="O6" s="535"/>
      <c r="P6" s="535"/>
      <c r="Q6" s="535"/>
      <c r="R6" s="423"/>
      <c r="S6" s="423"/>
      <c r="T6" s="423"/>
      <c r="U6" s="423"/>
      <c r="V6" s="541"/>
      <c r="W6" s="474" t="s">
        <v>84</v>
      </c>
      <c r="X6" s="398"/>
      <c r="Y6" s="398"/>
      <c r="Z6" s="398"/>
      <c r="AA6" s="398"/>
      <c r="AB6" s="399"/>
      <c r="AC6" s="546" t="s">
        <v>85</v>
      </c>
      <c r="AD6" s="547"/>
      <c r="AE6" s="547"/>
      <c r="AF6" s="547"/>
      <c r="AG6" s="547"/>
      <c r="AH6" s="547"/>
      <c r="AI6" s="547"/>
      <c r="AJ6" s="547"/>
      <c r="AK6" s="547"/>
      <c r="AL6" s="548"/>
      <c r="AM6" s="454" t="s">
        <v>86</v>
      </c>
      <c r="AN6" s="359"/>
      <c r="AO6" s="359"/>
      <c r="AP6" s="359"/>
      <c r="AQ6" s="359"/>
      <c r="AR6" s="359"/>
      <c r="AS6" s="359"/>
      <c r="AT6" s="360"/>
      <c r="AU6" s="442" t="s">
        <v>79</v>
      </c>
      <c r="AV6" s="443"/>
      <c r="AW6" s="443"/>
      <c r="AX6" s="443"/>
      <c r="AY6" s="365" t="s">
        <v>87</v>
      </c>
      <c r="AZ6" s="366"/>
      <c r="BA6" s="366"/>
      <c r="BB6" s="366"/>
      <c r="BC6" s="366"/>
      <c r="BD6" s="366"/>
      <c r="BE6" s="366"/>
      <c r="BF6" s="366"/>
      <c r="BG6" s="366"/>
      <c r="BH6" s="366"/>
      <c r="BI6" s="366"/>
      <c r="BJ6" s="366"/>
      <c r="BK6" s="366"/>
      <c r="BL6" s="366"/>
      <c r="BM6" s="367"/>
      <c r="BN6" s="385">
        <v>363708</v>
      </c>
      <c r="BO6" s="386"/>
      <c r="BP6" s="386"/>
      <c r="BQ6" s="386"/>
      <c r="BR6" s="386"/>
      <c r="BS6" s="386"/>
      <c r="BT6" s="386"/>
      <c r="BU6" s="387"/>
      <c r="BV6" s="385">
        <v>259552</v>
      </c>
      <c r="BW6" s="386"/>
      <c r="BX6" s="386"/>
      <c r="BY6" s="386"/>
      <c r="BZ6" s="386"/>
      <c r="CA6" s="386"/>
      <c r="CB6" s="386"/>
      <c r="CC6" s="387"/>
      <c r="CD6" s="394" t="s">
        <v>88</v>
      </c>
      <c r="CE6" s="395"/>
      <c r="CF6" s="395"/>
      <c r="CG6" s="395"/>
      <c r="CH6" s="395"/>
      <c r="CI6" s="395"/>
      <c r="CJ6" s="395"/>
      <c r="CK6" s="395"/>
      <c r="CL6" s="395"/>
      <c r="CM6" s="395"/>
      <c r="CN6" s="395"/>
      <c r="CO6" s="395"/>
      <c r="CP6" s="395"/>
      <c r="CQ6" s="395"/>
      <c r="CR6" s="395"/>
      <c r="CS6" s="396"/>
      <c r="CT6" s="531">
        <v>89.9</v>
      </c>
      <c r="CU6" s="532"/>
      <c r="CV6" s="532"/>
      <c r="CW6" s="532"/>
      <c r="CX6" s="532"/>
      <c r="CY6" s="532"/>
      <c r="CZ6" s="532"/>
      <c r="DA6" s="533"/>
      <c r="DB6" s="531">
        <v>90.3</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89</v>
      </c>
      <c r="AN7" s="359"/>
      <c r="AO7" s="359"/>
      <c r="AP7" s="359"/>
      <c r="AQ7" s="359"/>
      <c r="AR7" s="359"/>
      <c r="AS7" s="359"/>
      <c r="AT7" s="360"/>
      <c r="AU7" s="442" t="s">
        <v>90</v>
      </c>
      <c r="AV7" s="443"/>
      <c r="AW7" s="443"/>
      <c r="AX7" s="443"/>
      <c r="AY7" s="365" t="s">
        <v>91</v>
      </c>
      <c r="AZ7" s="366"/>
      <c r="BA7" s="366"/>
      <c r="BB7" s="366"/>
      <c r="BC7" s="366"/>
      <c r="BD7" s="366"/>
      <c r="BE7" s="366"/>
      <c r="BF7" s="366"/>
      <c r="BG7" s="366"/>
      <c r="BH7" s="366"/>
      <c r="BI7" s="366"/>
      <c r="BJ7" s="366"/>
      <c r="BK7" s="366"/>
      <c r="BL7" s="366"/>
      <c r="BM7" s="367"/>
      <c r="BN7" s="385">
        <v>23544</v>
      </c>
      <c r="BO7" s="386"/>
      <c r="BP7" s="386"/>
      <c r="BQ7" s="386"/>
      <c r="BR7" s="386"/>
      <c r="BS7" s="386"/>
      <c r="BT7" s="386"/>
      <c r="BU7" s="387"/>
      <c r="BV7" s="385">
        <v>18637</v>
      </c>
      <c r="BW7" s="386"/>
      <c r="BX7" s="386"/>
      <c r="BY7" s="386"/>
      <c r="BZ7" s="386"/>
      <c r="CA7" s="386"/>
      <c r="CB7" s="386"/>
      <c r="CC7" s="387"/>
      <c r="CD7" s="394" t="s">
        <v>92</v>
      </c>
      <c r="CE7" s="395"/>
      <c r="CF7" s="395"/>
      <c r="CG7" s="395"/>
      <c r="CH7" s="395"/>
      <c r="CI7" s="395"/>
      <c r="CJ7" s="395"/>
      <c r="CK7" s="395"/>
      <c r="CL7" s="395"/>
      <c r="CM7" s="395"/>
      <c r="CN7" s="395"/>
      <c r="CO7" s="395"/>
      <c r="CP7" s="395"/>
      <c r="CQ7" s="395"/>
      <c r="CR7" s="395"/>
      <c r="CS7" s="396"/>
      <c r="CT7" s="385">
        <v>6362182</v>
      </c>
      <c r="CU7" s="386"/>
      <c r="CV7" s="386"/>
      <c r="CW7" s="386"/>
      <c r="CX7" s="386"/>
      <c r="CY7" s="386"/>
      <c r="CZ7" s="386"/>
      <c r="DA7" s="387"/>
      <c r="DB7" s="385">
        <v>6407560</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93</v>
      </c>
      <c r="AN8" s="359"/>
      <c r="AO8" s="359"/>
      <c r="AP8" s="359"/>
      <c r="AQ8" s="359"/>
      <c r="AR8" s="359"/>
      <c r="AS8" s="359"/>
      <c r="AT8" s="360"/>
      <c r="AU8" s="442" t="s">
        <v>79</v>
      </c>
      <c r="AV8" s="443"/>
      <c r="AW8" s="443"/>
      <c r="AX8" s="443"/>
      <c r="AY8" s="365" t="s">
        <v>94</v>
      </c>
      <c r="AZ8" s="366"/>
      <c r="BA8" s="366"/>
      <c r="BB8" s="366"/>
      <c r="BC8" s="366"/>
      <c r="BD8" s="366"/>
      <c r="BE8" s="366"/>
      <c r="BF8" s="366"/>
      <c r="BG8" s="366"/>
      <c r="BH8" s="366"/>
      <c r="BI8" s="366"/>
      <c r="BJ8" s="366"/>
      <c r="BK8" s="366"/>
      <c r="BL8" s="366"/>
      <c r="BM8" s="367"/>
      <c r="BN8" s="385">
        <v>340164</v>
      </c>
      <c r="BO8" s="386"/>
      <c r="BP8" s="386"/>
      <c r="BQ8" s="386"/>
      <c r="BR8" s="386"/>
      <c r="BS8" s="386"/>
      <c r="BT8" s="386"/>
      <c r="BU8" s="387"/>
      <c r="BV8" s="385">
        <v>240915</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0.46</v>
      </c>
      <c r="CU8" s="495"/>
      <c r="CV8" s="495"/>
      <c r="CW8" s="495"/>
      <c r="CX8" s="495"/>
      <c r="CY8" s="495"/>
      <c r="CZ8" s="495"/>
      <c r="DA8" s="496"/>
      <c r="DB8" s="494">
        <v>0.47</v>
      </c>
      <c r="DC8" s="495"/>
      <c r="DD8" s="495"/>
      <c r="DE8" s="495"/>
      <c r="DF8" s="495"/>
      <c r="DG8" s="495"/>
      <c r="DH8" s="495"/>
      <c r="DI8" s="496"/>
      <c r="DJ8" s="139"/>
      <c r="DK8" s="139"/>
      <c r="DL8" s="139"/>
      <c r="DM8" s="139"/>
      <c r="DN8" s="139"/>
      <c r="DO8" s="139"/>
    </row>
    <row r="9" spans="1:119" ht="18.75" customHeight="1" thickBot="1" x14ac:dyDescent="0.2">
      <c r="A9" s="140"/>
      <c r="B9" s="520" t="s">
        <v>96</v>
      </c>
      <c r="C9" s="521"/>
      <c r="D9" s="521"/>
      <c r="E9" s="521"/>
      <c r="F9" s="521"/>
      <c r="G9" s="521"/>
      <c r="H9" s="521"/>
      <c r="I9" s="521"/>
      <c r="J9" s="521"/>
      <c r="K9" s="448"/>
      <c r="L9" s="522" t="s">
        <v>97</v>
      </c>
      <c r="M9" s="523"/>
      <c r="N9" s="523"/>
      <c r="O9" s="523"/>
      <c r="P9" s="523"/>
      <c r="Q9" s="524"/>
      <c r="R9" s="525">
        <v>20930</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100</v>
      </c>
      <c r="AV9" s="443"/>
      <c r="AW9" s="443"/>
      <c r="AX9" s="443"/>
      <c r="AY9" s="365" t="s">
        <v>101</v>
      </c>
      <c r="AZ9" s="366"/>
      <c r="BA9" s="366"/>
      <c r="BB9" s="366"/>
      <c r="BC9" s="366"/>
      <c r="BD9" s="366"/>
      <c r="BE9" s="366"/>
      <c r="BF9" s="366"/>
      <c r="BG9" s="366"/>
      <c r="BH9" s="366"/>
      <c r="BI9" s="366"/>
      <c r="BJ9" s="366"/>
      <c r="BK9" s="366"/>
      <c r="BL9" s="366"/>
      <c r="BM9" s="367"/>
      <c r="BN9" s="385">
        <v>99249</v>
      </c>
      <c r="BO9" s="386"/>
      <c r="BP9" s="386"/>
      <c r="BQ9" s="386"/>
      <c r="BR9" s="386"/>
      <c r="BS9" s="386"/>
      <c r="BT9" s="386"/>
      <c r="BU9" s="387"/>
      <c r="BV9" s="385">
        <v>-32906</v>
      </c>
      <c r="BW9" s="386"/>
      <c r="BX9" s="386"/>
      <c r="BY9" s="386"/>
      <c r="BZ9" s="386"/>
      <c r="CA9" s="386"/>
      <c r="CB9" s="386"/>
      <c r="CC9" s="387"/>
      <c r="CD9" s="394" t="s">
        <v>102</v>
      </c>
      <c r="CE9" s="395"/>
      <c r="CF9" s="395"/>
      <c r="CG9" s="395"/>
      <c r="CH9" s="395"/>
      <c r="CI9" s="395"/>
      <c r="CJ9" s="395"/>
      <c r="CK9" s="395"/>
      <c r="CL9" s="395"/>
      <c r="CM9" s="395"/>
      <c r="CN9" s="395"/>
      <c r="CO9" s="395"/>
      <c r="CP9" s="395"/>
      <c r="CQ9" s="395"/>
      <c r="CR9" s="395"/>
      <c r="CS9" s="396"/>
      <c r="CT9" s="355">
        <v>12.2</v>
      </c>
      <c r="CU9" s="356"/>
      <c r="CV9" s="356"/>
      <c r="CW9" s="356"/>
      <c r="CX9" s="356"/>
      <c r="CY9" s="356"/>
      <c r="CZ9" s="356"/>
      <c r="DA9" s="357"/>
      <c r="DB9" s="355">
        <v>11.7</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103</v>
      </c>
      <c r="M10" s="359"/>
      <c r="N10" s="359"/>
      <c r="O10" s="359"/>
      <c r="P10" s="359"/>
      <c r="Q10" s="360"/>
      <c r="R10" s="361">
        <v>21965</v>
      </c>
      <c r="S10" s="362"/>
      <c r="T10" s="362"/>
      <c r="U10" s="362"/>
      <c r="V10" s="364"/>
      <c r="W10" s="529"/>
      <c r="X10" s="347"/>
      <c r="Y10" s="347"/>
      <c r="Z10" s="347"/>
      <c r="AA10" s="347"/>
      <c r="AB10" s="347"/>
      <c r="AC10" s="347"/>
      <c r="AD10" s="347"/>
      <c r="AE10" s="347"/>
      <c r="AF10" s="347"/>
      <c r="AG10" s="347"/>
      <c r="AH10" s="347"/>
      <c r="AI10" s="347"/>
      <c r="AJ10" s="347"/>
      <c r="AK10" s="347"/>
      <c r="AL10" s="530"/>
      <c r="AM10" s="454" t="s">
        <v>104</v>
      </c>
      <c r="AN10" s="359"/>
      <c r="AO10" s="359"/>
      <c r="AP10" s="359"/>
      <c r="AQ10" s="359"/>
      <c r="AR10" s="359"/>
      <c r="AS10" s="359"/>
      <c r="AT10" s="360"/>
      <c r="AU10" s="442" t="s">
        <v>105</v>
      </c>
      <c r="AV10" s="443"/>
      <c r="AW10" s="443"/>
      <c r="AX10" s="443"/>
      <c r="AY10" s="365" t="s">
        <v>106</v>
      </c>
      <c r="AZ10" s="366"/>
      <c r="BA10" s="366"/>
      <c r="BB10" s="366"/>
      <c r="BC10" s="366"/>
      <c r="BD10" s="366"/>
      <c r="BE10" s="366"/>
      <c r="BF10" s="366"/>
      <c r="BG10" s="366"/>
      <c r="BH10" s="366"/>
      <c r="BI10" s="366"/>
      <c r="BJ10" s="366"/>
      <c r="BK10" s="366"/>
      <c r="BL10" s="366"/>
      <c r="BM10" s="367"/>
      <c r="BN10" s="385">
        <v>51293</v>
      </c>
      <c r="BO10" s="386"/>
      <c r="BP10" s="386"/>
      <c r="BQ10" s="386"/>
      <c r="BR10" s="386"/>
      <c r="BS10" s="386"/>
      <c r="BT10" s="386"/>
      <c r="BU10" s="387"/>
      <c r="BV10" s="385">
        <v>197281</v>
      </c>
      <c r="BW10" s="386"/>
      <c r="BX10" s="386"/>
      <c r="BY10" s="386"/>
      <c r="BZ10" s="386"/>
      <c r="CA10" s="386"/>
      <c r="CB10" s="386"/>
      <c r="CC10" s="38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108</v>
      </c>
      <c r="M11" s="432"/>
      <c r="N11" s="432"/>
      <c r="O11" s="432"/>
      <c r="P11" s="432"/>
      <c r="Q11" s="433"/>
      <c r="R11" s="517" t="s">
        <v>109</v>
      </c>
      <c r="S11" s="518"/>
      <c r="T11" s="518"/>
      <c r="U11" s="518"/>
      <c r="V11" s="519"/>
      <c r="W11" s="529"/>
      <c r="X11" s="347"/>
      <c r="Y11" s="347"/>
      <c r="Z11" s="347"/>
      <c r="AA11" s="347"/>
      <c r="AB11" s="347"/>
      <c r="AC11" s="347"/>
      <c r="AD11" s="347"/>
      <c r="AE11" s="347"/>
      <c r="AF11" s="347"/>
      <c r="AG11" s="347"/>
      <c r="AH11" s="347"/>
      <c r="AI11" s="347"/>
      <c r="AJ11" s="347"/>
      <c r="AK11" s="347"/>
      <c r="AL11" s="530"/>
      <c r="AM11" s="454" t="s">
        <v>110</v>
      </c>
      <c r="AN11" s="359"/>
      <c r="AO11" s="359"/>
      <c r="AP11" s="359"/>
      <c r="AQ11" s="359"/>
      <c r="AR11" s="359"/>
      <c r="AS11" s="359"/>
      <c r="AT11" s="360"/>
      <c r="AU11" s="442" t="s">
        <v>100</v>
      </c>
      <c r="AV11" s="443"/>
      <c r="AW11" s="443"/>
      <c r="AX11" s="443"/>
      <c r="AY11" s="365" t="s">
        <v>111</v>
      </c>
      <c r="AZ11" s="366"/>
      <c r="BA11" s="366"/>
      <c r="BB11" s="366"/>
      <c r="BC11" s="366"/>
      <c r="BD11" s="366"/>
      <c r="BE11" s="366"/>
      <c r="BF11" s="366"/>
      <c r="BG11" s="366"/>
      <c r="BH11" s="366"/>
      <c r="BI11" s="366"/>
      <c r="BJ11" s="366"/>
      <c r="BK11" s="366"/>
      <c r="BL11" s="366"/>
      <c r="BM11" s="367"/>
      <c r="BN11" s="385" t="s">
        <v>112</v>
      </c>
      <c r="BO11" s="386"/>
      <c r="BP11" s="386"/>
      <c r="BQ11" s="386"/>
      <c r="BR11" s="386"/>
      <c r="BS11" s="386"/>
      <c r="BT11" s="386"/>
      <c r="BU11" s="387"/>
      <c r="BV11" s="385" t="s">
        <v>112</v>
      </c>
      <c r="BW11" s="386"/>
      <c r="BX11" s="386"/>
      <c r="BY11" s="386"/>
      <c r="BZ11" s="386"/>
      <c r="CA11" s="386"/>
      <c r="CB11" s="386"/>
      <c r="CC11" s="387"/>
      <c r="CD11" s="394" t="s">
        <v>113</v>
      </c>
      <c r="CE11" s="395"/>
      <c r="CF11" s="395"/>
      <c r="CG11" s="395"/>
      <c r="CH11" s="395"/>
      <c r="CI11" s="395"/>
      <c r="CJ11" s="395"/>
      <c r="CK11" s="395"/>
      <c r="CL11" s="395"/>
      <c r="CM11" s="395"/>
      <c r="CN11" s="395"/>
      <c r="CO11" s="395"/>
      <c r="CP11" s="395"/>
      <c r="CQ11" s="395"/>
      <c r="CR11" s="395"/>
      <c r="CS11" s="396"/>
      <c r="CT11" s="494" t="s">
        <v>112</v>
      </c>
      <c r="CU11" s="495"/>
      <c r="CV11" s="495"/>
      <c r="CW11" s="495"/>
      <c r="CX11" s="495"/>
      <c r="CY11" s="495"/>
      <c r="CZ11" s="495"/>
      <c r="DA11" s="496"/>
      <c r="DB11" s="494" t="s">
        <v>112</v>
      </c>
      <c r="DC11" s="495"/>
      <c r="DD11" s="495"/>
      <c r="DE11" s="495"/>
      <c r="DF11" s="495"/>
      <c r="DG11" s="495"/>
      <c r="DH11" s="495"/>
      <c r="DI11" s="496"/>
      <c r="DJ11" s="139"/>
      <c r="DK11" s="139"/>
      <c r="DL11" s="139"/>
      <c r="DM11" s="139"/>
      <c r="DN11" s="139"/>
      <c r="DO11" s="139"/>
    </row>
    <row r="12" spans="1:119" ht="18.75" customHeight="1" x14ac:dyDescent="0.15">
      <c r="A12" s="140"/>
      <c r="B12" s="497" t="s">
        <v>114</v>
      </c>
      <c r="C12" s="498"/>
      <c r="D12" s="498"/>
      <c r="E12" s="498"/>
      <c r="F12" s="498"/>
      <c r="G12" s="498"/>
      <c r="H12" s="498"/>
      <c r="I12" s="498"/>
      <c r="J12" s="498"/>
      <c r="K12" s="499"/>
      <c r="L12" s="506" t="s">
        <v>115</v>
      </c>
      <c r="M12" s="507"/>
      <c r="N12" s="507"/>
      <c r="O12" s="507"/>
      <c r="P12" s="507"/>
      <c r="Q12" s="508"/>
      <c r="R12" s="509">
        <v>21275</v>
      </c>
      <c r="S12" s="510"/>
      <c r="T12" s="510"/>
      <c r="U12" s="510"/>
      <c r="V12" s="511"/>
      <c r="W12" s="512" t="s">
        <v>1</v>
      </c>
      <c r="X12" s="443"/>
      <c r="Y12" s="443"/>
      <c r="Z12" s="443"/>
      <c r="AA12" s="443"/>
      <c r="AB12" s="513"/>
      <c r="AC12" s="442" t="s">
        <v>116</v>
      </c>
      <c r="AD12" s="443"/>
      <c r="AE12" s="443"/>
      <c r="AF12" s="443"/>
      <c r="AG12" s="513"/>
      <c r="AH12" s="442" t="s">
        <v>117</v>
      </c>
      <c r="AI12" s="443"/>
      <c r="AJ12" s="443"/>
      <c r="AK12" s="443"/>
      <c r="AL12" s="514"/>
      <c r="AM12" s="454" t="s">
        <v>118</v>
      </c>
      <c r="AN12" s="359"/>
      <c r="AO12" s="359"/>
      <c r="AP12" s="359"/>
      <c r="AQ12" s="359"/>
      <c r="AR12" s="359"/>
      <c r="AS12" s="359"/>
      <c r="AT12" s="360"/>
      <c r="AU12" s="442" t="s">
        <v>119</v>
      </c>
      <c r="AV12" s="443"/>
      <c r="AW12" s="443"/>
      <c r="AX12" s="443"/>
      <c r="AY12" s="365" t="s">
        <v>120</v>
      </c>
      <c r="AZ12" s="366"/>
      <c r="BA12" s="366"/>
      <c r="BB12" s="366"/>
      <c r="BC12" s="366"/>
      <c r="BD12" s="366"/>
      <c r="BE12" s="366"/>
      <c r="BF12" s="366"/>
      <c r="BG12" s="366"/>
      <c r="BH12" s="366"/>
      <c r="BI12" s="366"/>
      <c r="BJ12" s="366"/>
      <c r="BK12" s="366"/>
      <c r="BL12" s="366"/>
      <c r="BM12" s="367"/>
      <c r="BN12" s="385" t="s">
        <v>121</v>
      </c>
      <c r="BO12" s="386"/>
      <c r="BP12" s="386"/>
      <c r="BQ12" s="386"/>
      <c r="BR12" s="386"/>
      <c r="BS12" s="386"/>
      <c r="BT12" s="386"/>
      <c r="BU12" s="387"/>
      <c r="BV12" s="385" t="s">
        <v>121</v>
      </c>
      <c r="BW12" s="386"/>
      <c r="BX12" s="386"/>
      <c r="BY12" s="386"/>
      <c r="BZ12" s="386"/>
      <c r="CA12" s="386"/>
      <c r="CB12" s="386"/>
      <c r="CC12" s="387"/>
      <c r="CD12" s="394" t="s">
        <v>122</v>
      </c>
      <c r="CE12" s="395"/>
      <c r="CF12" s="395"/>
      <c r="CG12" s="395"/>
      <c r="CH12" s="395"/>
      <c r="CI12" s="395"/>
      <c r="CJ12" s="395"/>
      <c r="CK12" s="395"/>
      <c r="CL12" s="395"/>
      <c r="CM12" s="395"/>
      <c r="CN12" s="395"/>
      <c r="CO12" s="395"/>
      <c r="CP12" s="395"/>
      <c r="CQ12" s="395"/>
      <c r="CR12" s="395"/>
      <c r="CS12" s="396"/>
      <c r="CT12" s="494" t="s">
        <v>121</v>
      </c>
      <c r="CU12" s="495"/>
      <c r="CV12" s="495"/>
      <c r="CW12" s="495"/>
      <c r="CX12" s="495"/>
      <c r="CY12" s="495"/>
      <c r="CZ12" s="495"/>
      <c r="DA12" s="496"/>
      <c r="DB12" s="494" t="s">
        <v>121</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123</v>
      </c>
      <c r="N13" s="484"/>
      <c r="O13" s="484"/>
      <c r="P13" s="484"/>
      <c r="Q13" s="485"/>
      <c r="R13" s="486">
        <v>21036</v>
      </c>
      <c r="S13" s="487"/>
      <c r="T13" s="487"/>
      <c r="U13" s="487"/>
      <c r="V13" s="488"/>
      <c r="W13" s="474" t="s">
        <v>124</v>
      </c>
      <c r="X13" s="398"/>
      <c r="Y13" s="398"/>
      <c r="Z13" s="398"/>
      <c r="AA13" s="398"/>
      <c r="AB13" s="399"/>
      <c r="AC13" s="361">
        <v>460</v>
      </c>
      <c r="AD13" s="362"/>
      <c r="AE13" s="362"/>
      <c r="AF13" s="362"/>
      <c r="AG13" s="363"/>
      <c r="AH13" s="361">
        <v>578</v>
      </c>
      <c r="AI13" s="362"/>
      <c r="AJ13" s="362"/>
      <c r="AK13" s="362"/>
      <c r="AL13" s="364"/>
      <c r="AM13" s="454" t="s">
        <v>125</v>
      </c>
      <c r="AN13" s="359"/>
      <c r="AO13" s="359"/>
      <c r="AP13" s="359"/>
      <c r="AQ13" s="359"/>
      <c r="AR13" s="359"/>
      <c r="AS13" s="359"/>
      <c r="AT13" s="360"/>
      <c r="AU13" s="442" t="s">
        <v>119</v>
      </c>
      <c r="AV13" s="443"/>
      <c r="AW13" s="443"/>
      <c r="AX13" s="443"/>
      <c r="AY13" s="365" t="s">
        <v>126</v>
      </c>
      <c r="AZ13" s="366"/>
      <c r="BA13" s="366"/>
      <c r="BB13" s="366"/>
      <c r="BC13" s="366"/>
      <c r="BD13" s="366"/>
      <c r="BE13" s="366"/>
      <c r="BF13" s="366"/>
      <c r="BG13" s="366"/>
      <c r="BH13" s="366"/>
      <c r="BI13" s="366"/>
      <c r="BJ13" s="366"/>
      <c r="BK13" s="366"/>
      <c r="BL13" s="366"/>
      <c r="BM13" s="367"/>
      <c r="BN13" s="385">
        <v>150542</v>
      </c>
      <c r="BO13" s="386"/>
      <c r="BP13" s="386"/>
      <c r="BQ13" s="386"/>
      <c r="BR13" s="386"/>
      <c r="BS13" s="386"/>
      <c r="BT13" s="386"/>
      <c r="BU13" s="387"/>
      <c r="BV13" s="385">
        <v>164375</v>
      </c>
      <c r="BW13" s="386"/>
      <c r="BX13" s="386"/>
      <c r="BY13" s="386"/>
      <c r="BZ13" s="386"/>
      <c r="CA13" s="386"/>
      <c r="CB13" s="386"/>
      <c r="CC13" s="387"/>
      <c r="CD13" s="394" t="s">
        <v>127</v>
      </c>
      <c r="CE13" s="395"/>
      <c r="CF13" s="395"/>
      <c r="CG13" s="395"/>
      <c r="CH13" s="395"/>
      <c r="CI13" s="395"/>
      <c r="CJ13" s="395"/>
      <c r="CK13" s="395"/>
      <c r="CL13" s="395"/>
      <c r="CM13" s="395"/>
      <c r="CN13" s="395"/>
      <c r="CO13" s="395"/>
      <c r="CP13" s="395"/>
      <c r="CQ13" s="395"/>
      <c r="CR13" s="395"/>
      <c r="CS13" s="396"/>
      <c r="CT13" s="355">
        <v>14.5</v>
      </c>
      <c r="CU13" s="356"/>
      <c r="CV13" s="356"/>
      <c r="CW13" s="356"/>
      <c r="CX13" s="356"/>
      <c r="CY13" s="356"/>
      <c r="CZ13" s="356"/>
      <c r="DA13" s="357"/>
      <c r="DB13" s="355">
        <v>14.7</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128</v>
      </c>
      <c r="M14" s="515"/>
      <c r="N14" s="515"/>
      <c r="O14" s="515"/>
      <c r="P14" s="515"/>
      <c r="Q14" s="516"/>
      <c r="R14" s="486">
        <v>21523</v>
      </c>
      <c r="S14" s="487"/>
      <c r="T14" s="487"/>
      <c r="U14" s="487"/>
      <c r="V14" s="488"/>
      <c r="W14" s="489"/>
      <c r="X14" s="401"/>
      <c r="Y14" s="401"/>
      <c r="Z14" s="401"/>
      <c r="AA14" s="401"/>
      <c r="AB14" s="402"/>
      <c r="AC14" s="479">
        <v>4.4000000000000004</v>
      </c>
      <c r="AD14" s="480"/>
      <c r="AE14" s="480"/>
      <c r="AF14" s="480"/>
      <c r="AG14" s="481"/>
      <c r="AH14" s="479">
        <v>5.2</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129</v>
      </c>
      <c r="CE14" s="392"/>
      <c r="CF14" s="392"/>
      <c r="CG14" s="392"/>
      <c r="CH14" s="392"/>
      <c r="CI14" s="392"/>
      <c r="CJ14" s="392"/>
      <c r="CK14" s="392"/>
      <c r="CL14" s="392"/>
      <c r="CM14" s="392"/>
      <c r="CN14" s="392"/>
      <c r="CO14" s="392"/>
      <c r="CP14" s="392"/>
      <c r="CQ14" s="392"/>
      <c r="CR14" s="392"/>
      <c r="CS14" s="393"/>
      <c r="CT14" s="490">
        <v>131.69999999999999</v>
      </c>
      <c r="CU14" s="458"/>
      <c r="CV14" s="458"/>
      <c r="CW14" s="458"/>
      <c r="CX14" s="458"/>
      <c r="CY14" s="458"/>
      <c r="CZ14" s="458"/>
      <c r="DA14" s="459"/>
      <c r="DB14" s="490">
        <v>139.4</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123</v>
      </c>
      <c r="N15" s="484"/>
      <c r="O15" s="484"/>
      <c r="P15" s="484"/>
      <c r="Q15" s="485"/>
      <c r="R15" s="486">
        <v>21303</v>
      </c>
      <c r="S15" s="487"/>
      <c r="T15" s="487"/>
      <c r="U15" s="487"/>
      <c r="V15" s="488"/>
      <c r="W15" s="474" t="s">
        <v>130</v>
      </c>
      <c r="X15" s="398"/>
      <c r="Y15" s="398"/>
      <c r="Z15" s="398"/>
      <c r="AA15" s="398"/>
      <c r="AB15" s="399"/>
      <c r="AC15" s="361">
        <v>3862</v>
      </c>
      <c r="AD15" s="362"/>
      <c r="AE15" s="362"/>
      <c r="AF15" s="362"/>
      <c r="AG15" s="363"/>
      <c r="AH15" s="361">
        <v>4161</v>
      </c>
      <c r="AI15" s="362"/>
      <c r="AJ15" s="362"/>
      <c r="AK15" s="362"/>
      <c r="AL15" s="364"/>
      <c r="AM15" s="454"/>
      <c r="AN15" s="359"/>
      <c r="AO15" s="359"/>
      <c r="AP15" s="359"/>
      <c r="AQ15" s="359"/>
      <c r="AR15" s="359"/>
      <c r="AS15" s="359"/>
      <c r="AT15" s="360"/>
      <c r="AU15" s="442"/>
      <c r="AV15" s="443"/>
      <c r="AW15" s="443"/>
      <c r="AX15" s="443"/>
      <c r="AY15" s="377" t="s">
        <v>131</v>
      </c>
      <c r="AZ15" s="378"/>
      <c r="BA15" s="378"/>
      <c r="BB15" s="378"/>
      <c r="BC15" s="378"/>
      <c r="BD15" s="378"/>
      <c r="BE15" s="378"/>
      <c r="BF15" s="378"/>
      <c r="BG15" s="378"/>
      <c r="BH15" s="378"/>
      <c r="BI15" s="378"/>
      <c r="BJ15" s="378"/>
      <c r="BK15" s="378"/>
      <c r="BL15" s="378"/>
      <c r="BM15" s="379"/>
      <c r="BN15" s="380">
        <v>2420421</v>
      </c>
      <c r="BO15" s="381"/>
      <c r="BP15" s="381"/>
      <c r="BQ15" s="381"/>
      <c r="BR15" s="381"/>
      <c r="BS15" s="381"/>
      <c r="BT15" s="381"/>
      <c r="BU15" s="382"/>
      <c r="BV15" s="380">
        <v>2494103</v>
      </c>
      <c r="BW15" s="381"/>
      <c r="BX15" s="381"/>
      <c r="BY15" s="381"/>
      <c r="BZ15" s="381"/>
      <c r="CA15" s="381"/>
      <c r="CB15" s="381"/>
      <c r="CC15" s="382"/>
      <c r="CD15" s="491" t="s">
        <v>132</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133</v>
      </c>
      <c r="M16" s="477"/>
      <c r="N16" s="477"/>
      <c r="O16" s="477"/>
      <c r="P16" s="477"/>
      <c r="Q16" s="478"/>
      <c r="R16" s="471" t="s">
        <v>134</v>
      </c>
      <c r="S16" s="472"/>
      <c r="T16" s="472"/>
      <c r="U16" s="472"/>
      <c r="V16" s="473"/>
      <c r="W16" s="489"/>
      <c r="X16" s="401"/>
      <c r="Y16" s="401"/>
      <c r="Z16" s="401"/>
      <c r="AA16" s="401"/>
      <c r="AB16" s="402"/>
      <c r="AC16" s="479">
        <v>37</v>
      </c>
      <c r="AD16" s="480"/>
      <c r="AE16" s="480"/>
      <c r="AF16" s="480"/>
      <c r="AG16" s="481"/>
      <c r="AH16" s="479">
        <v>37.6</v>
      </c>
      <c r="AI16" s="480"/>
      <c r="AJ16" s="480"/>
      <c r="AK16" s="480"/>
      <c r="AL16" s="482"/>
      <c r="AM16" s="454"/>
      <c r="AN16" s="359"/>
      <c r="AO16" s="359"/>
      <c r="AP16" s="359"/>
      <c r="AQ16" s="359"/>
      <c r="AR16" s="359"/>
      <c r="AS16" s="359"/>
      <c r="AT16" s="360"/>
      <c r="AU16" s="442"/>
      <c r="AV16" s="443"/>
      <c r="AW16" s="443"/>
      <c r="AX16" s="443"/>
      <c r="AY16" s="365" t="s">
        <v>135</v>
      </c>
      <c r="AZ16" s="366"/>
      <c r="BA16" s="366"/>
      <c r="BB16" s="366"/>
      <c r="BC16" s="366"/>
      <c r="BD16" s="366"/>
      <c r="BE16" s="366"/>
      <c r="BF16" s="366"/>
      <c r="BG16" s="366"/>
      <c r="BH16" s="366"/>
      <c r="BI16" s="366"/>
      <c r="BJ16" s="366"/>
      <c r="BK16" s="366"/>
      <c r="BL16" s="366"/>
      <c r="BM16" s="367"/>
      <c r="BN16" s="385">
        <v>5356897</v>
      </c>
      <c r="BO16" s="386"/>
      <c r="BP16" s="386"/>
      <c r="BQ16" s="386"/>
      <c r="BR16" s="386"/>
      <c r="BS16" s="386"/>
      <c r="BT16" s="386"/>
      <c r="BU16" s="387"/>
      <c r="BV16" s="385">
        <v>5354915</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136</v>
      </c>
      <c r="N17" s="469"/>
      <c r="O17" s="469"/>
      <c r="P17" s="469"/>
      <c r="Q17" s="470"/>
      <c r="R17" s="471" t="s">
        <v>137</v>
      </c>
      <c r="S17" s="472"/>
      <c r="T17" s="472"/>
      <c r="U17" s="472"/>
      <c r="V17" s="473"/>
      <c r="W17" s="474" t="s">
        <v>138</v>
      </c>
      <c r="X17" s="398"/>
      <c r="Y17" s="398"/>
      <c r="Z17" s="398"/>
      <c r="AA17" s="398"/>
      <c r="AB17" s="399"/>
      <c r="AC17" s="361">
        <v>6108</v>
      </c>
      <c r="AD17" s="362"/>
      <c r="AE17" s="362"/>
      <c r="AF17" s="362"/>
      <c r="AG17" s="363"/>
      <c r="AH17" s="361">
        <v>6336</v>
      </c>
      <c r="AI17" s="362"/>
      <c r="AJ17" s="362"/>
      <c r="AK17" s="362"/>
      <c r="AL17" s="364"/>
      <c r="AM17" s="454"/>
      <c r="AN17" s="359"/>
      <c r="AO17" s="359"/>
      <c r="AP17" s="359"/>
      <c r="AQ17" s="359"/>
      <c r="AR17" s="359"/>
      <c r="AS17" s="359"/>
      <c r="AT17" s="360"/>
      <c r="AU17" s="442"/>
      <c r="AV17" s="443"/>
      <c r="AW17" s="443"/>
      <c r="AX17" s="443"/>
      <c r="AY17" s="365" t="s">
        <v>139</v>
      </c>
      <c r="AZ17" s="366"/>
      <c r="BA17" s="366"/>
      <c r="BB17" s="366"/>
      <c r="BC17" s="366"/>
      <c r="BD17" s="366"/>
      <c r="BE17" s="366"/>
      <c r="BF17" s="366"/>
      <c r="BG17" s="366"/>
      <c r="BH17" s="366"/>
      <c r="BI17" s="366"/>
      <c r="BJ17" s="366"/>
      <c r="BK17" s="366"/>
      <c r="BL17" s="366"/>
      <c r="BM17" s="367"/>
      <c r="BN17" s="385">
        <v>3047015</v>
      </c>
      <c r="BO17" s="386"/>
      <c r="BP17" s="386"/>
      <c r="BQ17" s="386"/>
      <c r="BR17" s="386"/>
      <c r="BS17" s="386"/>
      <c r="BT17" s="386"/>
      <c r="BU17" s="387"/>
      <c r="BV17" s="385">
        <v>3142267</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140</v>
      </c>
      <c r="C18" s="448"/>
      <c r="D18" s="448"/>
      <c r="E18" s="449"/>
      <c r="F18" s="449"/>
      <c r="G18" s="449"/>
      <c r="H18" s="449"/>
      <c r="I18" s="449"/>
      <c r="J18" s="449"/>
      <c r="K18" s="449"/>
      <c r="L18" s="450">
        <v>236.71</v>
      </c>
      <c r="M18" s="450"/>
      <c r="N18" s="450"/>
      <c r="O18" s="450"/>
      <c r="P18" s="450"/>
      <c r="Q18" s="450"/>
      <c r="R18" s="451"/>
      <c r="S18" s="451"/>
      <c r="T18" s="451"/>
      <c r="U18" s="451"/>
      <c r="V18" s="452"/>
      <c r="W18" s="466"/>
      <c r="X18" s="467"/>
      <c r="Y18" s="467"/>
      <c r="Z18" s="467"/>
      <c r="AA18" s="467"/>
      <c r="AB18" s="475"/>
      <c r="AC18" s="349">
        <v>58.6</v>
      </c>
      <c r="AD18" s="350"/>
      <c r="AE18" s="350"/>
      <c r="AF18" s="350"/>
      <c r="AG18" s="453"/>
      <c r="AH18" s="349">
        <v>57.2</v>
      </c>
      <c r="AI18" s="350"/>
      <c r="AJ18" s="350"/>
      <c r="AK18" s="350"/>
      <c r="AL18" s="351"/>
      <c r="AM18" s="454"/>
      <c r="AN18" s="359"/>
      <c r="AO18" s="359"/>
      <c r="AP18" s="359"/>
      <c r="AQ18" s="359"/>
      <c r="AR18" s="359"/>
      <c r="AS18" s="359"/>
      <c r="AT18" s="360"/>
      <c r="AU18" s="442"/>
      <c r="AV18" s="443"/>
      <c r="AW18" s="443"/>
      <c r="AX18" s="443"/>
      <c r="AY18" s="365" t="s">
        <v>141</v>
      </c>
      <c r="AZ18" s="366"/>
      <c r="BA18" s="366"/>
      <c r="BB18" s="366"/>
      <c r="BC18" s="366"/>
      <c r="BD18" s="366"/>
      <c r="BE18" s="366"/>
      <c r="BF18" s="366"/>
      <c r="BG18" s="366"/>
      <c r="BH18" s="366"/>
      <c r="BI18" s="366"/>
      <c r="BJ18" s="366"/>
      <c r="BK18" s="366"/>
      <c r="BL18" s="366"/>
      <c r="BM18" s="367"/>
      <c r="BN18" s="385">
        <v>5600233</v>
      </c>
      <c r="BO18" s="386"/>
      <c r="BP18" s="386"/>
      <c r="BQ18" s="386"/>
      <c r="BR18" s="386"/>
      <c r="BS18" s="386"/>
      <c r="BT18" s="386"/>
      <c r="BU18" s="387"/>
      <c r="BV18" s="385">
        <v>5526484</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142</v>
      </c>
      <c r="C19" s="448"/>
      <c r="D19" s="448"/>
      <c r="E19" s="449"/>
      <c r="F19" s="449"/>
      <c r="G19" s="449"/>
      <c r="H19" s="449"/>
      <c r="I19" s="449"/>
      <c r="J19" s="449"/>
      <c r="K19" s="449"/>
      <c r="L19" s="455">
        <v>88</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143</v>
      </c>
      <c r="AZ19" s="366"/>
      <c r="BA19" s="366"/>
      <c r="BB19" s="366"/>
      <c r="BC19" s="366"/>
      <c r="BD19" s="366"/>
      <c r="BE19" s="366"/>
      <c r="BF19" s="366"/>
      <c r="BG19" s="366"/>
      <c r="BH19" s="366"/>
      <c r="BI19" s="366"/>
      <c r="BJ19" s="366"/>
      <c r="BK19" s="366"/>
      <c r="BL19" s="366"/>
      <c r="BM19" s="367"/>
      <c r="BN19" s="385">
        <v>7494605</v>
      </c>
      <c r="BO19" s="386"/>
      <c r="BP19" s="386"/>
      <c r="BQ19" s="386"/>
      <c r="BR19" s="386"/>
      <c r="BS19" s="386"/>
      <c r="BT19" s="386"/>
      <c r="BU19" s="387"/>
      <c r="BV19" s="385">
        <v>7596800</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144</v>
      </c>
      <c r="C20" s="448"/>
      <c r="D20" s="448"/>
      <c r="E20" s="449"/>
      <c r="F20" s="449"/>
      <c r="G20" s="449"/>
      <c r="H20" s="449"/>
      <c r="I20" s="449"/>
      <c r="J20" s="449"/>
      <c r="K20" s="449"/>
      <c r="L20" s="455">
        <v>7395</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145</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152</v>
      </c>
      <c r="AZ23" s="378"/>
      <c r="BA23" s="378"/>
      <c r="BB23" s="378"/>
      <c r="BC23" s="378"/>
      <c r="BD23" s="378"/>
      <c r="BE23" s="378"/>
      <c r="BF23" s="378"/>
      <c r="BG23" s="378"/>
      <c r="BH23" s="378"/>
      <c r="BI23" s="378"/>
      <c r="BJ23" s="378"/>
      <c r="BK23" s="378"/>
      <c r="BL23" s="378"/>
      <c r="BM23" s="379"/>
      <c r="BN23" s="385">
        <v>9050114</v>
      </c>
      <c r="BO23" s="386"/>
      <c r="BP23" s="386"/>
      <c r="BQ23" s="386"/>
      <c r="BR23" s="386"/>
      <c r="BS23" s="386"/>
      <c r="BT23" s="386"/>
      <c r="BU23" s="387"/>
      <c r="BV23" s="385">
        <v>9439573</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153</v>
      </c>
      <c r="F24" s="359"/>
      <c r="G24" s="359"/>
      <c r="H24" s="359"/>
      <c r="I24" s="359"/>
      <c r="J24" s="359"/>
      <c r="K24" s="360"/>
      <c r="L24" s="361">
        <v>1</v>
      </c>
      <c r="M24" s="362"/>
      <c r="N24" s="362"/>
      <c r="O24" s="362"/>
      <c r="P24" s="363"/>
      <c r="Q24" s="361">
        <v>8220</v>
      </c>
      <c r="R24" s="362"/>
      <c r="S24" s="362"/>
      <c r="T24" s="362"/>
      <c r="U24" s="362"/>
      <c r="V24" s="363"/>
      <c r="W24" s="427"/>
      <c r="X24" s="418"/>
      <c r="Y24" s="419"/>
      <c r="Z24" s="358" t="s">
        <v>154</v>
      </c>
      <c r="AA24" s="359"/>
      <c r="AB24" s="359"/>
      <c r="AC24" s="359"/>
      <c r="AD24" s="359"/>
      <c r="AE24" s="359"/>
      <c r="AF24" s="359"/>
      <c r="AG24" s="360"/>
      <c r="AH24" s="361">
        <v>142</v>
      </c>
      <c r="AI24" s="362"/>
      <c r="AJ24" s="362"/>
      <c r="AK24" s="362"/>
      <c r="AL24" s="363"/>
      <c r="AM24" s="361">
        <v>446022</v>
      </c>
      <c r="AN24" s="362"/>
      <c r="AO24" s="362"/>
      <c r="AP24" s="362"/>
      <c r="AQ24" s="362"/>
      <c r="AR24" s="363"/>
      <c r="AS24" s="361">
        <v>3141</v>
      </c>
      <c r="AT24" s="362"/>
      <c r="AU24" s="362"/>
      <c r="AV24" s="362"/>
      <c r="AW24" s="362"/>
      <c r="AX24" s="364"/>
      <c r="AY24" s="352" t="s">
        <v>155</v>
      </c>
      <c r="AZ24" s="353"/>
      <c r="BA24" s="353"/>
      <c r="BB24" s="353"/>
      <c r="BC24" s="353"/>
      <c r="BD24" s="353"/>
      <c r="BE24" s="353"/>
      <c r="BF24" s="353"/>
      <c r="BG24" s="353"/>
      <c r="BH24" s="353"/>
      <c r="BI24" s="353"/>
      <c r="BJ24" s="353"/>
      <c r="BK24" s="353"/>
      <c r="BL24" s="353"/>
      <c r="BM24" s="354"/>
      <c r="BN24" s="385">
        <v>7535204</v>
      </c>
      <c r="BO24" s="386"/>
      <c r="BP24" s="386"/>
      <c r="BQ24" s="386"/>
      <c r="BR24" s="386"/>
      <c r="BS24" s="386"/>
      <c r="BT24" s="386"/>
      <c r="BU24" s="387"/>
      <c r="BV24" s="385">
        <v>7739173</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156</v>
      </c>
      <c r="F25" s="359"/>
      <c r="G25" s="359"/>
      <c r="H25" s="359"/>
      <c r="I25" s="359"/>
      <c r="J25" s="359"/>
      <c r="K25" s="360"/>
      <c r="L25" s="361">
        <v>1</v>
      </c>
      <c r="M25" s="362"/>
      <c r="N25" s="362"/>
      <c r="O25" s="362"/>
      <c r="P25" s="363"/>
      <c r="Q25" s="361">
        <v>6830</v>
      </c>
      <c r="R25" s="362"/>
      <c r="S25" s="362"/>
      <c r="T25" s="362"/>
      <c r="U25" s="362"/>
      <c r="V25" s="363"/>
      <c r="W25" s="427"/>
      <c r="X25" s="418"/>
      <c r="Y25" s="419"/>
      <c r="Z25" s="358" t="s">
        <v>157</v>
      </c>
      <c r="AA25" s="359"/>
      <c r="AB25" s="359"/>
      <c r="AC25" s="359"/>
      <c r="AD25" s="359"/>
      <c r="AE25" s="359"/>
      <c r="AF25" s="359"/>
      <c r="AG25" s="360"/>
      <c r="AH25" s="361" t="s">
        <v>121</v>
      </c>
      <c r="AI25" s="362"/>
      <c r="AJ25" s="362"/>
      <c r="AK25" s="362"/>
      <c r="AL25" s="363"/>
      <c r="AM25" s="361" t="s">
        <v>121</v>
      </c>
      <c r="AN25" s="362"/>
      <c r="AO25" s="362"/>
      <c r="AP25" s="362"/>
      <c r="AQ25" s="362"/>
      <c r="AR25" s="363"/>
      <c r="AS25" s="361" t="s">
        <v>121</v>
      </c>
      <c r="AT25" s="362"/>
      <c r="AU25" s="362"/>
      <c r="AV25" s="362"/>
      <c r="AW25" s="362"/>
      <c r="AX25" s="364"/>
      <c r="AY25" s="377" t="s">
        <v>158</v>
      </c>
      <c r="AZ25" s="378"/>
      <c r="BA25" s="378"/>
      <c r="BB25" s="378"/>
      <c r="BC25" s="378"/>
      <c r="BD25" s="378"/>
      <c r="BE25" s="378"/>
      <c r="BF25" s="378"/>
      <c r="BG25" s="378"/>
      <c r="BH25" s="378"/>
      <c r="BI25" s="378"/>
      <c r="BJ25" s="378"/>
      <c r="BK25" s="378"/>
      <c r="BL25" s="378"/>
      <c r="BM25" s="379"/>
      <c r="BN25" s="380">
        <v>103974</v>
      </c>
      <c r="BO25" s="381"/>
      <c r="BP25" s="381"/>
      <c r="BQ25" s="381"/>
      <c r="BR25" s="381"/>
      <c r="BS25" s="381"/>
      <c r="BT25" s="381"/>
      <c r="BU25" s="382"/>
      <c r="BV25" s="380">
        <v>133939</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159</v>
      </c>
      <c r="F26" s="359"/>
      <c r="G26" s="359"/>
      <c r="H26" s="359"/>
      <c r="I26" s="359"/>
      <c r="J26" s="359"/>
      <c r="K26" s="360"/>
      <c r="L26" s="361">
        <v>1</v>
      </c>
      <c r="M26" s="362"/>
      <c r="N26" s="362"/>
      <c r="O26" s="362"/>
      <c r="P26" s="363"/>
      <c r="Q26" s="361">
        <v>6050</v>
      </c>
      <c r="R26" s="362"/>
      <c r="S26" s="362"/>
      <c r="T26" s="362"/>
      <c r="U26" s="362"/>
      <c r="V26" s="363"/>
      <c r="W26" s="427"/>
      <c r="X26" s="418"/>
      <c r="Y26" s="419"/>
      <c r="Z26" s="358" t="s">
        <v>160</v>
      </c>
      <c r="AA26" s="440"/>
      <c r="AB26" s="440"/>
      <c r="AC26" s="440"/>
      <c r="AD26" s="440"/>
      <c r="AE26" s="440"/>
      <c r="AF26" s="440"/>
      <c r="AG26" s="441"/>
      <c r="AH26" s="361">
        <v>9</v>
      </c>
      <c r="AI26" s="362"/>
      <c r="AJ26" s="362"/>
      <c r="AK26" s="362"/>
      <c r="AL26" s="363"/>
      <c r="AM26" s="361">
        <v>25947</v>
      </c>
      <c r="AN26" s="362"/>
      <c r="AO26" s="362"/>
      <c r="AP26" s="362"/>
      <c r="AQ26" s="362"/>
      <c r="AR26" s="363"/>
      <c r="AS26" s="361">
        <v>2883</v>
      </c>
      <c r="AT26" s="362"/>
      <c r="AU26" s="362"/>
      <c r="AV26" s="362"/>
      <c r="AW26" s="362"/>
      <c r="AX26" s="364"/>
      <c r="AY26" s="394" t="s">
        <v>161</v>
      </c>
      <c r="AZ26" s="395"/>
      <c r="BA26" s="395"/>
      <c r="BB26" s="395"/>
      <c r="BC26" s="395"/>
      <c r="BD26" s="395"/>
      <c r="BE26" s="395"/>
      <c r="BF26" s="395"/>
      <c r="BG26" s="395"/>
      <c r="BH26" s="395"/>
      <c r="BI26" s="395"/>
      <c r="BJ26" s="395"/>
      <c r="BK26" s="395"/>
      <c r="BL26" s="395"/>
      <c r="BM26" s="396"/>
      <c r="BN26" s="385" t="s">
        <v>121</v>
      </c>
      <c r="BO26" s="386"/>
      <c r="BP26" s="386"/>
      <c r="BQ26" s="386"/>
      <c r="BR26" s="386"/>
      <c r="BS26" s="386"/>
      <c r="BT26" s="386"/>
      <c r="BU26" s="387"/>
      <c r="BV26" s="385" t="s">
        <v>121</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162</v>
      </c>
      <c r="F27" s="359"/>
      <c r="G27" s="359"/>
      <c r="H27" s="359"/>
      <c r="I27" s="359"/>
      <c r="J27" s="359"/>
      <c r="K27" s="360"/>
      <c r="L27" s="361">
        <v>1</v>
      </c>
      <c r="M27" s="362"/>
      <c r="N27" s="362"/>
      <c r="O27" s="362"/>
      <c r="P27" s="363"/>
      <c r="Q27" s="361">
        <v>3600</v>
      </c>
      <c r="R27" s="362"/>
      <c r="S27" s="362"/>
      <c r="T27" s="362"/>
      <c r="U27" s="362"/>
      <c r="V27" s="363"/>
      <c r="W27" s="427"/>
      <c r="X27" s="418"/>
      <c r="Y27" s="419"/>
      <c r="Z27" s="358" t="s">
        <v>163</v>
      </c>
      <c r="AA27" s="359"/>
      <c r="AB27" s="359"/>
      <c r="AC27" s="359"/>
      <c r="AD27" s="359"/>
      <c r="AE27" s="359"/>
      <c r="AF27" s="359"/>
      <c r="AG27" s="360"/>
      <c r="AH27" s="361">
        <v>1</v>
      </c>
      <c r="AI27" s="362"/>
      <c r="AJ27" s="362"/>
      <c r="AK27" s="362"/>
      <c r="AL27" s="363"/>
      <c r="AM27" s="361" t="s">
        <v>164</v>
      </c>
      <c r="AN27" s="362"/>
      <c r="AO27" s="362"/>
      <c r="AP27" s="362"/>
      <c r="AQ27" s="362"/>
      <c r="AR27" s="363"/>
      <c r="AS27" s="361" t="s">
        <v>164</v>
      </c>
      <c r="AT27" s="362"/>
      <c r="AU27" s="362"/>
      <c r="AV27" s="362"/>
      <c r="AW27" s="362"/>
      <c r="AX27" s="364"/>
      <c r="AY27" s="391" t="s">
        <v>165</v>
      </c>
      <c r="AZ27" s="392"/>
      <c r="BA27" s="392"/>
      <c r="BB27" s="392"/>
      <c r="BC27" s="392"/>
      <c r="BD27" s="392"/>
      <c r="BE27" s="392"/>
      <c r="BF27" s="392"/>
      <c r="BG27" s="392"/>
      <c r="BH27" s="392"/>
      <c r="BI27" s="392"/>
      <c r="BJ27" s="392"/>
      <c r="BK27" s="392"/>
      <c r="BL27" s="392"/>
      <c r="BM27" s="393"/>
      <c r="BN27" s="388" t="s">
        <v>121</v>
      </c>
      <c r="BO27" s="389"/>
      <c r="BP27" s="389"/>
      <c r="BQ27" s="389"/>
      <c r="BR27" s="389"/>
      <c r="BS27" s="389"/>
      <c r="BT27" s="389"/>
      <c r="BU27" s="390"/>
      <c r="BV27" s="388" t="s">
        <v>121</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166</v>
      </c>
      <c r="F28" s="359"/>
      <c r="G28" s="359"/>
      <c r="H28" s="359"/>
      <c r="I28" s="359"/>
      <c r="J28" s="359"/>
      <c r="K28" s="360"/>
      <c r="L28" s="361">
        <v>1</v>
      </c>
      <c r="M28" s="362"/>
      <c r="N28" s="362"/>
      <c r="O28" s="362"/>
      <c r="P28" s="363"/>
      <c r="Q28" s="361">
        <v>3100</v>
      </c>
      <c r="R28" s="362"/>
      <c r="S28" s="362"/>
      <c r="T28" s="362"/>
      <c r="U28" s="362"/>
      <c r="V28" s="363"/>
      <c r="W28" s="427"/>
      <c r="X28" s="418"/>
      <c r="Y28" s="419"/>
      <c r="Z28" s="358" t="s">
        <v>167</v>
      </c>
      <c r="AA28" s="359"/>
      <c r="AB28" s="359"/>
      <c r="AC28" s="359"/>
      <c r="AD28" s="359"/>
      <c r="AE28" s="359"/>
      <c r="AF28" s="359"/>
      <c r="AG28" s="360"/>
      <c r="AH28" s="361" t="s">
        <v>121</v>
      </c>
      <c r="AI28" s="362"/>
      <c r="AJ28" s="362"/>
      <c r="AK28" s="362"/>
      <c r="AL28" s="363"/>
      <c r="AM28" s="361" t="s">
        <v>121</v>
      </c>
      <c r="AN28" s="362"/>
      <c r="AO28" s="362"/>
      <c r="AP28" s="362"/>
      <c r="AQ28" s="362"/>
      <c r="AR28" s="363"/>
      <c r="AS28" s="361" t="s">
        <v>121</v>
      </c>
      <c r="AT28" s="362"/>
      <c r="AU28" s="362"/>
      <c r="AV28" s="362"/>
      <c r="AW28" s="362"/>
      <c r="AX28" s="364"/>
      <c r="AY28" s="368" t="s">
        <v>168</v>
      </c>
      <c r="AZ28" s="369"/>
      <c r="BA28" s="369"/>
      <c r="BB28" s="370"/>
      <c r="BC28" s="377" t="s">
        <v>169</v>
      </c>
      <c r="BD28" s="378"/>
      <c r="BE28" s="378"/>
      <c r="BF28" s="378"/>
      <c r="BG28" s="378"/>
      <c r="BH28" s="378"/>
      <c r="BI28" s="378"/>
      <c r="BJ28" s="378"/>
      <c r="BK28" s="378"/>
      <c r="BL28" s="378"/>
      <c r="BM28" s="379"/>
      <c r="BN28" s="380">
        <v>1275856</v>
      </c>
      <c r="BO28" s="381"/>
      <c r="BP28" s="381"/>
      <c r="BQ28" s="381"/>
      <c r="BR28" s="381"/>
      <c r="BS28" s="381"/>
      <c r="BT28" s="381"/>
      <c r="BU28" s="382"/>
      <c r="BV28" s="380">
        <v>1224563</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170</v>
      </c>
      <c r="F29" s="359"/>
      <c r="G29" s="359"/>
      <c r="H29" s="359"/>
      <c r="I29" s="359"/>
      <c r="J29" s="359"/>
      <c r="K29" s="360"/>
      <c r="L29" s="361">
        <v>10</v>
      </c>
      <c r="M29" s="362"/>
      <c r="N29" s="362"/>
      <c r="O29" s="362"/>
      <c r="P29" s="363"/>
      <c r="Q29" s="361">
        <v>2900</v>
      </c>
      <c r="R29" s="362"/>
      <c r="S29" s="362"/>
      <c r="T29" s="362"/>
      <c r="U29" s="362"/>
      <c r="V29" s="363"/>
      <c r="W29" s="428"/>
      <c r="X29" s="429"/>
      <c r="Y29" s="430"/>
      <c r="Z29" s="358" t="s">
        <v>171</v>
      </c>
      <c r="AA29" s="359"/>
      <c r="AB29" s="359"/>
      <c r="AC29" s="359"/>
      <c r="AD29" s="359"/>
      <c r="AE29" s="359"/>
      <c r="AF29" s="359"/>
      <c r="AG29" s="360"/>
      <c r="AH29" s="361">
        <v>143</v>
      </c>
      <c r="AI29" s="362"/>
      <c r="AJ29" s="362"/>
      <c r="AK29" s="362"/>
      <c r="AL29" s="363"/>
      <c r="AM29" s="361">
        <v>449189</v>
      </c>
      <c r="AN29" s="362"/>
      <c r="AO29" s="362"/>
      <c r="AP29" s="362"/>
      <c r="AQ29" s="362"/>
      <c r="AR29" s="363"/>
      <c r="AS29" s="361">
        <v>3141</v>
      </c>
      <c r="AT29" s="362"/>
      <c r="AU29" s="362"/>
      <c r="AV29" s="362"/>
      <c r="AW29" s="362"/>
      <c r="AX29" s="364"/>
      <c r="AY29" s="371"/>
      <c r="AZ29" s="372"/>
      <c r="BA29" s="372"/>
      <c r="BB29" s="373"/>
      <c r="BC29" s="365" t="s">
        <v>172</v>
      </c>
      <c r="BD29" s="366"/>
      <c r="BE29" s="366"/>
      <c r="BF29" s="366"/>
      <c r="BG29" s="366"/>
      <c r="BH29" s="366"/>
      <c r="BI29" s="366"/>
      <c r="BJ29" s="366"/>
      <c r="BK29" s="366"/>
      <c r="BL29" s="366"/>
      <c r="BM29" s="367"/>
      <c r="BN29" s="385">
        <v>550580</v>
      </c>
      <c r="BO29" s="386"/>
      <c r="BP29" s="386"/>
      <c r="BQ29" s="386"/>
      <c r="BR29" s="386"/>
      <c r="BS29" s="386"/>
      <c r="BT29" s="386"/>
      <c r="BU29" s="387"/>
      <c r="BV29" s="385">
        <v>500431</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173</v>
      </c>
      <c r="X30" s="438"/>
      <c r="Y30" s="438"/>
      <c r="Z30" s="438"/>
      <c r="AA30" s="438"/>
      <c r="AB30" s="438"/>
      <c r="AC30" s="438"/>
      <c r="AD30" s="438"/>
      <c r="AE30" s="438"/>
      <c r="AF30" s="438"/>
      <c r="AG30" s="439"/>
      <c r="AH30" s="349">
        <v>94.7</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174</v>
      </c>
      <c r="BD30" s="353"/>
      <c r="BE30" s="353"/>
      <c r="BF30" s="353"/>
      <c r="BG30" s="353"/>
      <c r="BH30" s="353"/>
      <c r="BI30" s="353"/>
      <c r="BJ30" s="353"/>
      <c r="BK30" s="353"/>
      <c r="BL30" s="353"/>
      <c r="BM30" s="354"/>
      <c r="BN30" s="388">
        <v>592375</v>
      </c>
      <c r="BO30" s="389"/>
      <c r="BP30" s="389"/>
      <c r="BQ30" s="389"/>
      <c r="BR30" s="389"/>
      <c r="BS30" s="389"/>
      <c r="BT30" s="389"/>
      <c r="BU30" s="390"/>
      <c r="BV30" s="388">
        <v>566193</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181</v>
      </c>
      <c r="D33" s="348"/>
      <c r="E33" s="347" t="s">
        <v>182</v>
      </c>
      <c r="F33" s="347"/>
      <c r="G33" s="347"/>
      <c r="H33" s="347"/>
      <c r="I33" s="347"/>
      <c r="J33" s="347"/>
      <c r="K33" s="347"/>
      <c r="L33" s="347"/>
      <c r="M33" s="347"/>
      <c r="N33" s="347"/>
      <c r="O33" s="347"/>
      <c r="P33" s="347"/>
      <c r="Q33" s="347"/>
      <c r="R33" s="347"/>
      <c r="S33" s="347"/>
      <c r="T33" s="169"/>
      <c r="U33" s="348" t="s">
        <v>181</v>
      </c>
      <c r="V33" s="348"/>
      <c r="W33" s="347" t="s">
        <v>182</v>
      </c>
      <c r="X33" s="347"/>
      <c r="Y33" s="347"/>
      <c r="Z33" s="347"/>
      <c r="AA33" s="347"/>
      <c r="AB33" s="347"/>
      <c r="AC33" s="347"/>
      <c r="AD33" s="347"/>
      <c r="AE33" s="347"/>
      <c r="AF33" s="347"/>
      <c r="AG33" s="347"/>
      <c r="AH33" s="347"/>
      <c r="AI33" s="347"/>
      <c r="AJ33" s="347"/>
      <c r="AK33" s="347"/>
      <c r="AL33" s="169"/>
      <c r="AM33" s="348" t="s">
        <v>181</v>
      </c>
      <c r="AN33" s="348"/>
      <c r="AO33" s="347" t="s">
        <v>182</v>
      </c>
      <c r="AP33" s="347"/>
      <c r="AQ33" s="347"/>
      <c r="AR33" s="347"/>
      <c r="AS33" s="347"/>
      <c r="AT33" s="347"/>
      <c r="AU33" s="347"/>
      <c r="AV33" s="347"/>
      <c r="AW33" s="347"/>
      <c r="AX33" s="347"/>
      <c r="AY33" s="347"/>
      <c r="AZ33" s="347"/>
      <c r="BA33" s="347"/>
      <c r="BB33" s="347"/>
      <c r="BC33" s="347"/>
      <c r="BD33" s="170"/>
      <c r="BE33" s="347" t="s">
        <v>183</v>
      </c>
      <c r="BF33" s="347"/>
      <c r="BG33" s="347" t="s">
        <v>184</v>
      </c>
      <c r="BH33" s="347"/>
      <c r="BI33" s="347"/>
      <c r="BJ33" s="347"/>
      <c r="BK33" s="347"/>
      <c r="BL33" s="347"/>
      <c r="BM33" s="347"/>
      <c r="BN33" s="347"/>
      <c r="BO33" s="347"/>
      <c r="BP33" s="347"/>
      <c r="BQ33" s="347"/>
      <c r="BR33" s="347"/>
      <c r="BS33" s="347"/>
      <c r="BT33" s="347"/>
      <c r="BU33" s="347"/>
      <c r="BV33" s="170"/>
      <c r="BW33" s="348" t="s">
        <v>183</v>
      </c>
      <c r="BX33" s="348"/>
      <c r="BY33" s="347" t="s">
        <v>185</v>
      </c>
      <c r="BZ33" s="347"/>
      <c r="CA33" s="347"/>
      <c r="CB33" s="347"/>
      <c r="CC33" s="347"/>
      <c r="CD33" s="347"/>
      <c r="CE33" s="347"/>
      <c r="CF33" s="347"/>
      <c r="CG33" s="347"/>
      <c r="CH33" s="347"/>
      <c r="CI33" s="347"/>
      <c r="CJ33" s="347"/>
      <c r="CK33" s="347"/>
      <c r="CL33" s="347"/>
      <c r="CM33" s="347"/>
      <c r="CN33" s="169"/>
      <c r="CO33" s="348" t="s">
        <v>181</v>
      </c>
      <c r="CP33" s="348"/>
      <c r="CQ33" s="347" t="s">
        <v>186</v>
      </c>
      <c r="CR33" s="347"/>
      <c r="CS33" s="347"/>
      <c r="CT33" s="347"/>
      <c r="CU33" s="347"/>
      <c r="CV33" s="347"/>
      <c r="CW33" s="347"/>
      <c r="CX33" s="347"/>
      <c r="CY33" s="347"/>
      <c r="CZ33" s="347"/>
      <c r="DA33" s="347"/>
      <c r="DB33" s="347"/>
      <c r="DC33" s="347"/>
      <c r="DD33" s="347"/>
      <c r="DE33" s="347"/>
      <c r="DF33" s="169"/>
      <c r="DG33" s="347" t="s">
        <v>187</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4</v>
      </c>
      <c r="V34" s="345"/>
      <c r="W34" s="344" t="str">
        <f>IF('各会計、関係団体の財政状況及び健全化判断比率'!B28="","",'各会計、関係団体の財政状況及び健全化判断比率'!B28)</f>
        <v>国民健康保険事業特別会計</v>
      </c>
      <c r="X34" s="344"/>
      <c r="Y34" s="344"/>
      <c r="Z34" s="344"/>
      <c r="AA34" s="344"/>
      <c r="AB34" s="344"/>
      <c r="AC34" s="344"/>
      <c r="AD34" s="344"/>
      <c r="AE34" s="344"/>
      <c r="AF34" s="344"/>
      <c r="AG34" s="344"/>
      <c r="AH34" s="344"/>
      <c r="AI34" s="344"/>
      <c r="AJ34" s="344"/>
      <c r="AK34" s="344"/>
      <c r="AL34" s="167"/>
      <c r="AM34" s="345">
        <f>IF(AO34="","",MAX(C34:D43,U34:V43)+1)</f>
        <v>6</v>
      </c>
      <c r="AN34" s="345"/>
      <c r="AO34" s="344" t="str">
        <f>IF('各会計、関係団体の財政状況及び健全化判断比率'!B30="","",'各会計、関係団体の財政状況及び健全化判断比率'!B30)</f>
        <v>水道事業会計</v>
      </c>
      <c r="AP34" s="344"/>
      <c r="AQ34" s="344"/>
      <c r="AR34" s="344"/>
      <c r="AS34" s="344"/>
      <c r="AT34" s="344"/>
      <c r="AU34" s="344"/>
      <c r="AV34" s="344"/>
      <c r="AW34" s="344"/>
      <c r="AX34" s="344"/>
      <c r="AY34" s="344"/>
      <c r="AZ34" s="344"/>
      <c r="BA34" s="344"/>
      <c r="BB34" s="344"/>
      <c r="BC34" s="344"/>
      <c r="BD34" s="167"/>
      <c r="BE34" s="345">
        <f>IF(BG34="","",MAX(C34:D43,U34:V43,AM34:AN43)+1)</f>
        <v>8</v>
      </c>
      <c r="BF34" s="345"/>
      <c r="BG34" s="344" t="str">
        <f>IF('各会計、関係団体の財政状況及び健全化判断比率'!B32="","",'各会計、関係団体の財政状況及び健全化判断比率'!B32)</f>
        <v>農業集落排水事業特別会計</v>
      </c>
      <c r="BH34" s="344"/>
      <c r="BI34" s="344"/>
      <c r="BJ34" s="344"/>
      <c r="BK34" s="344"/>
      <c r="BL34" s="344"/>
      <c r="BM34" s="344"/>
      <c r="BN34" s="344"/>
      <c r="BO34" s="344"/>
      <c r="BP34" s="344"/>
      <c r="BQ34" s="344"/>
      <c r="BR34" s="344"/>
      <c r="BS34" s="344"/>
      <c r="BT34" s="344"/>
      <c r="BU34" s="344"/>
      <c r="BV34" s="167"/>
      <c r="BW34" s="345">
        <f>IF(BY34="","",MAX(C34:D43,U34:V43,AM34:AN43,BE34:BF43)+1)</f>
        <v>11</v>
      </c>
      <c r="BX34" s="345"/>
      <c r="BY34" s="344" t="str">
        <f>IF('各会計、関係団体の財政状況及び健全化判断比率'!B68="","",'各会計、関係団体の財政状況及び健全化判断比率'!B68)</f>
        <v>富山県市町村会館管理組合（一般会計）</v>
      </c>
      <c r="BZ34" s="344"/>
      <c r="CA34" s="344"/>
      <c r="CB34" s="344"/>
      <c r="CC34" s="344"/>
      <c r="CD34" s="344"/>
      <c r="CE34" s="344"/>
      <c r="CF34" s="344"/>
      <c r="CG34" s="344"/>
      <c r="CH34" s="344"/>
      <c r="CI34" s="344"/>
      <c r="CJ34" s="344"/>
      <c r="CK34" s="344"/>
      <c r="CL34" s="344"/>
      <c r="CM34" s="344"/>
      <c r="CN34" s="167"/>
      <c r="CO34" s="345">
        <f>IF(CQ34="","",MAX(C34:D43,U34:V43,AM34:AN43,BE34:BF43,BW34:BX43)+1)</f>
        <v>21</v>
      </c>
      <c r="CP34" s="345"/>
      <c r="CQ34" s="344" t="str">
        <f>IF('各会計、関係団体の財政状況及び健全化判断比率'!BS7="","",'各会計、関係団体の財政状況及び健全化判断比率'!BS7)</f>
        <v>株式会社上市まちづくり公社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x14ac:dyDescent="0.15">
      <c r="A35" s="140"/>
      <c r="B35" s="166"/>
      <c r="C35" s="345">
        <f>IF(E35="","",C34+1)</f>
        <v>2</v>
      </c>
      <c r="D35" s="345"/>
      <c r="E35" s="344" t="str">
        <f>IF('各会計、関係団体の財政状況及び健全化判断比率'!B8="","",'各会計、関係団体の財政状況及び健全化判断比率'!B8)</f>
        <v>土地取得事業特別会計</v>
      </c>
      <c r="F35" s="344"/>
      <c r="G35" s="344"/>
      <c r="H35" s="344"/>
      <c r="I35" s="344"/>
      <c r="J35" s="344"/>
      <c r="K35" s="344"/>
      <c r="L35" s="344"/>
      <c r="M35" s="344"/>
      <c r="N35" s="344"/>
      <c r="O35" s="344"/>
      <c r="P35" s="344"/>
      <c r="Q35" s="344"/>
      <c r="R35" s="344"/>
      <c r="S35" s="344"/>
      <c r="T35" s="167"/>
      <c r="U35" s="345">
        <f>IF(W35="","",U34+1)</f>
        <v>5</v>
      </c>
      <c r="V35" s="345"/>
      <c r="W35" s="344" t="str">
        <f>IF('各会計、関係団体の財政状況及び健全化判断比率'!B29="","",'各会計、関係団体の財政状況及び健全化判断比率'!B29)</f>
        <v>後期高齢者医療事業特別会計</v>
      </c>
      <c r="X35" s="344"/>
      <c r="Y35" s="344"/>
      <c r="Z35" s="344"/>
      <c r="AA35" s="344"/>
      <c r="AB35" s="344"/>
      <c r="AC35" s="344"/>
      <c r="AD35" s="344"/>
      <c r="AE35" s="344"/>
      <c r="AF35" s="344"/>
      <c r="AG35" s="344"/>
      <c r="AH35" s="344"/>
      <c r="AI35" s="344"/>
      <c r="AJ35" s="344"/>
      <c r="AK35" s="344"/>
      <c r="AL35" s="167"/>
      <c r="AM35" s="345">
        <f t="shared" ref="AM35:AM43" si="0">IF(AO35="","",AM34+1)</f>
        <v>7</v>
      </c>
      <c r="AN35" s="345"/>
      <c r="AO35" s="344" t="str">
        <f>IF('各会計、関係団体の財政状況及び健全化判断比率'!B31="","",'各会計、関係団体の財政状況及び健全化判断比率'!B31)</f>
        <v>病院事業会計</v>
      </c>
      <c r="AP35" s="344"/>
      <c r="AQ35" s="344"/>
      <c r="AR35" s="344"/>
      <c r="AS35" s="344"/>
      <c r="AT35" s="344"/>
      <c r="AU35" s="344"/>
      <c r="AV35" s="344"/>
      <c r="AW35" s="344"/>
      <c r="AX35" s="344"/>
      <c r="AY35" s="344"/>
      <c r="AZ35" s="344"/>
      <c r="BA35" s="344"/>
      <c r="BB35" s="344"/>
      <c r="BC35" s="344"/>
      <c r="BD35" s="167"/>
      <c r="BE35" s="345">
        <f t="shared" ref="BE35:BE43" si="1">IF(BG35="","",BE34+1)</f>
        <v>9</v>
      </c>
      <c r="BF35" s="345"/>
      <c r="BG35" s="344" t="str">
        <f>IF('各会計、関係団体の財政状況及び健全化判断比率'!B33="","",'各会計、関係団体の財政状況及び健全化判断比率'!B33)</f>
        <v>下水道事業特別会計</v>
      </c>
      <c r="BH35" s="344"/>
      <c r="BI35" s="344"/>
      <c r="BJ35" s="344"/>
      <c r="BK35" s="344"/>
      <c r="BL35" s="344"/>
      <c r="BM35" s="344"/>
      <c r="BN35" s="344"/>
      <c r="BO35" s="344"/>
      <c r="BP35" s="344"/>
      <c r="BQ35" s="344"/>
      <c r="BR35" s="344"/>
      <c r="BS35" s="344"/>
      <c r="BT35" s="344"/>
      <c r="BU35" s="344"/>
      <c r="BV35" s="167"/>
      <c r="BW35" s="345">
        <f t="shared" ref="BW35:BW43" si="2">IF(BY35="","",BW34+1)</f>
        <v>12</v>
      </c>
      <c r="BX35" s="345"/>
      <c r="BY35" s="344" t="str">
        <f>IF('各会計、関係団体の財政状況及び健全化判断比率'!B69="","",'各会計、関係団体の財政状況及び健全化判断比率'!B69)</f>
        <v>富山市町村総合事務組合（一般会計）</v>
      </c>
      <c r="BZ35" s="344"/>
      <c r="CA35" s="344"/>
      <c r="CB35" s="344"/>
      <c r="CC35" s="344"/>
      <c r="CD35" s="344"/>
      <c r="CE35" s="344"/>
      <c r="CF35" s="344"/>
      <c r="CG35" s="344"/>
      <c r="CH35" s="344"/>
      <c r="CI35" s="344"/>
      <c r="CJ35" s="344"/>
      <c r="CK35" s="344"/>
      <c r="CL35" s="344"/>
      <c r="CM35" s="344"/>
      <c r="CN35" s="167"/>
      <c r="CO35" s="345" t="str">
        <f t="shared" ref="CO35:CO43" si="3">IF(CQ35="","",CO34+1)</f>
        <v/>
      </c>
      <c r="CP35" s="345"/>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f>IF(E36="","",C35+1)</f>
        <v>3</v>
      </c>
      <c r="D36" s="345"/>
      <c r="E36" s="344" t="str">
        <f>IF('各会計、関係団体の財政状況及び健全化判断比率'!B9="","",'各会計、関係団体の財政状況及び健全化判断比率'!B9)</f>
        <v>墓地公園事業特別会計</v>
      </c>
      <c r="F36" s="344"/>
      <c r="G36" s="344"/>
      <c r="H36" s="344"/>
      <c r="I36" s="344"/>
      <c r="J36" s="344"/>
      <c r="K36" s="344"/>
      <c r="L36" s="344"/>
      <c r="M36" s="344"/>
      <c r="N36" s="344"/>
      <c r="O36" s="344"/>
      <c r="P36" s="344"/>
      <c r="Q36" s="344"/>
      <c r="R36" s="344"/>
      <c r="S36" s="344"/>
      <c r="T36" s="167"/>
      <c r="U36" s="345" t="str">
        <f t="shared" ref="U36:U43" si="4">IF(W36="","",U35+1)</f>
        <v/>
      </c>
      <c r="V36" s="345"/>
      <c r="W36" s="344"/>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f t="shared" si="1"/>
        <v>10</v>
      </c>
      <c r="BF36" s="345"/>
      <c r="BG36" s="344" t="str">
        <f>IF('各会計、関係団体の財政状況及び健全化判断比率'!B34="","",'各会計、関係団体の財政状況及び健全化判断比率'!B34)</f>
        <v>地域開発事業特別会計</v>
      </c>
      <c r="BH36" s="344"/>
      <c r="BI36" s="344"/>
      <c r="BJ36" s="344"/>
      <c r="BK36" s="344"/>
      <c r="BL36" s="344"/>
      <c r="BM36" s="344"/>
      <c r="BN36" s="344"/>
      <c r="BO36" s="344"/>
      <c r="BP36" s="344"/>
      <c r="BQ36" s="344"/>
      <c r="BR36" s="344"/>
      <c r="BS36" s="344"/>
      <c r="BT36" s="344"/>
      <c r="BU36" s="344"/>
      <c r="BV36" s="167"/>
      <c r="BW36" s="345">
        <f t="shared" si="2"/>
        <v>13</v>
      </c>
      <c r="BX36" s="345"/>
      <c r="BY36" s="344" t="str">
        <f>IF('各会計、関係団体の財政状況及び健全化判断比率'!B70="","",'各会計、関係団体の財政状況及び健全化判断比率'!B70)</f>
        <v>滑川中新川地区広域情報事務組合（一般会計）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14</v>
      </c>
      <c r="BX37" s="345"/>
      <c r="BY37" s="344" t="str">
        <f>IF('各会計、関係団体の財政状況及び健全化判断比率'!B71="","",'各会計、関係団体の財政状況及び健全化判断比率'!B71)</f>
        <v>富山県後期高齢者医療広域連合（一般会計）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15</v>
      </c>
      <c r="BX38" s="345"/>
      <c r="BY38" s="344" t="str">
        <f>IF('各会計、関係団体の財政状況及び健全化判断比率'!B72="","",'各会計、関係団体の財政状況及び健全化判断比率'!B72)</f>
        <v>富山県後期高齢者医療広域連合（後期高齢者医療事業特別会計）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16</v>
      </c>
      <c r="BX39" s="345"/>
      <c r="BY39" s="344" t="str">
        <f>IF('各会計、関係団体の財政状況及び健全化判断比率'!B73="","",'各会計、関係団体の財政状況及び健全化判断比率'!B73)</f>
        <v>中新川広域行政事務組合（一般会計）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17</v>
      </c>
      <c r="BX40" s="345"/>
      <c r="BY40" s="344" t="str">
        <f>IF('各会計、関係団体の財政状況及び健全化判断比率'!B74="","",'各会計、関係団体の財政状況及び健全化判断比率'!B74)</f>
        <v>中新川広域行政事務組合（介護保険事業特別会計）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18</v>
      </c>
      <c r="BX41" s="345"/>
      <c r="BY41" s="344" t="str">
        <f>IF('各会計、関係団体の財政状況及び健全化判断比率'!B75="","",'各会計、関係団体の財政状況及び健全化判断比率'!B75)</f>
        <v>中新川広域行政事務組合（訪問看護事業特別会計）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f t="shared" si="2"/>
        <v>19</v>
      </c>
      <c r="BX42" s="345"/>
      <c r="BY42" s="344" t="str">
        <f>IF('各会計、関係団体の財政状況及び健全化判断比率'!B76="","",'各会計、関係団体の財政状況及び健全化判断比率'!B76)</f>
        <v>中新川広域行政事務組合（下水道事業会計）</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f t="shared" si="2"/>
        <v>20</v>
      </c>
      <c r="BX43" s="345"/>
      <c r="BY43" s="344" t="str">
        <f>IF('各会計、関係団体の財政状況及び健全化判断比率'!B77="","",'各会計、関係団体の財政状況及び健全化判断比率'!B77)</f>
        <v>富山地区広域圏事務組合（一般会計）</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196</v>
      </c>
      <c r="DI1" s="704"/>
      <c r="DJ1" s="704"/>
      <c r="DK1" s="704"/>
      <c r="DL1" s="704"/>
      <c r="DM1" s="704"/>
      <c r="DN1" s="705"/>
      <c r="DP1" s="703" t="s">
        <v>197</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199</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200</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201</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202</v>
      </c>
      <c r="S4" s="651"/>
      <c r="T4" s="651"/>
      <c r="U4" s="651"/>
      <c r="V4" s="651"/>
      <c r="W4" s="651"/>
      <c r="X4" s="651"/>
      <c r="Y4" s="652"/>
      <c r="Z4" s="650" t="s">
        <v>203</v>
      </c>
      <c r="AA4" s="651"/>
      <c r="AB4" s="651"/>
      <c r="AC4" s="652"/>
      <c r="AD4" s="650" t="s">
        <v>204</v>
      </c>
      <c r="AE4" s="651"/>
      <c r="AF4" s="651"/>
      <c r="AG4" s="651"/>
      <c r="AH4" s="651"/>
      <c r="AI4" s="651"/>
      <c r="AJ4" s="651"/>
      <c r="AK4" s="652"/>
      <c r="AL4" s="650" t="s">
        <v>203</v>
      </c>
      <c r="AM4" s="651"/>
      <c r="AN4" s="651"/>
      <c r="AO4" s="652"/>
      <c r="AP4" s="706" t="s">
        <v>205</v>
      </c>
      <c r="AQ4" s="706"/>
      <c r="AR4" s="706"/>
      <c r="AS4" s="706"/>
      <c r="AT4" s="706"/>
      <c r="AU4" s="706"/>
      <c r="AV4" s="706"/>
      <c r="AW4" s="706"/>
      <c r="AX4" s="706"/>
      <c r="AY4" s="706"/>
      <c r="AZ4" s="706"/>
      <c r="BA4" s="706"/>
      <c r="BB4" s="706"/>
      <c r="BC4" s="706"/>
      <c r="BD4" s="706"/>
      <c r="BE4" s="706"/>
      <c r="BF4" s="706"/>
      <c r="BG4" s="706" t="s">
        <v>206</v>
      </c>
      <c r="BH4" s="706"/>
      <c r="BI4" s="706"/>
      <c r="BJ4" s="706"/>
      <c r="BK4" s="706"/>
      <c r="BL4" s="706"/>
      <c r="BM4" s="706"/>
      <c r="BN4" s="706"/>
      <c r="BO4" s="706" t="s">
        <v>203</v>
      </c>
      <c r="BP4" s="706"/>
      <c r="BQ4" s="706"/>
      <c r="BR4" s="706"/>
      <c r="BS4" s="706" t="s">
        <v>207</v>
      </c>
      <c r="BT4" s="706"/>
      <c r="BU4" s="706"/>
      <c r="BV4" s="706"/>
      <c r="BW4" s="706"/>
      <c r="BX4" s="706"/>
      <c r="BY4" s="706"/>
      <c r="BZ4" s="706"/>
      <c r="CA4" s="706"/>
      <c r="CB4" s="706"/>
      <c r="CD4" s="695" t="s">
        <v>208</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5" t="s">
        <v>209</v>
      </c>
      <c r="C5" s="676"/>
      <c r="D5" s="676"/>
      <c r="E5" s="676"/>
      <c r="F5" s="676"/>
      <c r="G5" s="676"/>
      <c r="H5" s="676"/>
      <c r="I5" s="676"/>
      <c r="J5" s="676"/>
      <c r="K5" s="676"/>
      <c r="L5" s="676"/>
      <c r="M5" s="676"/>
      <c r="N5" s="676"/>
      <c r="O5" s="676"/>
      <c r="P5" s="676"/>
      <c r="Q5" s="677"/>
      <c r="R5" s="640">
        <v>2719746</v>
      </c>
      <c r="S5" s="641"/>
      <c r="T5" s="641"/>
      <c r="U5" s="641"/>
      <c r="V5" s="641"/>
      <c r="W5" s="641"/>
      <c r="X5" s="641"/>
      <c r="Y5" s="688"/>
      <c r="Z5" s="701">
        <v>28.1</v>
      </c>
      <c r="AA5" s="701"/>
      <c r="AB5" s="701"/>
      <c r="AC5" s="701"/>
      <c r="AD5" s="702">
        <v>2719746</v>
      </c>
      <c r="AE5" s="702"/>
      <c r="AF5" s="702"/>
      <c r="AG5" s="702"/>
      <c r="AH5" s="702"/>
      <c r="AI5" s="702"/>
      <c r="AJ5" s="702"/>
      <c r="AK5" s="702"/>
      <c r="AL5" s="689">
        <v>43.7</v>
      </c>
      <c r="AM5" s="658"/>
      <c r="AN5" s="658"/>
      <c r="AO5" s="690"/>
      <c r="AP5" s="675" t="s">
        <v>210</v>
      </c>
      <c r="AQ5" s="676"/>
      <c r="AR5" s="676"/>
      <c r="AS5" s="676"/>
      <c r="AT5" s="676"/>
      <c r="AU5" s="676"/>
      <c r="AV5" s="676"/>
      <c r="AW5" s="676"/>
      <c r="AX5" s="676"/>
      <c r="AY5" s="676"/>
      <c r="AZ5" s="676"/>
      <c r="BA5" s="676"/>
      <c r="BB5" s="676"/>
      <c r="BC5" s="676"/>
      <c r="BD5" s="676"/>
      <c r="BE5" s="676"/>
      <c r="BF5" s="677"/>
      <c r="BG5" s="590">
        <v>2717053</v>
      </c>
      <c r="BH5" s="591"/>
      <c r="BI5" s="591"/>
      <c r="BJ5" s="591"/>
      <c r="BK5" s="591"/>
      <c r="BL5" s="591"/>
      <c r="BM5" s="591"/>
      <c r="BN5" s="592"/>
      <c r="BO5" s="643">
        <v>99.9</v>
      </c>
      <c r="BP5" s="643"/>
      <c r="BQ5" s="643"/>
      <c r="BR5" s="643"/>
      <c r="BS5" s="644">
        <v>141890</v>
      </c>
      <c r="BT5" s="644"/>
      <c r="BU5" s="644"/>
      <c r="BV5" s="644"/>
      <c r="BW5" s="644"/>
      <c r="BX5" s="644"/>
      <c r="BY5" s="644"/>
      <c r="BZ5" s="644"/>
      <c r="CA5" s="644"/>
      <c r="CB5" s="680"/>
      <c r="CD5" s="695" t="s">
        <v>205</v>
      </c>
      <c r="CE5" s="696"/>
      <c r="CF5" s="696"/>
      <c r="CG5" s="696"/>
      <c r="CH5" s="696"/>
      <c r="CI5" s="696"/>
      <c r="CJ5" s="696"/>
      <c r="CK5" s="696"/>
      <c r="CL5" s="696"/>
      <c r="CM5" s="696"/>
      <c r="CN5" s="696"/>
      <c r="CO5" s="696"/>
      <c r="CP5" s="696"/>
      <c r="CQ5" s="697"/>
      <c r="CR5" s="695" t="s">
        <v>211</v>
      </c>
      <c r="CS5" s="696"/>
      <c r="CT5" s="696"/>
      <c r="CU5" s="696"/>
      <c r="CV5" s="696"/>
      <c r="CW5" s="696"/>
      <c r="CX5" s="696"/>
      <c r="CY5" s="697"/>
      <c r="CZ5" s="695" t="s">
        <v>203</v>
      </c>
      <c r="DA5" s="696"/>
      <c r="DB5" s="696"/>
      <c r="DC5" s="697"/>
      <c r="DD5" s="695" t="s">
        <v>212</v>
      </c>
      <c r="DE5" s="696"/>
      <c r="DF5" s="696"/>
      <c r="DG5" s="696"/>
      <c r="DH5" s="696"/>
      <c r="DI5" s="696"/>
      <c r="DJ5" s="696"/>
      <c r="DK5" s="696"/>
      <c r="DL5" s="696"/>
      <c r="DM5" s="696"/>
      <c r="DN5" s="696"/>
      <c r="DO5" s="696"/>
      <c r="DP5" s="697"/>
      <c r="DQ5" s="695" t="s">
        <v>213</v>
      </c>
      <c r="DR5" s="696"/>
      <c r="DS5" s="696"/>
      <c r="DT5" s="696"/>
      <c r="DU5" s="696"/>
      <c r="DV5" s="696"/>
      <c r="DW5" s="696"/>
      <c r="DX5" s="696"/>
      <c r="DY5" s="696"/>
      <c r="DZ5" s="696"/>
      <c r="EA5" s="696"/>
      <c r="EB5" s="696"/>
      <c r="EC5" s="697"/>
    </row>
    <row r="6" spans="2:143" ht="11.25" customHeight="1" x14ac:dyDescent="0.15">
      <c r="B6" s="587" t="s">
        <v>214</v>
      </c>
      <c r="C6" s="588"/>
      <c r="D6" s="588"/>
      <c r="E6" s="588"/>
      <c r="F6" s="588"/>
      <c r="G6" s="588"/>
      <c r="H6" s="588"/>
      <c r="I6" s="588"/>
      <c r="J6" s="588"/>
      <c r="K6" s="588"/>
      <c r="L6" s="588"/>
      <c r="M6" s="588"/>
      <c r="N6" s="588"/>
      <c r="O6" s="588"/>
      <c r="P6" s="588"/>
      <c r="Q6" s="589"/>
      <c r="R6" s="590">
        <v>114658</v>
      </c>
      <c r="S6" s="591"/>
      <c r="T6" s="591"/>
      <c r="U6" s="591"/>
      <c r="V6" s="591"/>
      <c r="W6" s="591"/>
      <c r="X6" s="591"/>
      <c r="Y6" s="592"/>
      <c r="Z6" s="643">
        <v>1.2</v>
      </c>
      <c r="AA6" s="643"/>
      <c r="AB6" s="643"/>
      <c r="AC6" s="643"/>
      <c r="AD6" s="644">
        <v>114658</v>
      </c>
      <c r="AE6" s="644"/>
      <c r="AF6" s="644"/>
      <c r="AG6" s="644"/>
      <c r="AH6" s="644"/>
      <c r="AI6" s="644"/>
      <c r="AJ6" s="644"/>
      <c r="AK6" s="644"/>
      <c r="AL6" s="613">
        <v>1.8</v>
      </c>
      <c r="AM6" s="645"/>
      <c r="AN6" s="645"/>
      <c r="AO6" s="646"/>
      <c r="AP6" s="587" t="s">
        <v>215</v>
      </c>
      <c r="AQ6" s="588"/>
      <c r="AR6" s="588"/>
      <c r="AS6" s="588"/>
      <c r="AT6" s="588"/>
      <c r="AU6" s="588"/>
      <c r="AV6" s="588"/>
      <c r="AW6" s="588"/>
      <c r="AX6" s="588"/>
      <c r="AY6" s="588"/>
      <c r="AZ6" s="588"/>
      <c r="BA6" s="588"/>
      <c r="BB6" s="588"/>
      <c r="BC6" s="588"/>
      <c r="BD6" s="588"/>
      <c r="BE6" s="588"/>
      <c r="BF6" s="589"/>
      <c r="BG6" s="590">
        <v>2717053</v>
      </c>
      <c r="BH6" s="591"/>
      <c r="BI6" s="591"/>
      <c r="BJ6" s="591"/>
      <c r="BK6" s="591"/>
      <c r="BL6" s="591"/>
      <c r="BM6" s="591"/>
      <c r="BN6" s="592"/>
      <c r="BO6" s="643">
        <v>99.9</v>
      </c>
      <c r="BP6" s="643"/>
      <c r="BQ6" s="643"/>
      <c r="BR6" s="643"/>
      <c r="BS6" s="644">
        <v>141890</v>
      </c>
      <c r="BT6" s="644"/>
      <c r="BU6" s="644"/>
      <c r="BV6" s="644"/>
      <c r="BW6" s="644"/>
      <c r="BX6" s="644"/>
      <c r="BY6" s="644"/>
      <c r="BZ6" s="644"/>
      <c r="CA6" s="644"/>
      <c r="CB6" s="680"/>
      <c r="CD6" s="647" t="s">
        <v>216</v>
      </c>
      <c r="CE6" s="648"/>
      <c r="CF6" s="648"/>
      <c r="CG6" s="648"/>
      <c r="CH6" s="648"/>
      <c r="CI6" s="648"/>
      <c r="CJ6" s="648"/>
      <c r="CK6" s="648"/>
      <c r="CL6" s="648"/>
      <c r="CM6" s="648"/>
      <c r="CN6" s="648"/>
      <c r="CO6" s="648"/>
      <c r="CP6" s="648"/>
      <c r="CQ6" s="649"/>
      <c r="CR6" s="590">
        <v>94361</v>
      </c>
      <c r="CS6" s="591"/>
      <c r="CT6" s="591"/>
      <c r="CU6" s="591"/>
      <c r="CV6" s="591"/>
      <c r="CW6" s="591"/>
      <c r="CX6" s="591"/>
      <c r="CY6" s="592"/>
      <c r="CZ6" s="643">
        <v>1</v>
      </c>
      <c r="DA6" s="643"/>
      <c r="DB6" s="643"/>
      <c r="DC6" s="643"/>
      <c r="DD6" s="596" t="s">
        <v>217</v>
      </c>
      <c r="DE6" s="591"/>
      <c r="DF6" s="591"/>
      <c r="DG6" s="591"/>
      <c r="DH6" s="591"/>
      <c r="DI6" s="591"/>
      <c r="DJ6" s="591"/>
      <c r="DK6" s="591"/>
      <c r="DL6" s="591"/>
      <c r="DM6" s="591"/>
      <c r="DN6" s="591"/>
      <c r="DO6" s="591"/>
      <c r="DP6" s="592"/>
      <c r="DQ6" s="596">
        <v>94361</v>
      </c>
      <c r="DR6" s="591"/>
      <c r="DS6" s="591"/>
      <c r="DT6" s="591"/>
      <c r="DU6" s="591"/>
      <c r="DV6" s="591"/>
      <c r="DW6" s="591"/>
      <c r="DX6" s="591"/>
      <c r="DY6" s="591"/>
      <c r="DZ6" s="591"/>
      <c r="EA6" s="591"/>
      <c r="EB6" s="591"/>
      <c r="EC6" s="626"/>
    </row>
    <row r="7" spans="2:143" ht="11.25" customHeight="1" x14ac:dyDescent="0.15">
      <c r="B7" s="587" t="s">
        <v>218</v>
      </c>
      <c r="C7" s="588"/>
      <c r="D7" s="588"/>
      <c r="E7" s="588"/>
      <c r="F7" s="588"/>
      <c r="G7" s="588"/>
      <c r="H7" s="588"/>
      <c r="I7" s="588"/>
      <c r="J7" s="588"/>
      <c r="K7" s="588"/>
      <c r="L7" s="588"/>
      <c r="M7" s="588"/>
      <c r="N7" s="588"/>
      <c r="O7" s="588"/>
      <c r="P7" s="588"/>
      <c r="Q7" s="589"/>
      <c r="R7" s="590">
        <v>3080</v>
      </c>
      <c r="S7" s="591"/>
      <c r="T7" s="591"/>
      <c r="U7" s="591"/>
      <c r="V7" s="591"/>
      <c r="W7" s="591"/>
      <c r="X7" s="591"/>
      <c r="Y7" s="592"/>
      <c r="Z7" s="643">
        <v>0</v>
      </c>
      <c r="AA7" s="643"/>
      <c r="AB7" s="643"/>
      <c r="AC7" s="643"/>
      <c r="AD7" s="644">
        <v>3080</v>
      </c>
      <c r="AE7" s="644"/>
      <c r="AF7" s="644"/>
      <c r="AG7" s="644"/>
      <c r="AH7" s="644"/>
      <c r="AI7" s="644"/>
      <c r="AJ7" s="644"/>
      <c r="AK7" s="644"/>
      <c r="AL7" s="613">
        <v>0</v>
      </c>
      <c r="AM7" s="645"/>
      <c r="AN7" s="645"/>
      <c r="AO7" s="646"/>
      <c r="AP7" s="587" t="s">
        <v>219</v>
      </c>
      <c r="AQ7" s="588"/>
      <c r="AR7" s="588"/>
      <c r="AS7" s="588"/>
      <c r="AT7" s="588"/>
      <c r="AU7" s="588"/>
      <c r="AV7" s="588"/>
      <c r="AW7" s="588"/>
      <c r="AX7" s="588"/>
      <c r="AY7" s="588"/>
      <c r="AZ7" s="588"/>
      <c r="BA7" s="588"/>
      <c r="BB7" s="588"/>
      <c r="BC7" s="588"/>
      <c r="BD7" s="588"/>
      <c r="BE7" s="588"/>
      <c r="BF7" s="589"/>
      <c r="BG7" s="590">
        <v>1242120</v>
      </c>
      <c r="BH7" s="591"/>
      <c r="BI7" s="591"/>
      <c r="BJ7" s="591"/>
      <c r="BK7" s="591"/>
      <c r="BL7" s="591"/>
      <c r="BM7" s="591"/>
      <c r="BN7" s="592"/>
      <c r="BO7" s="643">
        <v>45.7</v>
      </c>
      <c r="BP7" s="643"/>
      <c r="BQ7" s="643"/>
      <c r="BR7" s="643"/>
      <c r="BS7" s="644">
        <v>58277</v>
      </c>
      <c r="BT7" s="644"/>
      <c r="BU7" s="644"/>
      <c r="BV7" s="644"/>
      <c r="BW7" s="644"/>
      <c r="BX7" s="644"/>
      <c r="BY7" s="644"/>
      <c r="BZ7" s="644"/>
      <c r="CA7" s="644"/>
      <c r="CB7" s="680"/>
      <c r="CD7" s="627" t="s">
        <v>220</v>
      </c>
      <c r="CE7" s="624"/>
      <c r="CF7" s="624"/>
      <c r="CG7" s="624"/>
      <c r="CH7" s="624"/>
      <c r="CI7" s="624"/>
      <c r="CJ7" s="624"/>
      <c r="CK7" s="624"/>
      <c r="CL7" s="624"/>
      <c r="CM7" s="624"/>
      <c r="CN7" s="624"/>
      <c r="CO7" s="624"/>
      <c r="CP7" s="624"/>
      <c r="CQ7" s="625"/>
      <c r="CR7" s="590">
        <v>1039995</v>
      </c>
      <c r="CS7" s="591"/>
      <c r="CT7" s="591"/>
      <c r="CU7" s="591"/>
      <c r="CV7" s="591"/>
      <c r="CW7" s="591"/>
      <c r="CX7" s="591"/>
      <c r="CY7" s="592"/>
      <c r="CZ7" s="643">
        <v>11.2</v>
      </c>
      <c r="DA7" s="643"/>
      <c r="DB7" s="643"/>
      <c r="DC7" s="643"/>
      <c r="DD7" s="596">
        <v>24347</v>
      </c>
      <c r="DE7" s="591"/>
      <c r="DF7" s="591"/>
      <c r="DG7" s="591"/>
      <c r="DH7" s="591"/>
      <c r="DI7" s="591"/>
      <c r="DJ7" s="591"/>
      <c r="DK7" s="591"/>
      <c r="DL7" s="591"/>
      <c r="DM7" s="591"/>
      <c r="DN7" s="591"/>
      <c r="DO7" s="591"/>
      <c r="DP7" s="592"/>
      <c r="DQ7" s="596">
        <v>926386</v>
      </c>
      <c r="DR7" s="591"/>
      <c r="DS7" s="591"/>
      <c r="DT7" s="591"/>
      <c r="DU7" s="591"/>
      <c r="DV7" s="591"/>
      <c r="DW7" s="591"/>
      <c r="DX7" s="591"/>
      <c r="DY7" s="591"/>
      <c r="DZ7" s="591"/>
      <c r="EA7" s="591"/>
      <c r="EB7" s="591"/>
      <c r="EC7" s="626"/>
    </row>
    <row r="8" spans="2:143" ht="11.25" customHeight="1" x14ac:dyDescent="0.15">
      <c r="B8" s="587" t="s">
        <v>221</v>
      </c>
      <c r="C8" s="588"/>
      <c r="D8" s="588"/>
      <c r="E8" s="588"/>
      <c r="F8" s="588"/>
      <c r="G8" s="588"/>
      <c r="H8" s="588"/>
      <c r="I8" s="588"/>
      <c r="J8" s="588"/>
      <c r="K8" s="588"/>
      <c r="L8" s="588"/>
      <c r="M8" s="588"/>
      <c r="N8" s="588"/>
      <c r="O8" s="588"/>
      <c r="P8" s="588"/>
      <c r="Q8" s="589"/>
      <c r="R8" s="590">
        <v>10998</v>
      </c>
      <c r="S8" s="591"/>
      <c r="T8" s="591"/>
      <c r="U8" s="591"/>
      <c r="V8" s="591"/>
      <c r="W8" s="591"/>
      <c r="X8" s="591"/>
      <c r="Y8" s="592"/>
      <c r="Z8" s="643">
        <v>0.1</v>
      </c>
      <c r="AA8" s="643"/>
      <c r="AB8" s="643"/>
      <c r="AC8" s="643"/>
      <c r="AD8" s="644">
        <v>10998</v>
      </c>
      <c r="AE8" s="644"/>
      <c r="AF8" s="644"/>
      <c r="AG8" s="644"/>
      <c r="AH8" s="644"/>
      <c r="AI8" s="644"/>
      <c r="AJ8" s="644"/>
      <c r="AK8" s="644"/>
      <c r="AL8" s="613">
        <v>0.2</v>
      </c>
      <c r="AM8" s="645"/>
      <c r="AN8" s="645"/>
      <c r="AO8" s="646"/>
      <c r="AP8" s="587" t="s">
        <v>222</v>
      </c>
      <c r="AQ8" s="588"/>
      <c r="AR8" s="588"/>
      <c r="AS8" s="588"/>
      <c r="AT8" s="588"/>
      <c r="AU8" s="588"/>
      <c r="AV8" s="588"/>
      <c r="AW8" s="588"/>
      <c r="AX8" s="588"/>
      <c r="AY8" s="588"/>
      <c r="AZ8" s="588"/>
      <c r="BA8" s="588"/>
      <c r="BB8" s="588"/>
      <c r="BC8" s="588"/>
      <c r="BD8" s="588"/>
      <c r="BE8" s="588"/>
      <c r="BF8" s="589"/>
      <c r="BG8" s="590">
        <v>37203</v>
      </c>
      <c r="BH8" s="591"/>
      <c r="BI8" s="591"/>
      <c r="BJ8" s="591"/>
      <c r="BK8" s="591"/>
      <c r="BL8" s="591"/>
      <c r="BM8" s="591"/>
      <c r="BN8" s="592"/>
      <c r="BO8" s="643">
        <v>1.4</v>
      </c>
      <c r="BP8" s="643"/>
      <c r="BQ8" s="643"/>
      <c r="BR8" s="643"/>
      <c r="BS8" s="596" t="s">
        <v>112</v>
      </c>
      <c r="BT8" s="591"/>
      <c r="BU8" s="591"/>
      <c r="BV8" s="591"/>
      <c r="BW8" s="591"/>
      <c r="BX8" s="591"/>
      <c r="BY8" s="591"/>
      <c r="BZ8" s="591"/>
      <c r="CA8" s="591"/>
      <c r="CB8" s="626"/>
      <c r="CD8" s="627" t="s">
        <v>223</v>
      </c>
      <c r="CE8" s="624"/>
      <c r="CF8" s="624"/>
      <c r="CG8" s="624"/>
      <c r="CH8" s="624"/>
      <c r="CI8" s="624"/>
      <c r="CJ8" s="624"/>
      <c r="CK8" s="624"/>
      <c r="CL8" s="624"/>
      <c r="CM8" s="624"/>
      <c r="CN8" s="624"/>
      <c r="CO8" s="624"/>
      <c r="CP8" s="624"/>
      <c r="CQ8" s="625"/>
      <c r="CR8" s="590">
        <v>3010180</v>
      </c>
      <c r="CS8" s="591"/>
      <c r="CT8" s="591"/>
      <c r="CU8" s="591"/>
      <c r="CV8" s="591"/>
      <c r="CW8" s="591"/>
      <c r="CX8" s="591"/>
      <c r="CY8" s="592"/>
      <c r="CZ8" s="643">
        <v>32.299999999999997</v>
      </c>
      <c r="DA8" s="643"/>
      <c r="DB8" s="643"/>
      <c r="DC8" s="643"/>
      <c r="DD8" s="596">
        <v>101942</v>
      </c>
      <c r="DE8" s="591"/>
      <c r="DF8" s="591"/>
      <c r="DG8" s="591"/>
      <c r="DH8" s="591"/>
      <c r="DI8" s="591"/>
      <c r="DJ8" s="591"/>
      <c r="DK8" s="591"/>
      <c r="DL8" s="591"/>
      <c r="DM8" s="591"/>
      <c r="DN8" s="591"/>
      <c r="DO8" s="591"/>
      <c r="DP8" s="592"/>
      <c r="DQ8" s="596">
        <v>1683388</v>
      </c>
      <c r="DR8" s="591"/>
      <c r="DS8" s="591"/>
      <c r="DT8" s="591"/>
      <c r="DU8" s="591"/>
      <c r="DV8" s="591"/>
      <c r="DW8" s="591"/>
      <c r="DX8" s="591"/>
      <c r="DY8" s="591"/>
      <c r="DZ8" s="591"/>
      <c r="EA8" s="591"/>
      <c r="EB8" s="591"/>
      <c r="EC8" s="626"/>
    </row>
    <row r="9" spans="2:143" ht="11.25" customHeight="1" x14ac:dyDescent="0.15">
      <c r="B9" s="587" t="s">
        <v>224</v>
      </c>
      <c r="C9" s="588"/>
      <c r="D9" s="588"/>
      <c r="E9" s="588"/>
      <c r="F9" s="588"/>
      <c r="G9" s="588"/>
      <c r="H9" s="588"/>
      <c r="I9" s="588"/>
      <c r="J9" s="588"/>
      <c r="K9" s="588"/>
      <c r="L9" s="588"/>
      <c r="M9" s="588"/>
      <c r="N9" s="588"/>
      <c r="O9" s="588"/>
      <c r="P9" s="588"/>
      <c r="Q9" s="589"/>
      <c r="R9" s="590">
        <v>5478</v>
      </c>
      <c r="S9" s="591"/>
      <c r="T9" s="591"/>
      <c r="U9" s="591"/>
      <c r="V9" s="591"/>
      <c r="W9" s="591"/>
      <c r="X9" s="591"/>
      <c r="Y9" s="592"/>
      <c r="Z9" s="643">
        <v>0.1</v>
      </c>
      <c r="AA9" s="643"/>
      <c r="AB9" s="643"/>
      <c r="AC9" s="643"/>
      <c r="AD9" s="644">
        <v>5478</v>
      </c>
      <c r="AE9" s="644"/>
      <c r="AF9" s="644"/>
      <c r="AG9" s="644"/>
      <c r="AH9" s="644"/>
      <c r="AI9" s="644"/>
      <c r="AJ9" s="644"/>
      <c r="AK9" s="644"/>
      <c r="AL9" s="613">
        <v>0.1</v>
      </c>
      <c r="AM9" s="645"/>
      <c r="AN9" s="645"/>
      <c r="AO9" s="646"/>
      <c r="AP9" s="587" t="s">
        <v>225</v>
      </c>
      <c r="AQ9" s="588"/>
      <c r="AR9" s="588"/>
      <c r="AS9" s="588"/>
      <c r="AT9" s="588"/>
      <c r="AU9" s="588"/>
      <c r="AV9" s="588"/>
      <c r="AW9" s="588"/>
      <c r="AX9" s="588"/>
      <c r="AY9" s="588"/>
      <c r="AZ9" s="588"/>
      <c r="BA9" s="588"/>
      <c r="BB9" s="588"/>
      <c r="BC9" s="588"/>
      <c r="BD9" s="588"/>
      <c r="BE9" s="588"/>
      <c r="BF9" s="589"/>
      <c r="BG9" s="590">
        <v>902799</v>
      </c>
      <c r="BH9" s="591"/>
      <c r="BI9" s="591"/>
      <c r="BJ9" s="591"/>
      <c r="BK9" s="591"/>
      <c r="BL9" s="591"/>
      <c r="BM9" s="591"/>
      <c r="BN9" s="592"/>
      <c r="BO9" s="643">
        <v>33.200000000000003</v>
      </c>
      <c r="BP9" s="643"/>
      <c r="BQ9" s="643"/>
      <c r="BR9" s="643"/>
      <c r="BS9" s="596" t="s">
        <v>112</v>
      </c>
      <c r="BT9" s="591"/>
      <c r="BU9" s="591"/>
      <c r="BV9" s="591"/>
      <c r="BW9" s="591"/>
      <c r="BX9" s="591"/>
      <c r="BY9" s="591"/>
      <c r="BZ9" s="591"/>
      <c r="CA9" s="591"/>
      <c r="CB9" s="626"/>
      <c r="CD9" s="627" t="s">
        <v>226</v>
      </c>
      <c r="CE9" s="624"/>
      <c r="CF9" s="624"/>
      <c r="CG9" s="624"/>
      <c r="CH9" s="624"/>
      <c r="CI9" s="624"/>
      <c r="CJ9" s="624"/>
      <c r="CK9" s="624"/>
      <c r="CL9" s="624"/>
      <c r="CM9" s="624"/>
      <c r="CN9" s="624"/>
      <c r="CO9" s="624"/>
      <c r="CP9" s="624"/>
      <c r="CQ9" s="625"/>
      <c r="CR9" s="590">
        <v>988829</v>
      </c>
      <c r="CS9" s="591"/>
      <c r="CT9" s="591"/>
      <c r="CU9" s="591"/>
      <c r="CV9" s="591"/>
      <c r="CW9" s="591"/>
      <c r="CX9" s="591"/>
      <c r="CY9" s="592"/>
      <c r="CZ9" s="643">
        <v>10.6</v>
      </c>
      <c r="DA9" s="643"/>
      <c r="DB9" s="643"/>
      <c r="DC9" s="643"/>
      <c r="DD9" s="596">
        <v>3552</v>
      </c>
      <c r="DE9" s="591"/>
      <c r="DF9" s="591"/>
      <c r="DG9" s="591"/>
      <c r="DH9" s="591"/>
      <c r="DI9" s="591"/>
      <c r="DJ9" s="591"/>
      <c r="DK9" s="591"/>
      <c r="DL9" s="591"/>
      <c r="DM9" s="591"/>
      <c r="DN9" s="591"/>
      <c r="DO9" s="591"/>
      <c r="DP9" s="592"/>
      <c r="DQ9" s="596">
        <v>966188</v>
      </c>
      <c r="DR9" s="591"/>
      <c r="DS9" s="591"/>
      <c r="DT9" s="591"/>
      <c r="DU9" s="591"/>
      <c r="DV9" s="591"/>
      <c r="DW9" s="591"/>
      <c r="DX9" s="591"/>
      <c r="DY9" s="591"/>
      <c r="DZ9" s="591"/>
      <c r="EA9" s="591"/>
      <c r="EB9" s="591"/>
      <c r="EC9" s="626"/>
    </row>
    <row r="10" spans="2:143" ht="11.25" customHeight="1" x14ac:dyDescent="0.15">
      <c r="B10" s="587" t="s">
        <v>227</v>
      </c>
      <c r="C10" s="588"/>
      <c r="D10" s="588"/>
      <c r="E10" s="588"/>
      <c r="F10" s="588"/>
      <c r="G10" s="588"/>
      <c r="H10" s="588"/>
      <c r="I10" s="588"/>
      <c r="J10" s="588"/>
      <c r="K10" s="588"/>
      <c r="L10" s="588"/>
      <c r="M10" s="588"/>
      <c r="N10" s="588"/>
      <c r="O10" s="588"/>
      <c r="P10" s="588"/>
      <c r="Q10" s="589"/>
      <c r="R10" s="590">
        <v>356224</v>
      </c>
      <c r="S10" s="591"/>
      <c r="T10" s="591"/>
      <c r="U10" s="591"/>
      <c r="V10" s="591"/>
      <c r="W10" s="591"/>
      <c r="X10" s="591"/>
      <c r="Y10" s="592"/>
      <c r="Z10" s="643">
        <v>3.7</v>
      </c>
      <c r="AA10" s="643"/>
      <c r="AB10" s="643"/>
      <c r="AC10" s="643"/>
      <c r="AD10" s="644">
        <v>356224</v>
      </c>
      <c r="AE10" s="644"/>
      <c r="AF10" s="644"/>
      <c r="AG10" s="644"/>
      <c r="AH10" s="644"/>
      <c r="AI10" s="644"/>
      <c r="AJ10" s="644"/>
      <c r="AK10" s="644"/>
      <c r="AL10" s="613">
        <v>5.7</v>
      </c>
      <c r="AM10" s="645"/>
      <c r="AN10" s="645"/>
      <c r="AO10" s="646"/>
      <c r="AP10" s="587" t="s">
        <v>228</v>
      </c>
      <c r="AQ10" s="588"/>
      <c r="AR10" s="588"/>
      <c r="AS10" s="588"/>
      <c r="AT10" s="588"/>
      <c r="AU10" s="588"/>
      <c r="AV10" s="588"/>
      <c r="AW10" s="588"/>
      <c r="AX10" s="588"/>
      <c r="AY10" s="588"/>
      <c r="AZ10" s="588"/>
      <c r="BA10" s="588"/>
      <c r="BB10" s="588"/>
      <c r="BC10" s="588"/>
      <c r="BD10" s="588"/>
      <c r="BE10" s="588"/>
      <c r="BF10" s="589"/>
      <c r="BG10" s="590">
        <v>51053</v>
      </c>
      <c r="BH10" s="591"/>
      <c r="BI10" s="591"/>
      <c r="BJ10" s="591"/>
      <c r="BK10" s="591"/>
      <c r="BL10" s="591"/>
      <c r="BM10" s="591"/>
      <c r="BN10" s="592"/>
      <c r="BO10" s="643">
        <v>1.9</v>
      </c>
      <c r="BP10" s="643"/>
      <c r="BQ10" s="643"/>
      <c r="BR10" s="643"/>
      <c r="BS10" s="596">
        <v>8495</v>
      </c>
      <c r="BT10" s="591"/>
      <c r="BU10" s="591"/>
      <c r="BV10" s="591"/>
      <c r="BW10" s="591"/>
      <c r="BX10" s="591"/>
      <c r="BY10" s="591"/>
      <c r="BZ10" s="591"/>
      <c r="CA10" s="591"/>
      <c r="CB10" s="626"/>
      <c r="CD10" s="627" t="s">
        <v>229</v>
      </c>
      <c r="CE10" s="624"/>
      <c r="CF10" s="624"/>
      <c r="CG10" s="624"/>
      <c r="CH10" s="624"/>
      <c r="CI10" s="624"/>
      <c r="CJ10" s="624"/>
      <c r="CK10" s="624"/>
      <c r="CL10" s="624"/>
      <c r="CM10" s="624"/>
      <c r="CN10" s="624"/>
      <c r="CO10" s="624"/>
      <c r="CP10" s="624"/>
      <c r="CQ10" s="625"/>
      <c r="CR10" s="590">
        <v>58754</v>
      </c>
      <c r="CS10" s="591"/>
      <c r="CT10" s="591"/>
      <c r="CU10" s="591"/>
      <c r="CV10" s="591"/>
      <c r="CW10" s="591"/>
      <c r="CX10" s="591"/>
      <c r="CY10" s="592"/>
      <c r="CZ10" s="643">
        <v>0.6</v>
      </c>
      <c r="DA10" s="643"/>
      <c r="DB10" s="643"/>
      <c r="DC10" s="643"/>
      <c r="DD10" s="596">
        <v>23851</v>
      </c>
      <c r="DE10" s="591"/>
      <c r="DF10" s="591"/>
      <c r="DG10" s="591"/>
      <c r="DH10" s="591"/>
      <c r="DI10" s="591"/>
      <c r="DJ10" s="591"/>
      <c r="DK10" s="591"/>
      <c r="DL10" s="591"/>
      <c r="DM10" s="591"/>
      <c r="DN10" s="591"/>
      <c r="DO10" s="591"/>
      <c r="DP10" s="592"/>
      <c r="DQ10" s="596">
        <v>17095</v>
      </c>
      <c r="DR10" s="591"/>
      <c r="DS10" s="591"/>
      <c r="DT10" s="591"/>
      <c r="DU10" s="591"/>
      <c r="DV10" s="591"/>
      <c r="DW10" s="591"/>
      <c r="DX10" s="591"/>
      <c r="DY10" s="591"/>
      <c r="DZ10" s="591"/>
      <c r="EA10" s="591"/>
      <c r="EB10" s="591"/>
      <c r="EC10" s="626"/>
    </row>
    <row r="11" spans="2:143" ht="11.25" customHeight="1" x14ac:dyDescent="0.15">
      <c r="B11" s="587" t="s">
        <v>230</v>
      </c>
      <c r="C11" s="588"/>
      <c r="D11" s="588"/>
      <c r="E11" s="588"/>
      <c r="F11" s="588"/>
      <c r="G11" s="588"/>
      <c r="H11" s="588"/>
      <c r="I11" s="588"/>
      <c r="J11" s="588"/>
      <c r="K11" s="588"/>
      <c r="L11" s="588"/>
      <c r="M11" s="588"/>
      <c r="N11" s="588"/>
      <c r="O11" s="588"/>
      <c r="P11" s="588"/>
      <c r="Q11" s="589"/>
      <c r="R11" s="590" t="s">
        <v>112</v>
      </c>
      <c r="S11" s="591"/>
      <c r="T11" s="591"/>
      <c r="U11" s="591"/>
      <c r="V11" s="591"/>
      <c r="W11" s="591"/>
      <c r="X11" s="591"/>
      <c r="Y11" s="592"/>
      <c r="Z11" s="643" t="s">
        <v>112</v>
      </c>
      <c r="AA11" s="643"/>
      <c r="AB11" s="643"/>
      <c r="AC11" s="643"/>
      <c r="AD11" s="644" t="s">
        <v>112</v>
      </c>
      <c r="AE11" s="644"/>
      <c r="AF11" s="644"/>
      <c r="AG11" s="644"/>
      <c r="AH11" s="644"/>
      <c r="AI11" s="644"/>
      <c r="AJ11" s="644"/>
      <c r="AK11" s="644"/>
      <c r="AL11" s="613" t="s">
        <v>112</v>
      </c>
      <c r="AM11" s="645"/>
      <c r="AN11" s="645"/>
      <c r="AO11" s="646"/>
      <c r="AP11" s="587" t="s">
        <v>231</v>
      </c>
      <c r="AQ11" s="588"/>
      <c r="AR11" s="588"/>
      <c r="AS11" s="588"/>
      <c r="AT11" s="588"/>
      <c r="AU11" s="588"/>
      <c r="AV11" s="588"/>
      <c r="AW11" s="588"/>
      <c r="AX11" s="588"/>
      <c r="AY11" s="588"/>
      <c r="AZ11" s="588"/>
      <c r="BA11" s="588"/>
      <c r="BB11" s="588"/>
      <c r="BC11" s="588"/>
      <c r="BD11" s="588"/>
      <c r="BE11" s="588"/>
      <c r="BF11" s="589"/>
      <c r="BG11" s="590">
        <v>251065</v>
      </c>
      <c r="BH11" s="591"/>
      <c r="BI11" s="591"/>
      <c r="BJ11" s="591"/>
      <c r="BK11" s="591"/>
      <c r="BL11" s="591"/>
      <c r="BM11" s="591"/>
      <c r="BN11" s="592"/>
      <c r="BO11" s="643">
        <v>9.1999999999999993</v>
      </c>
      <c r="BP11" s="643"/>
      <c r="BQ11" s="643"/>
      <c r="BR11" s="643"/>
      <c r="BS11" s="596">
        <v>49782</v>
      </c>
      <c r="BT11" s="591"/>
      <c r="BU11" s="591"/>
      <c r="BV11" s="591"/>
      <c r="BW11" s="591"/>
      <c r="BX11" s="591"/>
      <c r="BY11" s="591"/>
      <c r="BZ11" s="591"/>
      <c r="CA11" s="591"/>
      <c r="CB11" s="626"/>
      <c r="CD11" s="627" t="s">
        <v>232</v>
      </c>
      <c r="CE11" s="624"/>
      <c r="CF11" s="624"/>
      <c r="CG11" s="624"/>
      <c r="CH11" s="624"/>
      <c r="CI11" s="624"/>
      <c r="CJ11" s="624"/>
      <c r="CK11" s="624"/>
      <c r="CL11" s="624"/>
      <c r="CM11" s="624"/>
      <c r="CN11" s="624"/>
      <c r="CO11" s="624"/>
      <c r="CP11" s="624"/>
      <c r="CQ11" s="625"/>
      <c r="CR11" s="590">
        <v>486520</v>
      </c>
      <c r="CS11" s="591"/>
      <c r="CT11" s="591"/>
      <c r="CU11" s="591"/>
      <c r="CV11" s="591"/>
      <c r="CW11" s="591"/>
      <c r="CX11" s="591"/>
      <c r="CY11" s="592"/>
      <c r="CZ11" s="643">
        <v>5.2</v>
      </c>
      <c r="DA11" s="643"/>
      <c r="DB11" s="643"/>
      <c r="DC11" s="643"/>
      <c r="DD11" s="596">
        <v>190191</v>
      </c>
      <c r="DE11" s="591"/>
      <c r="DF11" s="591"/>
      <c r="DG11" s="591"/>
      <c r="DH11" s="591"/>
      <c r="DI11" s="591"/>
      <c r="DJ11" s="591"/>
      <c r="DK11" s="591"/>
      <c r="DL11" s="591"/>
      <c r="DM11" s="591"/>
      <c r="DN11" s="591"/>
      <c r="DO11" s="591"/>
      <c r="DP11" s="592"/>
      <c r="DQ11" s="596">
        <v>293673</v>
      </c>
      <c r="DR11" s="591"/>
      <c r="DS11" s="591"/>
      <c r="DT11" s="591"/>
      <c r="DU11" s="591"/>
      <c r="DV11" s="591"/>
      <c r="DW11" s="591"/>
      <c r="DX11" s="591"/>
      <c r="DY11" s="591"/>
      <c r="DZ11" s="591"/>
      <c r="EA11" s="591"/>
      <c r="EB11" s="591"/>
      <c r="EC11" s="626"/>
    </row>
    <row r="12" spans="2:143" ht="11.25" customHeight="1" x14ac:dyDescent="0.15">
      <c r="B12" s="587" t="s">
        <v>233</v>
      </c>
      <c r="C12" s="588"/>
      <c r="D12" s="588"/>
      <c r="E12" s="588"/>
      <c r="F12" s="588"/>
      <c r="G12" s="588"/>
      <c r="H12" s="588"/>
      <c r="I12" s="588"/>
      <c r="J12" s="588"/>
      <c r="K12" s="588"/>
      <c r="L12" s="588"/>
      <c r="M12" s="588"/>
      <c r="N12" s="588"/>
      <c r="O12" s="588"/>
      <c r="P12" s="588"/>
      <c r="Q12" s="589"/>
      <c r="R12" s="590" t="s">
        <v>112</v>
      </c>
      <c r="S12" s="591"/>
      <c r="T12" s="591"/>
      <c r="U12" s="591"/>
      <c r="V12" s="591"/>
      <c r="W12" s="591"/>
      <c r="X12" s="591"/>
      <c r="Y12" s="592"/>
      <c r="Z12" s="643" t="s">
        <v>112</v>
      </c>
      <c r="AA12" s="643"/>
      <c r="AB12" s="643"/>
      <c r="AC12" s="643"/>
      <c r="AD12" s="644" t="s">
        <v>112</v>
      </c>
      <c r="AE12" s="644"/>
      <c r="AF12" s="644"/>
      <c r="AG12" s="644"/>
      <c r="AH12" s="644"/>
      <c r="AI12" s="644"/>
      <c r="AJ12" s="644"/>
      <c r="AK12" s="644"/>
      <c r="AL12" s="613" t="s">
        <v>112</v>
      </c>
      <c r="AM12" s="645"/>
      <c r="AN12" s="645"/>
      <c r="AO12" s="646"/>
      <c r="AP12" s="587" t="s">
        <v>234</v>
      </c>
      <c r="AQ12" s="588"/>
      <c r="AR12" s="588"/>
      <c r="AS12" s="588"/>
      <c r="AT12" s="588"/>
      <c r="AU12" s="588"/>
      <c r="AV12" s="588"/>
      <c r="AW12" s="588"/>
      <c r="AX12" s="588"/>
      <c r="AY12" s="588"/>
      <c r="AZ12" s="588"/>
      <c r="BA12" s="588"/>
      <c r="BB12" s="588"/>
      <c r="BC12" s="588"/>
      <c r="BD12" s="588"/>
      <c r="BE12" s="588"/>
      <c r="BF12" s="589"/>
      <c r="BG12" s="590">
        <v>1290584</v>
      </c>
      <c r="BH12" s="591"/>
      <c r="BI12" s="591"/>
      <c r="BJ12" s="591"/>
      <c r="BK12" s="591"/>
      <c r="BL12" s="591"/>
      <c r="BM12" s="591"/>
      <c r="BN12" s="592"/>
      <c r="BO12" s="643">
        <v>47.5</v>
      </c>
      <c r="BP12" s="643"/>
      <c r="BQ12" s="643"/>
      <c r="BR12" s="643"/>
      <c r="BS12" s="596">
        <v>83613</v>
      </c>
      <c r="BT12" s="591"/>
      <c r="BU12" s="591"/>
      <c r="BV12" s="591"/>
      <c r="BW12" s="591"/>
      <c r="BX12" s="591"/>
      <c r="BY12" s="591"/>
      <c r="BZ12" s="591"/>
      <c r="CA12" s="591"/>
      <c r="CB12" s="626"/>
      <c r="CD12" s="627" t="s">
        <v>235</v>
      </c>
      <c r="CE12" s="624"/>
      <c r="CF12" s="624"/>
      <c r="CG12" s="624"/>
      <c r="CH12" s="624"/>
      <c r="CI12" s="624"/>
      <c r="CJ12" s="624"/>
      <c r="CK12" s="624"/>
      <c r="CL12" s="624"/>
      <c r="CM12" s="624"/>
      <c r="CN12" s="624"/>
      <c r="CO12" s="624"/>
      <c r="CP12" s="624"/>
      <c r="CQ12" s="625"/>
      <c r="CR12" s="590">
        <v>362295</v>
      </c>
      <c r="CS12" s="591"/>
      <c r="CT12" s="591"/>
      <c r="CU12" s="591"/>
      <c r="CV12" s="591"/>
      <c r="CW12" s="591"/>
      <c r="CX12" s="591"/>
      <c r="CY12" s="592"/>
      <c r="CZ12" s="643">
        <v>3.9</v>
      </c>
      <c r="DA12" s="643"/>
      <c r="DB12" s="643"/>
      <c r="DC12" s="643"/>
      <c r="DD12" s="596">
        <v>51228</v>
      </c>
      <c r="DE12" s="591"/>
      <c r="DF12" s="591"/>
      <c r="DG12" s="591"/>
      <c r="DH12" s="591"/>
      <c r="DI12" s="591"/>
      <c r="DJ12" s="591"/>
      <c r="DK12" s="591"/>
      <c r="DL12" s="591"/>
      <c r="DM12" s="591"/>
      <c r="DN12" s="591"/>
      <c r="DO12" s="591"/>
      <c r="DP12" s="592"/>
      <c r="DQ12" s="596">
        <v>193683</v>
      </c>
      <c r="DR12" s="591"/>
      <c r="DS12" s="591"/>
      <c r="DT12" s="591"/>
      <c r="DU12" s="591"/>
      <c r="DV12" s="591"/>
      <c r="DW12" s="591"/>
      <c r="DX12" s="591"/>
      <c r="DY12" s="591"/>
      <c r="DZ12" s="591"/>
      <c r="EA12" s="591"/>
      <c r="EB12" s="591"/>
      <c r="EC12" s="626"/>
    </row>
    <row r="13" spans="2:143" ht="11.25" customHeight="1" x14ac:dyDescent="0.15">
      <c r="B13" s="587" t="s">
        <v>236</v>
      </c>
      <c r="C13" s="588"/>
      <c r="D13" s="588"/>
      <c r="E13" s="588"/>
      <c r="F13" s="588"/>
      <c r="G13" s="588"/>
      <c r="H13" s="588"/>
      <c r="I13" s="588"/>
      <c r="J13" s="588"/>
      <c r="K13" s="588"/>
      <c r="L13" s="588"/>
      <c r="M13" s="588"/>
      <c r="N13" s="588"/>
      <c r="O13" s="588"/>
      <c r="P13" s="588"/>
      <c r="Q13" s="589"/>
      <c r="R13" s="590">
        <v>24545</v>
      </c>
      <c r="S13" s="591"/>
      <c r="T13" s="591"/>
      <c r="U13" s="591"/>
      <c r="V13" s="591"/>
      <c r="W13" s="591"/>
      <c r="X13" s="591"/>
      <c r="Y13" s="592"/>
      <c r="Z13" s="643">
        <v>0.3</v>
      </c>
      <c r="AA13" s="643"/>
      <c r="AB13" s="643"/>
      <c r="AC13" s="643"/>
      <c r="AD13" s="644">
        <v>24545</v>
      </c>
      <c r="AE13" s="644"/>
      <c r="AF13" s="644"/>
      <c r="AG13" s="644"/>
      <c r="AH13" s="644"/>
      <c r="AI13" s="644"/>
      <c r="AJ13" s="644"/>
      <c r="AK13" s="644"/>
      <c r="AL13" s="613">
        <v>0.4</v>
      </c>
      <c r="AM13" s="645"/>
      <c r="AN13" s="645"/>
      <c r="AO13" s="646"/>
      <c r="AP13" s="587" t="s">
        <v>237</v>
      </c>
      <c r="AQ13" s="588"/>
      <c r="AR13" s="588"/>
      <c r="AS13" s="588"/>
      <c r="AT13" s="588"/>
      <c r="AU13" s="588"/>
      <c r="AV13" s="588"/>
      <c r="AW13" s="588"/>
      <c r="AX13" s="588"/>
      <c r="AY13" s="588"/>
      <c r="AZ13" s="588"/>
      <c r="BA13" s="588"/>
      <c r="BB13" s="588"/>
      <c r="BC13" s="588"/>
      <c r="BD13" s="588"/>
      <c r="BE13" s="588"/>
      <c r="BF13" s="589"/>
      <c r="BG13" s="590">
        <v>1256518</v>
      </c>
      <c r="BH13" s="591"/>
      <c r="BI13" s="591"/>
      <c r="BJ13" s="591"/>
      <c r="BK13" s="591"/>
      <c r="BL13" s="591"/>
      <c r="BM13" s="591"/>
      <c r="BN13" s="592"/>
      <c r="BO13" s="643">
        <v>46.2</v>
      </c>
      <c r="BP13" s="643"/>
      <c r="BQ13" s="643"/>
      <c r="BR13" s="643"/>
      <c r="BS13" s="596">
        <v>83613</v>
      </c>
      <c r="BT13" s="591"/>
      <c r="BU13" s="591"/>
      <c r="BV13" s="591"/>
      <c r="BW13" s="591"/>
      <c r="BX13" s="591"/>
      <c r="BY13" s="591"/>
      <c r="BZ13" s="591"/>
      <c r="CA13" s="591"/>
      <c r="CB13" s="626"/>
      <c r="CD13" s="627" t="s">
        <v>238</v>
      </c>
      <c r="CE13" s="624"/>
      <c r="CF13" s="624"/>
      <c r="CG13" s="624"/>
      <c r="CH13" s="624"/>
      <c r="CI13" s="624"/>
      <c r="CJ13" s="624"/>
      <c r="CK13" s="624"/>
      <c r="CL13" s="624"/>
      <c r="CM13" s="624"/>
      <c r="CN13" s="624"/>
      <c r="CO13" s="624"/>
      <c r="CP13" s="624"/>
      <c r="CQ13" s="625"/>
      <c r="CR13" s="590">
        <v>1183633</v>
      </c>
      <c r="CS13" s="591"/>
      <c r="CT13" s="591"/>
      <c r="CU13" s="591"/>
      <c r="CV13" s="591"/>
      <c r="CW13" s="591"/>
      <c r="CX13" s="591"/>
      <c r="CY13" s="592"/>
      <c r="CZ13" s="643">
        <v>12.7</v>
      </c>
      <c r="DA13" s="643"/>
      <c r="DB13" s="643"/>
      <c r="DC13" s="643"/>
      <c r="DD13" s="596">
        <v>251190</v>
      </c>
      <c r="DE13" s="591"/>
      <c r="DF13" s="591"/>
      <c r="DG13" s="591"/>
      <c r="DH13" s="591"/>
      <c r="DI13" s="591"/>
      <c r="DJ13" s="591"/>
      <c r="DK13" s="591"/>
      <c r="DL13" s="591"/>
      <c r="DM13" s="591"/>
      <c r="DN13" s="591"/>
      <c r="DO13" s="591"/>
      <c r="DP13" s="592"/>
      <c r="DQ13" s="596">
        <v>1044328</v>
      </c>
      <c r="DR13" s="591"/>
      <c r="DS13" s="591"/>
      <c r="DT13" s="591"/>
      <c r="DU13" s="591"/>
      <c r="DV13" s="591"/>
      <c r="DW13" s="591"/>
      <c r="DX13" s="591"/>
      <c r="DY13" s="591"/>
      <c r="DZ13" s="591"/>
      <c r="EA13" s="591"/>
      <c r="EB13" s="591"/>
      <c r="EC13" s="626"/>
    </row>
    <row r="14" spans="2:143" ht="11.25" customHeight="1" x14ac:dyDescent="0.15">
      <c r="B14" s="587" t="s">
        <v>239</v>
      </c>
      <c r="C14" s="588"/>
      <c r="D14" s="588"/>
      <c r="E14" s="588"/>
      <c r="F14" s="588"/>
      <c r="G14" s="588"/>
      <c r="H14" s="588"/>
      <c r="I14" s="588"/>
      <c r="J14" s="588"/>
      <c r="K14" s="588"/>
      <c r="L14" s="588"/>
      <c r="M14" s="588"/>
      <c r="N14" s="588"/>
      <c r="O14" s="588"/>
      <c r="P14" s="588"/>
      <c r="Q14" s="589"/>
      <c r="R14" s="590" t="s">
        <v>112</v>
      </c>
      <c r="S14" s="591"/>
      <c r="T14" s="591"/>
      <c r="U14" s="591"/>
      <c r="V14" s="591"/>
      <c r="W14" s="591"/>
      <c r="X14" s="591"/>
      <c r="Y14" s="592"/>
      <c r="Z14" s="643" t="s">
        <v>112</v>
      </c>
      <c r="AA14" s="643"/>
      <c r="AB14" s="643"/>
      <c r="AC14" s="643"/>
      <c r="AD14" s="644" t="s">
        <v>112</v>
      </c>
      <c r="AE14" s="644"/>
      <c r="AF14" s="644"/>
      <c r="AG14" s="644"/>
      <c r="AH14" s="644"/>
      <c r="AI14" s="644"/>
      <c r="AJ14" s="644"/>
      <c r="AK14" s="644"/>
      <c r="AL14" s="613" t="s">
        <v>112</v>
      </c>
      <c r="AM14" s="645"/>
      <c r="AN14" s="645"/>
      <c r="AO14" s="646"/>
      <c r="AP14" s="587" t="s">
        <v>240</v>
      </c>
      <c r="AQ14" s="588"/>
      <c r="AR14" s="588"/>
      <c r="AS14" s="588"/>
      <c r="AT14" s="588"/>
      <c r="AU14" s="588"/>
      <c r="AV14" s="588"/>
      <c r="AW14" s="588"/>
      <c r="AX14" s="588"/>
      <c r="AY14" s="588"/>
      <c r="AZ14" s="588"/>
      <c r="BA14" s="588"/>
      <c r="BB14" s="588"/>
      <c r="BC14" s="588"/>
      <c r="BD14" s="588"/>
      <c r="BE14" s="588"/>
      <c r="BF14" s="589"/>
      <c r="BG14" s="590">
        <v>59623</v>
      </c>
      <c r="BH14" s="591"/>
      <c r="BI14" s="591"/>
      <c r="BJ14" s="591"/>
      <c r="BK14" s="591"/>
      <c r="BL14" s="591"/>
      <c r="BM14" s="591"/>
      <c r="BN14" s="592"/>
      <c r="BO14" s="643">
        <v>2.2000000000000002</v>
      </c>
      <c r="BP14" s="643"/>
      <c r="BQ14" s="643"/>
      <c r="BR14" s="643"/>
      <c r="BS14" s="596" t="s">
        <v>112</v>
      </c>
      <c r="BT14" s="591"/>
      <c r="BU14" s="591"/>
      <c r="BV14" s="591"/>
      <c r="BW14" s="591"/>
      <c r="BX14" s="591"/>
      <c r="BY14" s="591"/>
      <c r="BZ14" s="591"/>
      <c r="CA14" s="591"/>
      <c r="CB14" s="626"/>
      <c r="CD14" s="627" t="s">
        <v>241</v>
      </c>
      <c r="CE14" s="624"/>
      <c r="CF14" s="624"/>
      <c r="CG14" s="624"/>
      <c r="CH14" s="624"/>
      <c r="CI14" s="624"/>
      <c r="CJ14" s="624"/>
      <c r="CK14" s="624"/>
      <c r="CL14" s="624"/>
      <c r="CM14" s="624"/>
      <c r="CN14" s="624"/>
      <c r="CO14" s="624"/>
      <c r="CP14" s="624"/>
      <c r="CQ14" s="625"/>
      <c r="CR14" s="590">
        <v>331521</v>
      </c>
      <c r="CS14" s="591"/>
      <c r="CT14" s="591"/>
      <c r="CU14" s="591"/>
      <c r="CV14" s="591"/>
      <c r="CW14" s="591"/>
      <c r="CX14" s="591"/>
      <c r="CY14" s="592"/>
      <c r="CZ14" s="643">
        <v>3.6</v>
      </c>
      <c r="DA14" s="643"/>
      <c r="DB14" s="643"/>
      <c r="DC14" s="643"/>
      <c r="DD14" s="596">
        <v>37431</v>
      </c>
      <c r="DE14" s="591"/>
      <c r="DF14" s="591"/>
      <c r="DG14" s="591"/>
      <c r="DH14" s="591"/>
      <c r="DI14" s="591"/>
      <c r="DJ14" s="591"/>
      <c r="DK14" s="591"/>
      <c r="DL14" s="591"/>
      <c r="DM14" s="591"/>
      <c r="DN14" s="591"/>
      <c r="DO14" s="591"/>
      <c r="DP14" s="592"/>
      <c r="DQ14" s="596">
        <v>297471</v>
      </c>
      <c r="DR14" s="591"/>
      <c r="DS14" s="591"/>
      <c r="DT14" s="591"/>
      <c r="DU14" s="591"/>
      <c r="DV14" s="591"/>
      <c r="DW14" s="591"/>
      <c r="DX14" s="591"/>
      <c r="DY14" s="591"/>
      <c r="DZ14" s="591"/>
      <c r="EA14" s="591"/>
      <c r="EB14" s="591"/>
      <c r="EC14" s="626"/>
    </row>
    <row r="15" spans="2:143" ht="11.25" customHeight="1" x14ac:dyDescent="0.15">
      <c r="B15" s="587" t="s">
        <v>242</v>
      </c>
      <c r="C15" s="588"/>
      <c r="D15" s="588"/>
      <c r="E15" s="588"/>
      <c r="F15" s="588"/>
      <c r="G15" s="588"/>
      <c r="H15" s="588"/>
      <c r="I15" s="588"/>
      <c r="J15" s="588"/>
      <c r="K15" s="588"/>
      <c r="L15" s="588"/>
      <c r="M15" s="588"/>
      <c r="N15" s="588"/>
      <c r="O15" s="588"/>
      <c r="P15" s="588"/>
      <c r="Q15" s="589"/>
      <c r="R15" s="590">
        <v>8326</v>
      </c>
      <c r="S15" s="591"/>
      <c r="T15" s="591"/>
      <c r="U15" s="591"/>
      <c r="V15" s="591"/>
      <c r="W15" s="591"/>
      <c r="X15" s="591"/>
      <c r="Y15" s="592"/>
      <c r="Z15" s="643">
        <v>0.1</v>
      </c>
      <c r="AA15" s="643"/>
      <c r="AB15" s="643"/>
      <c r="AC15" s="643"/>
      <c r="AD15" s="644">
        <v>8326</v>
      </c>
      <c r="AE15" s="644"/>
      <c r="AF15" s="644"/>
      <c r="AG15" s="644"/>
      <c r="AH15" s="644"/>
      <c r="AI15" s="644"/>
      <c r="AJ15" s="644"/>
      <c r="AK15" s="644"/>
      <c r="AL15" s="613">
        <v>0.1</v>
      </c>
      <c r="AM15" s="645"/>
      <c r="AN15" s="645"/>
      <c r="AO15" s="646"/>
      <c r="AP15" s="587" t="s">
        <v>243</v>
      </c>
      <c r="AQ15" s="588"/>
      <c r="AR15" s="588"/>
      <c r="AS15" s="588"/>
      <c r="AT15" s="588"/>
      <c r="AU15" s="588"/>
      <c r="AV15" s="588"/>
      <c r="AW15" s="588"/>
      <c r="AX15" s="588"/>
      <c r="AY15" s="588"/>
      <c r="AZ15" s="588"/>
      <c r="BA15" s="588"/>
      <c r="BB15" s="588"/>
      <c r="BC15" s="588"/>
      <c r="BD15" s="588"/>
      <c r="BE15" s="588"/>
      <c r="BF15" s="589"/>
      <c r="BG15" s="590">
        <v>124726</v>
      </c>
      <c r="BH15" s="591"/>
      <c r="BI15" s="591"/>
      <c r="BJ15" s="591"/>
      <c r="BK15" s="591"/>
      <c r="BL15" s="591"/>
      <c r="BM15" s="591"/>
      <c r="BN15" s="592"/>
      <c r="BO15" s="643">
        <v>4.5999999999999996</v>
      </c>
      <c r="BP15" s="643"/>
      <c r="BQ15" s="643"/>
      <c r="BR15" s="643"/>
      <c r="BS15" s="596" t="s">
        <v>112</v>
      </c>
      <c r="BT15" s="591"/>
      <c r="BU15" s="591"/>
      <c r="BV15" s="591"/>
      <c r="BW15" s="591"/>
      <c r="BX15" s="591"/>
      <c r="BY15" s="591"/>
      <c r="BZ15" s="591"/>
      <c r="CA15" s="591"/>
      <c r="CB15" s="626"/>
      <c r="CD15" s="627" t="s">
        <v>244</v>
      </c>
      <c r="CE15" s="624"/>
      <c r="CF15" s="624"/>
      <c r="CG15" s="624"/>
      <c r="CH15" s="624"/>
      <c r="CI15" s="624"/>
      <c r="CJ15" s="624"/>
      <c r="CK15" s="624"/>
      <c r="CL15" s="624"/>
      <c r="CM15" s="624"/>
      <c r="CN15" s="624"/>
      <c r="CO15" s="624"/>
      <c r="CP15" s="624"/>
      <c r="CQ15" s="625"/>
      <c r="CR15" s="590">
        <v>776905</v>
      </c>
      <c r="CS15" s="591"/>
      <c r="CT15" s="591"/>
      <c r="CU15" s="591"/>
      <c r="CV15" s="591"/>
      <c r="CW15" s="591"/>
      <c r="CX15" s="591"/>
      <c r="CY15" s="592"/>
      <c r="CZ15" s="643">
        <v>8.3000000000000007</v>
      </c>
      <c r="DA15" s="643"/>
      <c r="DB15" s="643"/>
      <c r="DC15" s="643"/>
      <c r="DD15" s="596">
        <v>67098</v>
      </c>
      <c r="DE15" s="591"/>
      <c r="DF15" s="591"/>
      <c r="DG15" s="591"/>
      <c r="DH15" s="591"/>
      <c r="DI15" s="591"/>
      <c r="DJ15" s="591"/>
      <c r="DK15" s="591"/>
      <c r="DL15" s="591"/>
      <c r="DM15" s="591"/>
      <c r="DN15" s="591"/>
      <c r="DO15" s="591"/>
      <c r="DP15" s="592"/>
      <c r="DQ15" s="596">
        <v>699139</v>
      </c>
      <c r="DR15" s="591"/>
      <c r="DS15" s="591"/>
      <c r="DT15" s="591"/>
      <c r="DU15" s="591"/>
      <c r="DV15" s="591"/>
      <c r="DW15" s="591"/>
      <c r="DX15" s="591"/>
      <c r="DY15" s="591"/>
      <c r="DZ15" s="591"/>
      <c r="EA15" s="591"/>
      <c r="EB15" s="591"/>
      <c r="EC15" s="626"/>
    </row>
    <row r="16" spans="2:143" ht="11.25" customHeight="1" x14ac:dyDescent="0.15">
      <c r="B16" s="587" t="s">
        <v>245</v>
      </c>
      <c r="C16" s="588"/>
      <c r="D16" s="588"/>
      <c r="E16" s="588"/>
      <c r="F16" s="588"/>
      <c r="G16" s="588"/>
      <c r="H16" s="588"/>
      <c r="I16" s="588"/>
      <c r="J16" s="588"/>
      <c r="K16" s="588"/>
      <c r="L16" s="588"/>
      <c r="M16" s="588"/>
      <c r="N16" s="588"/>
      <c r="O16" s="588"/>
      <c r="P16" s="588"/>
      <c r="Q16" s="589"/>
      <c r="R16" s="590">
        <v>3504175</v>
      </c>
      <c r="S16" s="591"/>
      <c r="T16" s="591"/>
      <c r="U16" s="591"/>
      <c r="V16" s="591"/>
      <c r="W16" s="591"/>
      <c r="X16" s="591"/>
      <c r="Y16" s="592"/>
      <c r="Z16" s="643">
        <v>36.200000000000003</v>
      </c>
      <c r="AA16" s="643"/>
      <c r="AB16" s="643"/>
      <c r="AC16" s="643"/>
      <c r="AD16" s="644">
        <v>2960844</v>
      </c>
      <c r="AE16" s="644"/>
      <c r="AF16" s="644"/>
      <c r="AG16" s="644"/>
      <c r="AH16" s="644"/>
      <c r="AI16" s="644"/>
      <c r="AJ16" s="644"/>
      <c r="AK16" s="644"/>
      <c r="AL16" s="613">
        <v>47.6</v>
      </c>
      <c r="AM16" s="645"/>
      <c r="AN16" s="645"/>
      <c r="AO16" s="646"/>
      <c r="AP16" s="587" t="s">
        <v>246</v>
      </c>
      <c r="AQ16" s="588"/>
      <c r="AR16" s="588"/>
      <c r="AS16" s="588"/>
      <c r="AT16" s="588"/>
      <c r="AU16" s="588"/>
      <c r="AV16" s="588"/>
      <c r="AW16" s="588"/>
      <c r="AX16" s="588"/>
      <c r="AY16" s="588"/>
      <c r="AZ16" s="588"/>
      <c r="BA16" s="588"/>
      <c r="BB16" s="588"/>
      <c r="BC16" s="588"/>
      <c r="BD16" s="588"/>
      <c r="BE16" s="588"/>
      <c r="BF16" s="589"/>
      <c r="BG16" s="590" t="s">
        <v>112</v>
      </c>
      <c r="BH16" s="591"/>
      <c r="BI16" s="591"/>
      <c r="BJ16" s="591"/>
      <c r="BK16" s="591"/>
      <c r="BL16" s="591"/>
      <c r="BM16" s="591"/>
      <c r="BN16" s="592"/>
      <c r="BO16" s="643" t="s">
        <v>112</v>
      </c>
      <c r="BP16" s="643"/>
      <c r="BQ16" s="643"/>
      <c r="BR16" s="643"/>
      <c r="BS16" s="596" t="s">
        <v>112</v>
      </c>
      <c r="BT16" s="591"/>
      <c r="BU16" s="591"/>
      <c r="BV16" s="591"/>
      <c r="BW16" s="591"/>
      <c r="BX16" s="591"/>
      <c r="BY16" s="591"/>
      <c r="BZ16" s="591"/>
      <c r="CA16" s="591"/>
      <c r="CB16" s="626"/>
      <c r="CD16" s="627" t="s">
        <v>247</v>
      </c>
      <c r="CE16" s="624"/>
      <c r="CF16" s="624"/>
      <c r="CG16" s="624"/>
      <c r="CH16" s="624"/>
      <c r="CI16" s="624"/>
      <c r="CJ16" s="624"/>
      <c r="CK16" s="624"/>
      <c r="CL16" s="624"/>
      <c r="CM16" s="624"/>
      <c r="CN16" s="624"/>
      <c r="CO16" s="624"/>
      <c r="CP16" s="624"/>
      <c r="CQ16" s="625"/>
      <c r="CR16" s="590">
        <v>626</v>
      </c>
      <c r="CS16" s="591"/>
      <c r="CT16" s="591"/>
      <c r="CU16" s="591"/>
      <c r="CV16" s="591"/>
      <c r="CW16" s="591"/>
      <c r="CX16" s="591"/>
      <c r="CY16" s="592"/>
      <c r="CZ16" s="643">
        <v>0</v>
      </c>
      <c r="DA16" s="643"/>
      <c r="DB16" s="643"/>
      <c r="DC16" s="643"/>
      <c r="DD16" s="596" t="s">
        <v>112</v>
      </c>
      <c r="DE16" s="591"/>
      <c r="DF16" s="591"/>
      <c r="DG16" s="591"/>
      <c r="DH16" s="591"/>
      <c r="DI16" s="591"/>
      <c r="DJ16" s="591"/>
      <c r="DK16" s="591"/>
      <c r="DL16" s="591"/>
      <c r="DM16" s="591"/>
      <c r="DN16" s="591"/>
      <c r="DO16" s="591"/>
      <c r="DP16" s="592"/>
      <c r="DQ16" s="596">
        <v>189</v>
      </c>
      <c r="DR16" s="591"/>
      <c r="DS16" s="591"/>
      <c r="DT16" s="591"/>
      <c r="DU16" s="591"/>
      <c r="DV16" s="591"/>
      <c r="DW16" s="591"/>
      <c r="DX16" s="591"/>
      <c r="DY16" s="591"/>
      <c r="DZ16" s="591"/>
      <c r="EA16" s="591"/>
      <c r="EB16" s="591"/>
      <c r="EC16" s="626"/>
    </row>
    <row r="17" spans="2:133" ht="11.25" customHeight="1" x14ac:dyDescent="0.15">
      <c r="B17" s="587" t="s">
        <v>248</v>
      </c>
      <c r="C17" s="588"/>
      <c r="D17" s="588"/>
      <c r="E17" s="588"/>
      <c r="F17" s="588"/>
      <c r="G17" s="588"/>
      <c r="H17" s="588"/>
      <c r="I17" s="588"/>
      <c r="J17" s="588"/>
      <c r="K17" s="588"/>
      <c r="L17" s="588"/>
      <c r="M17" s="588"/>
      <c r="N17" s="588"/>
      <c r="O17" s="588"/>
      <c r="P17" s="588"/>
      <c r="Q17" s="589"/>
      <c r="R17" s="590">
        <v>2960844</v>
      </c>
      <c r="S17" s="591"/>
      <c r="T17" s="591"/>
      <c r="U17" s="591"/>
      <c r="V17" s="591"/>
      <c r="W17" s="591"/>
      <c r="X17" s="591"/>
      <c r="Y17" s="592"/>
      <c r="Z17" s="643">
        <v>30.6</v>
      </c>
      <c r="AA17" s="643"/>
      <c r="AB17" s="643"/>
      <c r="AC17" s="643"/>
      <c r="AD17" s="644">
        <v>2960844</v>
      </c>
      <c r="AE17" s="644"/>
      <c r="AF17" s="644"/>
      <c r="AG17" s="644"/>
      <c r="AH17" s="644"/>
      <c r="AI17" s="644"/>
      <c r="AJ17" s="644"/>
      <c r="AK17" s="644"/>
      <c r="AL17" s="613">
        <v>47.6</v>
      </c>
      <c r="AM17" s="645"/>
      <c r="AN17" s="645"/>
      <c r="AO17" s="646"/>
      <c r="AP17" s="587" t="s">
        <v>249</v>
      </c>
      <c r="AQ17" s="588"/>
      <c r="AR17" s="588"/>
      <c r="AS17" s="588"/>
      <c r="AT17" s="588"/>
      <c r="AU17" s="588"/>
      <c r="AV17" s="588"/>
      <c r="AW17" s="588"/>
      <c r="AX17" s="588"/>
      <c r="AY17" s="588"/>
      <c r="AZ17" s="588"/>
      <c r="BA17" s="588"/>
      <c r="BB17" s="588"/>
      <c r="BC17" s="588"/>
      <c r="BD17" s="588"/>
      <c r="BE17" s="588"/>
      <c r="BF17" s="589"/>
      <c r="BG17" s="590" t="s">
        <v>112</v>
      </c>
      <c r="BH17" s="591"/>
      <c r="BI17" s="591"/>
      <c r="BJ17" s="591"/>
      <c r="BK17" s="591"/>
      <c r="BL17" s="591"/>
      <c r="BM17" s="591"/>
      <c r="BN17" s="592"/>
      <c r="BO17" s="643" t="s">
        <v>112</v>
      </c>
      <c r="BP17" s="643"/>
      <c r="BQ17" s="643"/>
      <c r="BR17" s="643"/>
      <c r="BS17" s="596" t="s">
        <v>112</v>
      </c>
      <c r="BT17" s="591"/>
      <c r="BU17" s="591"/>
      <c r="BV17" s="591"/>
      <c r="BW17" s="591"/>
      <c r="BX17" s="591"/>
      <c r="BY17" s="591"/>
      <c r="BZ17" s="591"/>
      <c r="CA17" s="591"/>
      <c r="CB17" s="626"/>
      <c r="CD17" s="627" t="s">
        <v>250</v>
      </c>
      <c r="CE17" s="624"/>
      <c r="CF17" s="624"/>
      <c r="CG17" s="624"/>
      <c r="CH17" s="624"/>
      <c r="CI17" s="624"/>
      <c r="CJ17" s="624"/>
      <c r="CK17" s="624"/>
      <c r="CL17" s="624"/>
      <c r="CM17" s="624"/>
      <c r="CN17" s="624"/>
      <c r="CO17" s="624"/>
      <c r="CP17" s="624"/>
      <c r="CQ17" s="625"/>
      <c r="CR17" s="590">
        <v>986740</v>
      </c>
      <c r="CS17" s="591"/>
      <c r="CT17" s="591"/>
      <c r="CU17" s="591"/>
      <c r="CV17" s="591"/>
      <c r="CW17" s="591"/>
      <c r="CX17" s="591"/>
      <c r="CY17" s="592"/>
      <c r="CZ17" s="643">
        <v>10.6</v>
      </c>
      <c r="DA17" s="643"/>
      <c r="DB17" s="643"/>
      <c r="DC17" s="643"/>
      <c r="DD17" s="596" t="s">
        <v>112</v>
      </c>
      <c r="DE17" s="591"/>
      <c r="DF17" s="591"/>
      <c r="DG17" s="591"/>
      <c r="DH17" s="591"/>
      <c r="DI17" s="591"/>
      <c r="DJ17" s="591"/>
      <c r="DK17" s="591"/>
      <c r="DL17" s="591"/>
      <c r="DM17" s="591"/>
      <c r="DN17" s="591"/>
      <c r="DO17" s="591"/>
      <c r="DP17" s="592"/>
      <c r="DQ17" s="596">
        <v>914996</v>
      </c>
      <c r="DR17" s="591"/>
      <c r="DS17" s="591"/>
      <c r="DT17" s="591"/>
      <c r="DU17" s="591"/>
      <c r="DV17" s="591"/>
      <c r="DW17" s="591"/>
      <c r="DX17" s="591"/>
      <c r="DY17" s="591"/>
      <c r="DZ17" s="591"/>
      <c r="EA17" s="591"/>
      <c r="EB17" s="591"/>
      <c r="EC17" s="626"/>
    </row>
    <row r="18" spans="2:133" ht="11.25" customHeight="1" x14ac:dyDescent="0.15">
      <c r="B18" s="587" t="s">
        <v>251</v>
      </c>
      <c r="C18" s="588"/>
      <c r="D18" s="588"/>
      <c r="E18" s="588"/>
      <c r="F18" s="588"/>
      <c r="G18" s="588"/>
      <c r="H18" s="588"/>
      <c r="I18" s="588"/>
      <c r="J18" s="588"/>
      <c r="K18" s="588"/>
      <c r="L18" s="588"/>
      <c r="M18" s="588"/>
      <c r="N18" s="588"/>
      <c r="O18" s="588"/>
      <c r="P18" s="588"/>
      <c r="Q18" s="589"/>
      <c r="R18" s="590">
        <v>543331</v>
      </c>
      <c r="S18" s="591"/>
      <c r="T18" s="591"/>
      <c r="U18" s="591"/>
      <c r="V18" s="591"/>
      <c r="W18" s="591"/>
      <c r="X18" s="591"/>
      <c r="Y18" s="592"/>
      <c r="Z18" s="643">
        <v>5.6</v>
      </c>
      <c r="AA18" s="643"/>
      <c r="AB18" s="643"/>
      <c r="AC18" s="643"/>
      <c r="AD18" s="644" t="s">
        <v>112</v>
      </c>
      <c r="AE18" s="644"/>
      <c r="AF18" s="644"/>
      <c r="AG18" s="644"/>
      <c r="AH18" s="644"/>
      <c r="AI18" s="644"/>
      <c r="AJ18" s="644"/>
      <c r="AK18" s="644"/>
      <c r="AL18" s="613" t="s">
        <v>112</v>
      </c>
      <c r="AM18" s="645"/>
      <c r="AN18" s="645"/>
      <c r="AO18" s="646"/>
      <c r="AP18" s="587" t="s">
        <v>252</v>
      </c>
      <c r="AQ18" s="588"/>
      <c r="AR18" s="588"/>
      <c r="AS18" s="588"/>
      <c r="AT18" s="588"/>
      <c r="AU18" s="588"/>
      <c r="AV18" s="588"/>
      <c r="AW18" s="588"/>
      <c r="AX18" s="588"/>
      <c r="AY18" s="588"/>
      <c r="AZ18" s="588"/>
      <c r="BA18" s="588"/>
      <c r="BB18" s="588"/>
      <c r="BC18" s="588"/>
      <c r="BD18" s="588"/>
      <c r="BE18" s="588"/>
      <c r="BF18" s="589"/>
      <c r="BG18" s="590" t="s">
        <v>112</v>
      </c>
      <c r="BH18" s="591"/>
      <c r="BI18" s="591"/>
      <c r="BJ18" s="591"/>
      <c r="BK18" s="591"/>
      <c r="BL18" s="591"/>
      <c r="BM18" s="591"/>
      <c r="BN18" s="592"/>
      <c r="BO18" s="643" t="s">
        <v>112</v>
      </c>
      <c r="BP18" s="643"/>
      <c r="BQ18" s="643"/>
      <c r="BR18" s="643"/>
      <c r="BS18" s="596" t="s">
        <v>112</v>
      </c>
      <c r="BT18" s="591"/>
      <c r="BU18" s="591"/>
      <c r="BV18" s="591"/>
      <c r="BW18" s="591"/>
      <c r="BX18" s="591"/>
      <c r="BY18" s="591"/>
      <c r="BZ18" s="591"/>
      <c r="CA18" s="591"/>
      <c r="CB18" s="626"/>
      <c r="CD18" s="627" t="s">
        <v>253</v>
      </c>
      <c r="CE18" s="624"/>
      <c r="CF18" s="624"/>
      <c r="CG18" s="624"/>
      <c r="CH18" s="624"/>
      <c r="CI18" s="624"/>
      <c r="CJ18" s="624"/>
      <c r="CK18" s="624"/>
      <c r="CL18" s="624"/>
      <c r="CM18" s="624"/>
      <c r="CN18" s="624"/>
      <c r="CO18" s="624"/>
      <c r="CP18" s="624"/>
      <c r="CQ18" s="625"/>
      <c r="CR18" s="590" t="s">
        <v>112</v>
      </c>
      <c r="CS18" s="591"/>
      <c r="CT18" s="591"/>
      <c r="CU18" s="591"/>
      <c r="CV18" s="591"/>
      <c r="CW18" s="591"/>
      <c r="CX18" s="591"/>
      <c r="CY18" s="592"/>
      <c r="CZ18" s="643" t="s">
        <v>112</v>
      </c>
      <c r="DA18" s="643"/>
      <c r="DB18" s="643"/>
      <c r="DC18" s="643"/>
      <c r="DD18" s="596" t="s">
        <v>112</v>
      </c>
      <c r="DE18" s="591"/>
      <c r="DF18" s="591"/>
      <c r="DG18" s="591"/>
      <c r="DH18" s="591"/>
      <c r="DI18" s="591"/>
      <c r="DJ18" s="591"/>
      <c r="DK18" s="591"/>
      <c r="DL18" s="591"/>
      <c r="DM18" s="591"/>
      <c r="DN18" s="591"/>
      <c r="DO18" s="591"/>
      <c r="DP18" s="592"/>
      <c r="DQ18" s="596" t="s">
        <v>112</v>
      </c>
      <c r="DR18" s="591"/>
      <c r="DS18" s="591"/>
      <c r="DT18" s="591"/>
      <c r="DU18" s="591"/>
      <c r="DV18" s="591"/>
      <c r="DW18" s="591"/>
      <c r="DX18" s="591"/>
      <c r="DY18" s="591"/>
      <c r="DZ18" s="591"/>
      <c r="EA18" s="591"/>
      <c r="EB18" s="591"/>
      <c r="EC18" s="626"/>
    </row>
    <row r="19" spans="2:133" ht="11.25" customHeight="1" x14ac:dyDescent="0.15">
      <c r="B19" s="587" t="s">
        <v>254</v>
      </c>
      <c r="C19" s="588"/>
      <c r="D19" s="588"/>
      <c r="E19" s="588"/>
      <c r="F19" s="588"/>
      <c r="G19" s="588"/>
      <c r="H19" s="588"/>
      <c r="I19" s="588"/>
      <c r="J19" s="588"/>
      <c r="K19" s="588"/>
      <c r="L19" s="588"/>
      <c r="M19" s="588"/>
      <c r="N19" s="588"/>
      <c r="O19" s="588"/>
      <c r="P19" s="588"/>
      <c r="Q19" s="589"/>
      <c r="R19" s="590" t="s">
        <v>112</v>
      </c>
      <c r="S19" s="591"/>
      <c r="T19" s="591"/>
      <c r="U19" s="591"/>
      <c r="V19" s="591"/>
      <c r="W19" s="591"/>
      <c r="X19" s="591"/>
      <c r="Y19" s="592"/>
      <c r="Z19" s="643" t="s">
        <v>112</v>
      </c>
      <c r="AA19" s="643"/>
      <c r="AB19" s="643"/>
      <c r="AC19" s="643"/>
      <c r="AD19" s="644" t="s">
        <v>112</v>
      </c>
      <c r="AE19" s="644"/>
      <c r="AF19" s="644"/>
      <c r="AG19" s="644"/>
      <c r="AH19" s="644"/>
      <c r="AI19" s="644"/>
      <c r="AJ19" s="644"/>
      <c r="AK19" s="644"/>
      <c r="AL19" s="613" t="s">
        <v>112</v>
      </c>
      <c r="AM19" s="645"/>
      <c r="AN19" s="645"/>
      <c r="AO19" s="646"/>
      <c r="AP19" s="587" t="s">
        <v>255</v>
      </c>
      <c r="AQ19" s="588"/>
      <c r="AR19" s="588"/>
      <c r="AS19" s="588"/>
      <c r="AT19" s="588"/>
      <c r="AU19" s="588"/>
      <c r="AV19" s="588"/>
      <c r="AW19" s="588"/>
      <c r="AX19" s="588"/>
      <c r="AY19" s="588"/>
      <c r="AZ19" s="588"/>
      <c r="BA19" s="588"/>
      <c r="BB19" s="588"/>
      <c r="BC19" s="588"/>
      <c r="BD19" s="588"/>
      <c r="BE19" s="588"/>
      <c r="BF19" s="589"/>
      <c r="BG19" s="590">
        <v>2693</v>
      </c>
      <c r="BH19" s="591"/>
      <c r="BI19" s="591"/>
      <c r="BJ19" s="591"/>
      <c r="BK19" s="591"/>
      <c r="BL19" s="591"/>
      <c r="BM19" s="591"/>
      <c r="BN19" s="592"/>
      <c r="BO19" s="643">
        <v>0.1</v>
      </c>
      <c r="BP19" s="643"/>
      <c r="BQ19" s="643"/>
      <c r="BR19" s="643"/>
      <c r="BS19" s="596" t="s">
        <v>112</v>
      </c>
      <c r="BT19" s="591"/>
      <c r="BU19" s="591"/>
      <c r="BV19" s="591"/>
      <c r="BW19" s="591"/>
      <c r="BX19" s="591"/>
      <c r="BY19" s="591"/>
      <c r="BZ19" s="591"/>
      <c r="CA19" s="591"/>
      <c r="CB19" s="626"/>
      <c r="CD19" s="627" t="s">
        <v>256</v>
      </c>
      <c r="CE19" s="624"/>
      <c r="CF19" s="624"/>
      <c r="CG19" s="624"/>
      <c r="CH19" s="624"/>
      <c r="CI19" s="624"/>
      <c r="CJ19" s="624"/>
      <c r="CK19" s="624"/>
      <c r="CL19" s="624"/>
      <c r="CM19" s="624"/>
      <c r="CN19" s="624"/>
      <c r="CO19" s="624"/>
      <c r="CP19" s="624"/>
      <c r="CQ19" s="625"/>
      <c r="CR19" s="590" t="s">
        <v>112</v>
      </c>
      <c r="CS19" s="591"/>
      <c r="CT19" s="591"/>
      <c r="CU19" s="591"/>
      <c r="CV19" s="591"/>
      <c r="CW19" s="591"/>
      <c r="CX19" s="591"/>
      <c r="CY19" s="592"/>
      <c r="CZ19" s="643" t="s">
        <v>112</v>
      </c>
      <c r="DA19" s="643"/>
      <c r="DB19" s="643"/>
      <c r="DC19" s="643"/>
      <c r="DD19" s="596" t="s">
        <v>112</v>
      </c>
      <c r="DE19" s="591"/>
      <c r="DF19" s="591"/>
      <c r="DG19" s="591"/>
      <c r="DH19" s="591"/>
      <c r="DI19" s="591"/>
      <c r="DJ19" s="591"/>
      <c r="DK19" s="591"/>
      <c r="DL19" s="591"/>
      <c r="DM19" s="591"/>
      <c r="DN19" s="591"/>
      <c r="DO19" s="591"/>
      <c r="DP19" s="592"/>
      <c r="DQ19" s="596" t="s">
        <v>112</v>
      </c>
      <c r="DR19" s="591"/>
      <c r="DS19" s="591"/>
      <c r="DT19" s="591"/>
      <c r="DU19" s="591"/>
      <c r="DV19" s="591"/>
      <c r="DW19" s="591"/>
      <c r="DX19" s="591"/>
      <c r="DY19" s="591"/>
      <c r="DZ19" s="591"/>
      <c r="EA19" s="591"/>
      <c r="EB19" s="591"/>
      <c r="EC19" s="626"/>
    </row>
    <row r="20" spans="2:133" ht="11.25" customHeight="1" x14ac:dyDescent="0.15">
      <c r="B20" s="587" t="s">
        <v>257</v>
      </c>
      <c r="C20" s="588"/>
      <c r="D20" s="588"/>
      <c r="E20" s="588"/>
      <c r="F20" s="588"/>
      <c r="G20" s="588"/>
      <c r="H20" s="588"/>
      <c r="I20" s="588"/>
      <c r="J20" s="588"/>
      <c r="K20" s="588"/>
      <c r="L20" s="588"/>
      <c r="M20" s="588"/>
      <c r="N20" s="588"/>
      <c r="O20" s="588"/>
      <c r="P20" s="588"/>
      <c r="Q20" s="589"/>
      <c r="R20" s="590">
        <v>6747230</v>
      </c>
      <c r="S20" s="591"/>
      <c r="T20" s="591"/>
      <c r="U20" s="591"/>
      <c r="V20" s="591"/>
      <c r="W20" s="591"/>
      <c r="X20" s="591"/>
      <c r="Y20" s="592"/>
      <c r="Z20" s="643">
        <v>69.7</v>
      </c>
      <c r="AA20" s="643"/>
      <c r="AB20" s="643"/>
      <c r="AC20" s="643"/>
      <c r="AD20" s="644">
        <v>6203899</v>
      </c>
      <c r="AE20" s="644"/>
      <c r="AF20" s="644"/>
      <c r="AG20" s="644"/>
      <c r="AH20" s="644"/>
      <c r="AI20" s="644"/>
      <c r="AJ20" s="644"/>
      <c r="AK20" s="644"/>
      <c r="AL20" s="613">
        <v>99.6</v>
      </c>
      <c r="AM20" s="645"/>
      <c r="AN20" s="645"/>
      <c r="AO20" s="646"/>
      <c r="AP20" s="587" t="s">
        <v>258</v>
      </c>
      <c r="AQ20" s="588"/>
      <c r="AR20" s="588"/>
      <c r="AS20" s="588"/>
      <c r="AT20" s="588"/>
      <c r="AU20" s="588"/>
      <c r="AV20" s="588"/>
      <c r="AW20" s="588"/>
      <c r="AX20" s="588"/>
      <c r="AY20" s="588"/>
      <c r="AZ20" s="588"/>
      <c r="BA20" s="588"/>
      <c r="BB20" s="588"/>
      <c r="BC20" s="588"/>
      <c r="BD20" s="588"/>
      <c r="BE20" s="588"/>
      <c r="BF20" s="589"/>
      <c r="BG20" s="590">
        <v>2693</v>
      </c>
      <c r="BH20" s="591"/>
      <c r="BI20" s="591"/>
      <c r="BJ20" s="591"/>
      <c r="BK20" s="591"/>
      <c r="BL20" s="591"/>
      <c r="BM20" s="591"/>
      <c r="BN20" s="592"/>
      <c r="BO20" s="643">
        <v>0.1</v>
      </c>
      <c r="BP20" s="643"/>
      <c r="BQ20" s="643"/>
      <c r="BR20" s="643"/>
      <c r="BS20" s="596" t="s">
        <v>112</v>
      </c>
      <c r="BT20" s="591"/>
      <c r="BU20" s="591"/>
      <c r="BV20" s="591"/>
      <c r="BW20" s="591"/>
      <c r="BX20" s="591"/>
      <c r="BY20" s="591"/>
      <c r="BZ20" s="591"/>
      <c r="CA20" s="591"/>
      <c r="CB20" s="626"/>
      <c r="CD20" s="627" t="s">
        <v>259</v>
      </c>
      <c r="CE20" s="624"/>
      <c r="CF20" s="624"/>
      <c r="CG20" s="624"/>
      <c r="CH20" s="624"/>
      <c r="CI20" s="624"/>
      <c r="CJ20" s="624"/>
      <c r="CK20" s="624"/>
      <c r="CL20" s="624"/>
      <c r="CM20" s="624"/>
      <c r="CN20" s="624"/>
      <c r="CO20" s="624"/>
      <c r="CP20" s="624"/>
      <c r="CQ20" s="625"/>
      <c r="CR20" s="590">
        <v>9320359</v>
      </c>
      <c r="CS20" s="591"/>
      <c r="CT20" s="591"/>
      <c r="CU20" s="591"/>
      <c r="CV20" s="591"/>
      <c r="CW20" s="591"/>
      <c r="CX20" s="591"/>
      <c r="CY20" s="592"/>
      <c r="CZ20" s="643">
        <v>100</v>
      </c>
      <c r="DA20" s="643"/>
      <c r="DB20" s="643"/>
      <c r="DC20" s="643"/>
      <c r="DD20" s="596">
        <v>750830</v>
      </c>
      <c r="DE20" s="591"/>
      <c r="DF20" s="591"/>
      <c r="DG20" s="591"/>
      <c r="DH20" s="591"/>
      <c r="DI20" s="591"/>
      <c r="DJ20" s="591"/>
      <c r="DK20" s="591"/>
      <c r="DL20" s="591"/>
      <c r="DM20" s="591"/>
      <c r="DN20" s="591"/>
      <c r="DO20" s="591"/>
      <c r="DP20" s="592"/>
      <c r="DQ20" s="596">
        <v>7130897</v>
      </c>
      <c r="DR20" s="591"/>
      <c r="DS20" s="591"/>
      <c r="DT20" s="591"/>
      <c r="DU20" s="591"/>
      <c r="DV20" s="591"/>
      <c r="DW20" s="591"/>
      <c r="DX20" s="591"/>
      <c r="DY20" s="591"/>
      <c r="DZ20" s="591"/>
      <c r="EA20" s="591"/>
      <c r="EB20" s="591"/>
      <c r="EC20" s="626"/>
    </row>
    <row r="21" spans="2:133" ht="11.25" customHeight="1" x14ac:dyDescent="0.15">
      <c r="B21" s="587" t="s">
        <v>260</v>
      </c>
      <c r="C21" s="588"/>
      <c r="D21" s="588"/>
      <c r="E21" s="588"/>
      <c r="F21" s="588"/>
      <c r="G21" s="588"/>
      <c r="H21" s="588"/>
      <c r="I21" s="588"/>
      <c r="J21" s="588"/>
      <c r="K21" s="588"/>
      <c r="L21" s="588"/>
      <c r="M21" s="588"/>
      <c r="N21" s="588"/>
      <c r="O21" s="588"/>
      <c r="P21" s="588"/>
      <c r="Q21" s="589"/>
      <c r="R21" s="590">
        <v>1799</v>
      </c>
      <c r="S21" s="591"/>
      <c r="T21" s="591"/>
      <c r="U21" s="591"/>
      <c r="V21" s="591"/>
      <c r="W21" s="591"/>
      <c r="X21" s="591"/>
      <c r="Y21" s="592"/>
      <c r="Z21" s="643">
        <v>0</v>
      </c>
      <c r="AA21" s="643"/>
      <c r="AB21" s="643"/>
      <c r="AC21" s="643"/>
      <c r="AD21" s="644">
        <v>1799</v>
      </c>
      <c r="AE21" s="644"/>
      <c r="AF21" s="644"/>
      <c r="AG21" s="644"/>
      <c r="AH21" s="644"/>
      <c r="AI21" s="644"/>
      <c r="AJ21" s="644"/>
      <c r="AK21" s="644"/>
      <c r="AL21" s="613">
        <v>0</v>
      </c>
      <c r="AM21" s="645"/>
      <c r="AN21" s="645"/>
      <c r="AO21" s="646"/>
      <c r="AP21" s="684" t="s">
        <v>261</v>
      </c>
      <c r="AQ21" s="691"/>
      <c r="AR21" s="691"/>
      <c r="AS21" s="691"/>
      <c r="AT21" s="691"/>
      <c r="AU21" s="691"/>
      <c r="AV21" s="691"/>
      <c r="AW21" s="691"/>
      <c r="AX21" s="691"/>
      <c r="AY21" s="691"/>
      <c r="AZ21" s="691"/>
      <c r="BA21" s="691"/>
      <c r="BB21" s="691"/>
      <c r="BC21" s="691"/>
      <c r="BD21" s="691"/>
      <c r="BE21" s="691"/>
      <c r="BF21" s="686"/>
      <c r="BG21" s="590">
        <v>2693</v>
      </c>
      <c r="BH21" s="591"/>
      <c r="BI21" s="591"/>
      <c r="BJ21" s="591"/>
      <c r="BK21" s="591"/>
      <c r="BL21" s="591"/>
      <c r="BM21" s="591"/>
      <c r="BN21" s="592"/>
      <c r="BO21" s="643">
        <v>0.1</v>
      </c>
      <c r="BP21" s="643"/>
      <c r="BQ21" s="643"/>
      <c r="BR21" s="643"/>
      <c r="BS21" s="596" t="s">
        <v>112</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262</v>
      </c>
      <c r="C22" s="588"/>
      <c r="D22" s="588"/>
      <c r="E22" s="588"/>
      <c r="F22" s="588"/>
      <c r="G22" s="588"/>
      <c r="H22" s="588"/>
      <c r="I22" s="588"/>
      <c r="J22" s="588"/>
      <c r="K22" s="588"/>
      <c r="L22" s="588"/>
      <c r="M22" s="588"/>
      <c r="N22" s="588"/>
      <c r="O22" s="588"/>
      <c r="P22" s="588"/>
      <c r="Q22" s="589"/>
      <c r="R22" s="590">
        <v>125396</v>
      </c>
      <c r="S22" s="591"/>
      <c r="T22" s="591"/>
      <c r="U22" s="591"/>
      <c r="V22" s="591"/>
      <c r="W22" s="591"/>
      <c r="X22" s="591"/>
      <c r="Y22" s="592"/>
      <c r="Z22" s="643">
        <v>1.3</v>
      </c>
      <c r="AA22" s="643"/>
      <c r="AB22" s="643"/>
      <c r="AC22" s="643"/>
      <c r="AD22" s="644">
        <v>800</v>
      </c>
      <c r="AE22" s="644"/>
      <c r="AF22" s="644"/>
      <c r="AG22" s="644"/>
      <c r="AH22" s="644"/>
      <c r="AI22" s="644"/>
      <c r="AJ22" s="644"/>
      <c r="AK22" s="644"/>
      <c r="AL22" s="613">
        <v>0</v>
      </c>
      <c r="AM22" s="645"/>
      <c r="AN22" s="645"/>
      <c r="AO22" s="646"/>
      <c r="AP22" s="684" t="s">
        <v>263</v>
      </c>
      <c r="AQ22" s="691"/>
      <c r="AR22" s="691"/>
      <c r="AS22" s="691"/>
      <c r="AT22" s="691"/>
      <c r="AU22" s="691"/>
      <c r="AV22" s="691"/>
      <c r="AW22" s="691"/>
      <c r="AX22" s="691"/>
      <c r="AY22" s="691"/>
      <c r="AZ22" s="691"/>
      <c r="BA22" s="691"/>
      <c r="BB22" s="691"/>
      <c r="BC22" s="691"/>
      <c r="BD22" s="691"/>
      <c r="BE22" s="691"/>
      <c r="BF22" s="686"/>
      <c r="BG22" s="590" t="s">
        <v>112</v>
      </c>
      <c r="BH22" s="591"/>
      <c r="BI22" s="591"/>
      <c r="BJ22" s="591"/>
      <c r="BK22" s="591"/>
      <c r="BL22" s="591"/>
      <c r="BM22" s="591"/>
      <c r="BN22" s="592"/>
      <c r="BO22" s="643" t="s">
        <v>112</v>
      </c>
      <c r="BP22" s="643"/>
      <c r="BQ22" s="643"/>
      <c r="BR22" s="643"/>
      <c r="BS22" s="596" t="s">
        <v>112</v>
      </c>
      <c r="BT22" s="591"/>
      <c r="BU22" s="591"/>
      <c r="BV22" s="591"/>
      <c r="BW22" s="591"/>
      <c r="BX22" s="591"/>
      <c r="BY22" s="591"/>
      <c r="BZ22" s="591"/>
      <c r="CA22" s="591"/>
      <c r="CB22" s="626"/>
      <c r="CD22" s="695" t="s">
        <v>264</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265</v>
      </c>
      <c r="C23" s="588"/>
      <c r="D23" s="588"/>
      <c r="E23" s="588"/>
      <c r="F23" s="588"/>
      <c r="G23" s="588"/>
      <c r="H23" s="588"/>
      <c r="I23" s="588"/>
      <c r="J23" s="588"/>
      <c r="K23" s="588"/>
      <c r="L23" s="588"/>
      <c r="M23" s="588"/>
      <c r="N23" s="588"/>
      <c r="O23" s="588"/>
      <c r="P23" s="588"/>
      <c r="Q23" s="589"/>
      <c r="R23" s="590">
        <v>165546</v>
      </c>
      <c r="S23" s="591"/>
      <c r="T23" s="591"/>
      <c r="U23" s="591"/>
      <c r="V23" s="591"/>
      <c r="W23" s="591"/>
      <c r="X23" s="591"/>
      <c r="Y23" s="592"/>
      <c r="Z23" s="643">
        <v>1.7</v>
      </c>
      <c r="AA23" s="643"/>
      <c r="AB23" s="643"/>
      <c r="AC23" s="643"/>
      <c r="AD23" s="644">
        <v>10445</v>
      </c>
      <c r="AE23" s="644"/>
      <c r="AF23" s="644"/>
      <c r="AG23" s="644"/>
      <c r="AH23" s="644"/>
      <c r="AI23" s="644"/>
      <c r="AJ23" s="644"/>
      <c r="AK23" s="644"/>
      <c r="AL23" s="613">
        <v>0.2</v>
      </c>
      <c r="AM23" s="645"/>
      <c r="AN23" s="645"/>
      <c r="AO23" s="646"/>
      <c r="AP23" s="684" t="s">
        <v>266</v>
      </c>
      <c r="AQ23" s="691"/>
      <c r="AR23" s="691"/>
      <c r="AS23" s="691"/>
      <c r="AT23" s="691"/>
      <c r="AU23" s="691"/>
      <c r="AV23" s="691"/>
      <c r="AW23" s="691"/>
      <c r="AX23" s="691"/>
      <c r="AY23" s="691"/>
      <c r="AZ23" s="691"/>
      <c r="BA23" s="691"/>
      <c r="BB23" s="691"/>
      <c r="BC23" s="691"/>
      <c r="BD23" s="691"/>
      <c r="BE23" s="691"/>
      <c r="BF23" s="686"/>
      <c r="BG23" s="590" t="s">
        <v>112</v>
      </c>
      <c r="BH23" s="591"/>
      <c r="BI23" s="591"/>
      <c r="BJ23" s="591"/>
      <c r="BK23" s="591"/>
      <c r="BL23" s="591"/>
      <c r="BM23" s="591"/>
      <c r="BN23" s="592"/>
      <c r="BO23" s="643" t="s">
        <v>112</v>
      </c>
      <c r="BP23" s="643"/>
      <c r="BQ23" s="643"/>
      <c r="BR23" s="643"/>
      <c r="BS23" s="596" t="s">
        <v>112</v>
      </c>
      <c r="BT23" s="591"/>
      <c r="BU23" s="591"/>
      <c r="BV23" s="591"/>
      <c r="BW23" s="591"/>
      <c r="BX23" s="591"/>
      <c r="BY23" s="591"/>
      <c r="BZ23" s="591"/>
      <c r="CA23" s="591"/>
      <c r="CB23" s="626"/>
      <c r="CD23" s="695" t="s">
        <v>205</v>
      </c>
      <c r="CE23" s="696"/>
      <c r="CF23" s="696"/>
      <c r="CG23" s="696"/>
      <c r="CH23" s="696"/>
      <c r="CI23" s="696"/>
      <c r="CJ23" s="696"/>
      <c r="CK23" s="696"/>
      <c r="CL23" s="696"/>
      <c r="CM23" s="696"/>
      <c r="CN23" s="696"/>
      <c r="CO23" s="696"/>
      <c r="CP23" s="696"/>
      <c r="CQ23" s="697"/>
      <c r="CR23" s="695" t="s">
        <v>267</v>
      </c>
      <c r="CS23" s="696"/>
      <c r="CT23" s="696"/>
      <c r="CU23" s="696"/>
      <c r="CV23" s="696"/>
      <c r="CW23" s="696"/>
      <c r="CX23" s="696"/>
      <c r="CY23" s="697"/>
      <c r="CZ23" s="695" t="s">
        <v>268</v>
      </c>
      <c r="DA23" s="696"/>
      <c r="DB23" s="696"/>
      <c r="DC23" s="697"/>
      <c r="DD23" s="695" t="s">
        <v>269</v>
      </c>
      <c r="DE23" s="696"/>
      <c r="DF23" s="696"/>
      <c r="DG23" s="696"/>
      <c r="DH23" s="696"/>
      <c r="DI23" s="696"/>
      <c r="DJ23" s="696"/>
      <c r="DK23" s="697"/>
      <c r="DL23" s="698" t="s">
        <v>270</v>
      </c>
      <c r="DM23" s="699"/>
      <c r="DN23" s="699"/>
      <c r="DO23" s="699"/>
      <c r="DP23" s="699"/>
      <c r="DQ23" s="699"/>
      <c r="DR23" s="699"/>
      <c r="DS23" s="699"/>
      <c r="DT23" s="699"/>
      <c r="DU23" s="699"/>
      <c r="DV23" s="700"/>
      <c r="DW23" s="695" t="s">
        <v>271</v>
      </c>
      <c r="DX23" s="696"/>
      <c r="DY23" s="696"/>
      <c r="DZ23" s="696"/>
      <c r="EA23" s="696"/>
      <c r="EB23" s="696"/>
      <c r="EC23" s="697"/>
    </row>
    <row r="24" spans="2:133" ht="11.25" customHeight="1" x14ac:dyDescent="0.15">
      <c r="B24" s="587" t="s">
        <v>272</v>
      </c>
      <c r="C24" s="588"/>
      <c r="D24" s="588"/>
      <c r="E24" s="588"/>
      <c r="F24" s="588"/>
      <c r="G24" s="588"/>
      <c r="H24" s="588"/>
      <c r="I24" s="588"/>
      <c r="J24" s="588"/>
      <c r="K24" s="588"/>
      <c r="L24" s="588"/>
      <c r="M24" s="588"/>
      <c r="N24" s="588"/>
      <c r="O24" s="588"/>
      <c r="P24" s="588"/>
      <c r="Q24" s="589"/>
      <c r="R24" s="590">
        <v>9675</v>
      </c>
      <c r="S24" s="591"/>
      <c r="T24" s="591"/>
      <c r="U24" s="591"/>
      <c r="V24" s="591"/>
      <c r="W24" s="591"/>
      <c r="X24" s="591"/>
      <c r="Y24" s="592"/>
      <c r="Z24" s="643">
        <v>0.1</v>
      </c>
      <c r="AA24" s="643"/>
      <c r="AB24" s="643"/>
      <c r="AC24" s="643"/>
      <c r="AD24" s="644" t="s">
        <v>112</v>
      </c>
      <c r="AE24" s="644"/>
      <c r="AF24" s="644"/>
      <c r="AG24" s="644"/>
      <c r="AH24" s="644"/>
      <c r="AI24" s="644"/>
      <c r="AJ24" s="644"/>
      <c r="AK24" s="644"/>
      <c r="AL24" s="613" t="s">
        <v>112</v>
      </c>
      <c r="AM24" s="645"/>
      <c r="AN24" s="645"/>
      <c r="AO24" s="646"/>
      <c r="AP24" s="684" t="s">
        <v>273</v>
      </c>
      <c r="AQ24" s="691"/>
      <c r="AR24" s="691"/>
      <c r="AS24" s="691"/>
      <c r="AT24" s="691"/>
      <c r="AU24" s="691"/>
      <c r="AV24" s="691"/>
      <c r="AW24" s="691"/>
      <c r="AX24" s="691"/>
      <c r="AY24" s="691"/>
      <c r="AZ24" s="691"/>
      <c r="BA24" s="691"/>
      <c r="BB24" s="691"/>
      <c r="BC24" s="691"/>
      <c r="BD24" s="691"/>
      <c r="BE24" s="691"/>
      <c r="BF24" s="686"/>
      <c r="BG24" s="590" t="s">
        <v>112</v>
      </c>
      <c r="BH24" s="591"/>
      <c r="BI24" s="591"/>
      <c r="BJ24" s="591"/>
      <c r="BK24" s="591"/>
      <c r="BL24" s="591"/>
      <c r="BM24" s="591"/>
      <c r="BN24" s="592"/>
      <c r="BO24" s="643" t="s">
        <v>112</v>
      </c>
      <c r="BP24" s="643"/>
      <c r="BQ24" s="643"/>
      <c r="BR24" s="643"/>
      <c r="BS24" s="596" t="s">
        <v>112</v>
      </c>
      <c r="BT24" s="591"/>
      <c r="BU24" s="591"/>
      <c r="BV24" s="591"/>
      <c r="BW24" s="591"/>
      <c r="BX24" s="591"/>
      <c r="BY24" s="591"/>
      <c r="BZ24" s="591"/>
      <c r="CA24" s="591"/>
      <c r="CB24" s="626"/>
      <c r="CD24" s="647" t="s">
        <v>274</v>
      </c>
      <c r="CE24" s="648"/>
      <c r="CF24" s="648"/>
      <c r="CG24" s="648"/>
      <c r="CH24" s="648"/>
      <c r="CI24" s="648"/>
      <c r="CJ24" s="648"/>
      <c r="CK24" s="648"/>
      <c r="CL24" s="648"/>
      <c r="CM24" s="648"/>
      <c r="CN24" s="648"/>
      <c r="CO24" s="648"/>
      <c r="CP24" s="648"/>
      <c r="CQ24" s="649"/>
      <c r="CR24" s="640">
        <v>3645623</v>
      </c>
      <c r="CS24" s="641"/>
      <c r="CT24" s="641"/>
      <c r="CU24" s="641"/>
      <c r="CV24" s="641"/>
      <c r="CW24" s="641"/>
      <c r="CX24" s="641"/>
      <c r="CY24" s="688"/>
      <c r="CZ24" s="692">
        <v>39.1</v>
      </c>
      <c r="DA24" s="693"/>
      <c r="DB24" s="693"/>
      <c r="DC24" s="694"/>
      <c r="DD24" s="687">
        <v>2480888</v>
      </c>
      <c r="DE24" s="641"/>
      <c r="DF24" s="641"/>
      <c r="DG24" s="641"/>
      <c r="DH24" s="641"/>
      <c r="DI24" s="641"/>
      <c r="DJ24" s="641"/>
      <c r="DK24" s="688"/>
      <c r="DL24" s="687">
        <v>2455610</v>
      </c>
      <c r="DM24" s="641"/>
      <c r="DN24" s="641"/>
      <c r="DO24" s="641"/>
      <c r="DP24" s="641"/>
      <c r="DQ24" s="641"/>
      <c r="DR24" s="641"/>
      <c r="DS24" s="641"/>
      <c r="DT24" s="641"/>
      <c r="DU24" s="641"/>
      <c r="DV24" s="688"/>
      <c r="DW24" s="689">
        <v>37.299999999999997</v>
      </c>
      <c r="DX24" s="658"/>
      <c r="DY24" s="658"/>
      <c r="DZ24" s="658"/>
      <c r="EA24" s="658"/>
      <c r="EB24" s="658"/>
      <c r="EC24" s="690"/>
    </row>
    <row r="25" spans="2:133" ht="11.25" customHeight="1" x14ac:dyDescent="0.15">
      <c r="B25" s="587" t="s">
        <v>275</v>
      </c>
      <c r="C25" s="588"/>
      <c r="D25" s="588"/>
      <c r="E25" s="588"/>
      <c r="F25" s="588"/>
      <c r="G25" s="588"/>
      <c r="H25" s="588"/>
      <c r="I25" s="588"/>
      <c r="J25" s="588"/>
      <c r="K25" s="588"/>
      <c r="L25" s="588"/>
      <c r="M25" s="588"/>
      <c r="N25" s="588"/>
      <c r="O25" s="588"/>
      <c r="P25" s="588"/>
      <c r="Q25" s="589"/>
      <c r="R25" s="590">
        <v>837028</v>
      </c>
      <c r="S25" s="591"/>
      <c r="T25" s="591"/>
      <c r="U25" s="591"/>
      <c r="V25" s="591"/>
      <c r="W25" s="591"/>
      <c r="X25" s="591"/>
      <c r="Y25" s="592"/>
      <c r="Z25" s="643">
        <v>8.6</v>
      </c>
      <c r="AA25" s="643"/>
      <c r="AB25" s="643"/>
      <c r="AC25" s="643"/>
      <c r="AD25" s="644" t="s">
        <v>112</v>
      </c>
      <c r="AE25" s="644"/>
      <c r="AF25" s="644"/>
      <c r="AG25" s="644"/>
      <c r="AH25" s="644"/>
      <c r="AI25" s="644"/>
      <c r="AJ25" s="644"/>
      <c r="AK25" s="644"/>
      <c r="AL25" s="613" t="s">
        <v>112</v>
      </c>
      <c r="AM25" s="645"/>
      <c r="AN25" s="645"/>
      <c r="AO25" s="646"/>
      <c r="AP25" s="684" t="s">
        <v>276</v>
      </c>
      <c r="AQ25" s="691"/>
      <c r="AR25" s="691"/>
      <c r="AS25" s="691"/>
      <c r="AT25" s="691"/>
      <c r="AU25" s="691"/>
      <c r="AV25" s="691"/>
      <c r="AW25" s="691"/>
      <c r="AX25" s="691"/>
      <c r="AY25" s="691"/>
      <c r="AZ25" s="691"/>
      <c r="BA25" s="691"/>
      <c r="BB25" s="691"/>
      <c r="BC25" s="691"/>
      <c r="BD25" s="691"/>
      <c r="BE25" s="691"/>
      <c r="BF25" s="686"/>
      <c r="BG25" s="590" t="s">
        <v>112</v>
      </c>
      <c r="BH25" s="591"/>
      <c r="BI25" s="591"/>
      <c r="BJ25" s="591"/>
      <c r="BK25" s="591"/>
      <c r="BL25" s="591"/>
      <c r="BM25" s="591"/>
      <c r="BN25" s="592"/>
      <c r="BO25" s="643" t="s">
        <v>112</v>
      </c>
      <c r="BP25" s="643"/>
      <c r="BQ25" s="643"/>
      <c r="BR25" s="643"/>
      <c r="BS25" s="596" t="s">
        <v>112</v>
      </c>
      <c r="BT25" s="591"/>
      <c r="BU25" s="591"/>
      <c r="BV25" s="591"/>
      <c r="BW25" s="591"/>
      <c r="BX25" s="591"/>
      <c r="BY25" s="591"/>
      <c r="BZ25" s="591"/>
      <c r="CA25" s="591"/>
      <c r="CB25" s="626"/>
      <c r="CD25" s="627" t="s">
        <v>277</v>
      </c>
      <c r="CE25" s="624"/>
      <c r="CF25" s="624"/>
      <c r="CG25" s="624"/>
      <c r="CH25" s="624"/>
      <c r="CI25" s="624"/>
      <c r="CJ25" s="624"/>
      <c r="CK25" s="624"/>
      <c r="CL25" s="624"/>
      <c r="CM25" s="624"/>
      <c r="CN25" s="624"/>
      <c r="CO25" s="624"/>
      <c r="CP25" s="624"/>
      <c r="CQ25" s="625"/>
      <c r="CR25" s="590">
        <v>1278982</v>
      </c>
      <c r="CS25" s="609"/>
      <c r="CT25" s="609"/>
      <c r="CU25" s="609"/>
      <c r="CV25" s="609"/>
      <c r="CW25" s="609"/>
      <c r="CX25" s="609"/>
      <c r="CY25" s="610"/>
      <c r="CZ25" s="593">
        <v>13.7</v>
      </c>
      <c r="DA25" s="611"/>
      <c r="DB25" s="611"/>
      <c r="DC25" s="612"/>
      <c r="DD25" s="596">
        <v>1192445</v>
      </c>
      <c r="DE25" s="609"/>
      <c r="DF25" s="609"/>
      <c r="DG25" s="609"/>
      <c r="DH25" s="609"/>
      <c r="DI25" s="609"/>
      <c r="DJ25" s="609"/>
      <c r="DK25" s="610"/>
      <c r="DL25" s="596">
        <v>1167167</v>
      </c>
      <c r="DM25" s="609"/>
      <c r="DN25" s="609"/>
      <c r="DO25" s="609"/>
      <c r="DP25" s="609"/>
      <c r="DQ25" s="609"/>
      <c r="DR25" s="609"/>
      <c r="DS25" s="609"/>
      <c r="DT25" s="609"/>
      <c r="DU25" s="609"/>
      <c r="DV25" s="610"/>
      <c r="DW25" s="613">
        <v>17.7</v>
      </c>
      <c r="DX25" s="614"/>
      <c r="DY25" s="614"/>
      <c r="DZ25" s="614"/>
      <c r="EA25" s="614"/>
      <c r="EB25" s="614"/>
      <c r="EC25" s="615"/>
    </row>
    <row r="26" spans="2:133" ht="11.25" customHeight="1" x14ac:dyDescent="0.15">
      <c r="B26" s="681" t="s">
        <v>278</v>
      </c>
      <c r="C26" s="682"/>
      <c r="D26" s="682"/>
      <c r="E26" s="682"/>
      <c r="F26" s="682"/>
      <c r="G26" s="682"/>
      <c r="H26" s="682"/>
      <c r="I26" s="682"/>
      <c r="J26" s="682"/>
      <c r="K26" s="682"/>
      <c r="L26" s="682"/>
      <c r="M26" s="682"/>
      <c r="N26" s="682"/>
      <c r="O26" s="682"/>
      <c r="P26" s="682"/>
      <c r="Q26" s="683"/>
      <c r="R26" s="590" t="s">
        <v>112</v>
      </c>
      <c r="S26" s="591"/>
      <c r="T26" s="591"/>
      <c r="U26" s="591"/>
      <c r="V26" s="591"/>
      <c r="W26" s="591"/>
      <c r="X26" s="591"/>
      <c r="Y26" s="592"/>
      <c r="Z26" s="643" t="s">
        <v>112</v>
      </c>
      <c r="AA26" s="643"/>
      <c r="AB26" s="643"/>
      <c r="AC26" s="643"/>
      <c r="AD26" s="644" t="s">
        <v>112</v>
      </c>
      <c r="AE26" s="644"/>
      <c r="AF26" s="644"/>
      <c r="AG26" s="644"/>
      <c r="AH26" s="644"/>
      <c r="AI26" s="644"/>
      <c r="AJ26" s="644"/>
      <c r="AK26" s="644"/>
      <c r="AL26" s="613" t="s">
        <v>112</v>
      </c>
      <c r="AM26" s="645"/>
      <c r="AN26" s="645"/>
      <c r="AO26" s="646"/>
      <c r="AP26" s="684" t="s">
        <v>279</v>
      </c>
      <c r="AQ26" s="685"/>
      <c r="AR26" s="685"/>
      <c r="AS26" s="685"/>
      <c r="AT26" s="685"/>
      <c r="AU26" s="685"/>
      <c r="AV26" s="685"/>
      <c r="AW26" s="685"/>
      <c r="AX26" s="685"/>
      <c r="AY26" s="685"/>
      <c r="AZ26" s="685"/>
      <c r="BA26" s="685"/>
      <c r="BB26" s="685"/>
      <c r="BC26" s="685"/>
      <c r="BD26" s="685"/>
      <c r="BE26" s="685"/>
      <c r="BF26" s="686"/>
      <c r="BG26" s="590" t="s">
        <v>112</v>
      </c>
      <c r="BH26" s="591"/>
      <c r="BI26" s="591"/>
      <c r="BJ26" s="591"/>
      <c r="BK26" s="591"/>
      <c r="BL26" s="591"/>
      <c r="BM26" s="591"/>
      <c r="BN26" s="592"/>
      <c r="BO26" s="643" t="s">
        <v>112</v>
      </c>
      <c r="BP26" s="643"/>
      <c r="BQ26" s="643"/>
      <c r="BR26" s="643"/>
      <c r="BS26" s="596" t="s">
        <v>112</v>
      </c>
      <c r="BT26" s="591"/>
      <c r="BU26" s="591"/>
      <c r="BV26" s="591"/>
      <c r="BW26" s="591"/>
      <c r="BX26" s="591"/>
      <c r="BY26" s="591"/>
      <c r="BZ26" s="591"/>
      <c r="CA26" s="591"/>
      <c r="CB26" s="626"/>
      <c r="CD26" s="627" t="s">
        <v>280</v>
      </c>
      <c r="CE26" s="624"/>
      <c r="CF26" s="624"/>
      <c r="CG26" s="624"/>
      <c r="CH26" s="624"/>
      <c r="CI26" s="624"/>
      <c r="CJ26" s="624"/>
      <c r="CK26" s="624"/>
      <c r="CL26" s="624"/>
      <c r="CM26" s="624"/>
      <c r="CN26" s="624"/>
      <c r="CO26" s="624"/>
      <c r="CP26" s="624"/>
      <c r="CQ26" s="625"/>
      <c r="CR26" s="590">
        <v>814357</v>
      </c>
      <c r="CS26" s="591"/>
      <c r="CT26" s="591"/>
      <c r="CU26" s="591"/>
      <c r="CV26" s="591"/>
      <c r="CW26" s="591"/>
      <c r="CX26" s="591"/>
      <c r="CY26" s="592"/>
      <c r="CZ26" s="593">
        <v>8.6999999999999993</v>
      </c>
      <c r="DA26" s="611"/>
      <c r="DB26" s="611"/>
      <c r="DC26" s="612"/>
      <c r="DD26" s="596">
        <v>734008</v>
      </c>
      <c r="DE26" s="591"/>
      <c r="DF26" s="591"/>
      <c r="DG26" s="591"/>
      <c r="DH26" s="591"/>
      <c r="DI26" s="591"/>
      <c r="DJ26" s="591"/>
      <c r="DK26" s="592"/>
      <c r="DL26" s="596" t="s">
        <v>217</v>
      </c>
      <c r="DM26" s="591"/>
      <c r="DN26" s="591"/>
      <c r="DO26" s="591"/>
      <c r="DP26" s="591"/>
      <c r="DQ26" s="591"/>
      <c r="DR26" s="591"/>
      <c r="DS26" s="591"/>
      <c r="DT26" s="591"/>
      <c r="DU26" s="591"/>
      <c r="DV26" s="592"/>
      <c r="DW26" s="613" t="s">
        <v>217</v>
      </c>
      <c r="DX26" s="614"/>
      <c r="DY26" s="614"/>
      <c r="DZ26" s="614"/>
      <c r="EA26" s="614"/>
      <c r="EB26" s="614"/>
      <c r="EC26" s="615"/>
    </row>
    <row r="27" spans="2:133" ht="11.25" customHeight="1" x14ac:dyDescent="0.15">
      <c r="B27" s="587" t="s">
        <v>281</v>
      </c>
      <c r="C27" s="588"/>
      <c r="D27" s="588"/>
      <c r="E27" s="588"/>
      <c r="F27" s="588"/>
      <c r="G27" s="588"/>
      <c r="H27" s="588"/>
      <c r="I27" s="588"/>
      <c r="J27" s="588"/>
      <c r="K27" s="588"/>
      <c r="L27" s="588"/>
      <c r="M27" s="588"/>
      <c r="N27" s="588"/>
      <c r="O27" s="588"/>
      <c r="P27" s="588"/>
      <c r="Q27" s="589"/>
      <c r="R27" s="590">
        <v>717401</v>
      </c>
      <c r="S27" s="591"/>
      <c r="T27" s="591"/>
      <c r="U27" s="591"/>
      <c r="V27" s="591"/>
      <c r="W27" s="591"/>
      <c r="X27" s="591"/>
      <c r="Y27" s="592"/>
      <c r="Z27" s="643">
        <v>7.4</v>
      </c>
      <c r="AA27" s="643"/>
      <c r="AB27" s="643"/>
      <c r="AC27" s="643"/>
      <c r="AD27" s="644" t="s">
        <v>112</v>
      </c>
      <c r="AE27" s="644"/>
      <c r="AF27" s="644"/>
      <c r="AG27" s="644"/>
      <c r="AH27" s="644"/>
      <c r="AI27" s="644"/>
      <c r="AJ27" s="644"/>
      <c r="AK27" s="644"/>
      <c r="AL27" s="613" t="s">
        <v>112</v>
      </c>
      <c r="AM27" s="645"/>
      <c r="AN27" s="645"/>
      <c r="AO27" s="646"/>
      <c r="AP27" s="587" t="s">
        <v>282</v>
      </c>
      <c r="AQ27" s="588"/>
      <c r="AR27" s="588"/>
      <c r="AS27" s="588"/>
      <c r="AT27" s="588"/>
      <c r="AU27" s="588"/>
      <c r="AV27" s="588"/>
      <c r="AW27" s="588"/>
      <c r="AX27" s="588"/>
      <c r="AY27" s="588"/>
      <c r="AZ27" s="588"/>
      <c r="BA27" s="588"/>
      <c r="BB27" s="588"/>
      <c r="BC27" s="588"/>
      <c r="BD27" s="588"/>
      <c r="BE27" s="588"/>
      <c r="BF27" s="589"/>
      <c r="BG27" s="590">
        <v>2719746</v>
      </c>
      <c r="BH27" s="591"/>
      <c r="BI27" s="591"/>
      <c r="BJ27" s="591"/>
      <c r="BK27" s="591"/>
      <c r="BL27" s="591"/>
      <c r="BM27" s="591"/>
      <c r="BN27" s="592"/>
      <c r="BO27" s="643">
        <v>100</v>
      </c>
      <c r="BP27" s="643"/>
      <c r="BQ27" s="643"/>
      <c r="BR27" s="643"/>
      <c r="BS27" s="596">
        <v>141890</v>
      </c>
      <c r="BT27" s="591"/>
      <c r="BU27" s="591"/>
      <c r="BV27" s="591"/>
      <c r="BW27" s="591"/>
      <c r="BX27" s="591"/>
      <c r="BY27" s="591"/>
      <c r="BZ27" s="591"/>
      <c r="CA27" s="591"/>
      <c r="CB27" s="626"/>
      <c r="CD27" s="627" t="s">
        <v>283</v>
      </c>
      <c r="CE27" s="624"/>
      <c r="CF27" s="624"/>
      <c r="CG27" s="624"/>
      <c r="CH27" s="624"/>
      <c r="CI27" s="624"/>
      <c r="CJ27" s="624"/>
      <c r="CK27" s="624"/>
      <c r="CL27" s="624"/>
      <c r="CM27" s="624"/>
      <c r="CN27" s="624"/>
      <c r="CO27" s="624"/>
      <c r="CP27" s="624"/>
      <c r="CQ27" s="625"/>
      <c r="CR27" s="590">
        <v>1379901</v>
      </c>
      <c r="CS27" s="609"/>
      <c r="CT27" s="609"/>
      <c r="CU27" s="609"/>
      <c r="CV27" s="609"/>
      <c r="CW27" s="609"/>
      <c r="CX27" s="609"/>
      <c r="CY27" s="610"/>
      <c r="CZ27" s="593">
        <v>14.8</v>
      </c>
      <c r="DA27" s="611"/>
      <c r="DB27" s="611"/>
      <c r="DC27" s="612"/>
      <c r="DD27" s="596">
        <v>373447</v>
      </c>
      <c r="DE27" s="609"/>
      <c r="DF27" s="609"/>
      <c r="DG27" s="609"/>
      <c r="DH27" s="609"/>
      <c r="DI27" s="609"/>
      <c r="DJ27" s="609"/>
      <c r="DK27" s="610"/>
      <c r="DL27" s="596">
        <v>373447</v>
      </c>
      <c r="DM27" s="609"/>
      <c r="DN27" s="609"/>
      <c r="DO27" s="609"/>
      <c r="DP27" s="609"/>
      <c r="DQ27" s="609"/>
      <c r="DR27" s="609"/>
      <c r="DS27" s="609"/>
      <c r="DT27" s="609"/>
      <c r="DU27" s="609"/>
      <c r="DV27" s="610"/>
      <c r="DW27" s="613">
        <v>5.7</v>
      </c>
      <c r="DX27" s="614"/>
      <c r="DY27" s="614"/>
      <c r="DZ27" s="614"/>
      <c r="EA27" s="614"/>
      <c r="EB27" s="614"/>
      <c r="EC27" s="615"/>
    </row>
    <row r="28" spans="2:133" ht="11.25" customHeight="1" x14ac:dyDescent="0.15">
      <c r="B28" s="587" t="s">
        <v>284</v>
      </c>
      <c r="C28" s="588"/>
      <c r="D28" s="588"/>
      <c r="E28" s="588"/>
      <c r="F28" s="588"/>
      <c r="G28" s="588"/>
      <c r="H28" s="588"/>
      <c r="I28" s="588"/>
      <c r="J28" s="588"/>
      <c r="K28" s="588"/>
      <c r="L28" s="588"/>
      <c r="M28" s="588"/>
      <c r="N28" s="588"/>
      <c r="O28" s="588"/>
      <c r="P28" s="588"/>
      <c r="Q28" s="589"/>
      <c r="R28" s="590">
        <v>9057</v>
      </c>
      <c r="S28" s="591"/>
      <c r="T28" s="591"/>
      <c r="U28" s="591"/>
      <c r="V28" s="591"/>
      <c r="W28" s="591"/>
      <c r="X28" s="591"/>
      <c r="Y28" s="592"/>
      <c r="Z28" s="643">
        <v>0.1</v>
      </c>
      <c r="AA28" s="643"/>
      <c r="AB28" s="643"/>
      <c r="AC28" s="643"/>
      <c r="AD28" s="644">
        <v>5534</v>
      </c>
      <c r="AE28" s="644"/>
      <c r="AF28" s="644"/>
      <c r="AG28" s="644"/>
      <c r="AH28" s="644"/>
      <c r="AI28" s="644"/>
      <c r="AJ28" s="644"/>
      <c r="AK28" s="644"/>
      <c r="AL28" s="613">
        <v>0.1</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285</v>
      </c>
      <c r="CE28" s="624"/>
      <c r="CF28" s="624"/>
      <c r="CG28" s="624"/>
      <c r="CH28" s="624"/>
      <c r="CI28" s="624"/>
      <c r="CJ28" s="624"/>
      <c r="CK28" s="624"/>
      <c r="CL28" s="624"/>
      <c r="CM28" s="624"/>
      <c r="CN28" s="624"/>
      <c r="CO28" s="624"/>
      <c r="CP28" s="624"/>
      <c r="CQ28" s="625"/>
      <c r="CR28" s="590">
        <v>986740</v>
      </c>
      <c r="CS28" s="591"/>
      <c r="CT28" s="591"/>
      <c r="CU28" s="591"/>
      <c r="CV28" s="591"/>
      <c r="CW28" s="591"/>
      <c r="CX28" s="591"/>
      <c r="CY28" s="592"/>
      <c r="CZ28" s="593">
        <v>10.6</v>
      </c>
      <c r="DA28" s="611"/>
      <c r="DB28" s="611"/>
      <c r="DC28" s="612"/>
      <c r="DD28" s="596">
        <v>914996</v>
      </c>
      <c r="DE28" s="591"/>
      <c r="DF28" s="591"/>
      <c r="DG28" s="591"/>
      <c r="DH28" s="591"/>
      <c r="DI28" s="591"/>
      <c r="DJ28" s="591"/>
      <c r="DK28" s="592"/>
      <c r="DL28" s="596">
        <v>914996</v>
      </c>
      <c r="DM28" s="591"/>
      <c r="DN28" s="591"/>
      <c r="DO28" s="591"/>
      <c r="DP28" s="591"/>
      <c r="DQ28" s="591"/>
      <c r="DR28" s="591"/>
      <c r="DS28" s="591"/>
      <c r="DT28" s="591"/>
      <c r="DU28" s="591"/>
      <c r="DV28" s="592"/>
      <c r="DW28" s="613">
        <v>13.9</v>
      </c>
      <c r="DX28" s="614"/>
      <c r="DY28" s="614"/>
      <c r="DZ28" s="614"/>
      <c r="EA28" s="614"/>
      <c r="EB28" s="614"/>
      <c r="EC28" s="615"/>
    </row>
    <row r="29" spans="2:133" ht="11.25" customHeight="1" x14ac:dyDescent="0.15">
      <c r="B29" s="587" t="s">
        <v>286</v>
      </c>
      <c r="C29" s="588"/>
      <c r="D29" s="588"/>
      <c r="E29" s="588"/>
      <c r="F29" s="588"/>
      <c r="G29" s="588"/>
      <c r="H29" s="588"/>
      <c r="I29" s="588"/>
      <c r="J29" s="588"/>
      <c r="K29" s="588"/>
      <c r="L29" s="588"/>
      <c r="M29" s="588"/>
      <c r="N29" s="588"/>
      <c r="O29" s="588"/>
      <c r="P29" s="588"/>
      <c r="Q29" s="589"/>
      <c r="R29" s="590">
        <v>5329</v>
      </c>
      <c r="S29" s="591"/>
      <c r="T29" s="591"/>
      <c r="U29" s="591"/>
      <c r="V29" s="591"/>
      <c r="W29" s="591"/>
      <c r="X29" s="591"/>
      <c r="Y29" s="592"/>
      <c r="Z29" s="643">
        <v>0.1</v>
      </c>
      <c r="AA29" s="643"/>
      <c r="AB29" s="643"/>
      <c r="AC29" s="643"/>
      <c r="AD29" s="644" t="s">
        <v>112</v>
      </c>
      <c r="AE29" s="644"/>
      <c r="AF29" s="644"/>
      <c r="AG29" s="644"/>
      <c r="AH29" s="644"/>
      <c r="AI29" s="644"/>
      <c r="AJ29" s="644"/>
      <c r="AK29" s="644"/>
      <c r="AL29" s="613" t="s">
        <v>112</v>
      </c>
      <c r="AM29" s="645"/>
      <c r="AN29" s="645"/>
      <c r="AO29" s="646"/>
      <c r="AP29" s="650" t="s">
        <v>205</v>
      </c>
      <c r="AQ29" s="651"/>
      <c r="AR29" s="651"/>
      <c r="AS29" s="651"/>
      <c r="AT29" s="651"/>
      <c r="AU29" s="651"/>
      <c r="AV29" s="651"/>
      <c r="AW29" s="651"/>
      <c r="AX29" s="651"/>
      <c r="AY29" s="651"/>
      <c r="AZ29" s="651"/>
      <c r="BA29" s="651"/>
      <c r="BB29" s="651"/>
      <c r="BC29" s="651"/>
      <c r="BD29" s="651"/>
      <c r="BE29" s="651"/>
      <c r="BF29" s="652"/>
      <c r="BG29" s="650" t="s">
        <v>287</v>
      </c>
      <c r="BH29" s="678"/>
      <c r="BI29" s="678"/>
      <c r="BJ29" s="678"/>
      <c r="BK29" s="678"/>
      <c r="BL29" s="678"/>
      <c r="BM29" s="678"/>
      <c r="BN29" s="678"/>
      <c r="BO29" s="678"/>
      <c r="BP29" s="678"/>
      <c r="BQ29" s="679"/>
      <c r="BR29" s="650" t="s">
        <v>288</v>
      </c>
      <c r="BS29" s="678"/>
      <c r="BT29" s="678"/>
      <c r="BU29" s="678"/>
      <c r="BV29" s="678"/>
      <c r="BW29" s="678"/>
      <c r="BX29" s="678"/>
      <c r="BY29" s="678"/>
      <c r="BZ29" s="678"/>
      <c r="CA29" s="678"/>
      <c r="CB29" s="679"/>
      <c r="CD29" s="660" t="s">
        <v>289</v>
      </c>
      <c r="CE29" s="661"/>
      <c r="CF29" s="627" t="s">
        <v>59</v>
      </c>
      <c r="CG29" s="624"/>
      <c r="CH29" s="624"/>
      <c r="CI29" s="624"/>
      <c r="CJ29" s="624"/>
      <c r="CK29" s="624"/>
      <c r="CL29" s="624"/>
      <c r="CM29" s="624"/>
      <c r="CN29" s="624"/>
      <c r="CO29" s="624"/>
      <c r="CP29" s="624"/>
      <c r="CQ29" s="625"/>
      <c r="CR29" s="590">
        <v>986738</v>
      </c>
      <c r="CS29" s="609"/>
      <c r="CT29" s="609"/>
      <c r="CU29" s="609"/>
      <c r="CV29" s="609"/>
      <c r="CW29" s="609"/>
      <c r="CX29" s="609"/>
      <c r="CY29" s="610"/>
      <c r="CZ29" s="593">
        <v>10.6</v>
      </c>
      <c r="DA29" s="611"/>
      <c r="DB29" s="611"/>
      <c r="DC29" s="612"/>
      <c r="DD29" s="596">
        <v>914994</v>
      </c>
      <c r="DE29" s="609"/>
      <c r="DF29" s="609"/>
      <c r="DG29" s="609"/>
      <c r="DH29" s="609"/>
      <c r="DI29" s="609"/>
      <c r="DJ29" s="609"/>
      <c r="DK29" s="610"/>
      <c r="DL29" s="596">
        <v>914994</v>
      </c>
      <c r="DM29" s="609"/>
      <c r="DN29" s="609"/>
      <c r="DO29" s="609"/>
      <c r="DP29" s="609"/>
      <c r="DQ29" s="609"/>
      <c r="DR29" s="609"/>
      <c r="DS29" s="609"/>
      <c r="DT29" s="609"/>
      <c r="DU29" s="609"/>
      <c r="DV29" s="610"/>
      <c r="DW29" s="613">
        <v>13.9</v>
      </c>
      <c r="DX29" s="614"/>
      <c r="DY29" s="614"/>
      <c r="DZ29" s="614"/>
      <c r="EA29" s="614"/>
      <c r="EB29" s="614"/>
      <c r="EC29" s="615"/>
    </row>
    <row r="30" spans="2:133" ht="11.25" customHeight="1" x14ac:dyDescent="0.15">
      <c r="B30" s="587" t="s">
        <v>290</v>
      </c>
      <c r="C30" s="588"/>
      <c r="D30" s="588"/>
      <c r="E30" s="588"/>
      <c r="F30" s="588"/>
      <c r="G30" s="588"/>
      <c r="H30" s="588"/>
      <c r="I30" s="588"/>
      <c r="J30" s="588"/>
      <c r="K30" s="588"/>
      <c r="L30" s="588"/>
      <c r="M30" s="588"/>
      <c r="N30" s="588"/>
      <c r="O30" s="588"/>
      <c r="P30" s="588"/>
      <c r="Q30" s="589"/>
      <c r="R30" s="590">
        <v>7545</v>
      </c>
      <c r="S30" s="591"/>
      <c r="T30" s="591"/>
      <c r="U30" s="591"/>
      <c r="V30" s="591"/>
      <c r="W30" s="591"/>
      <c r="X30" s="591"/>
      <c r="Y30" s="592"/>
      <c r="Z30" s="643">
        <v>0.1</v>
      </c>
      <c r="AA30" s="643"/>
      <c r="AB30" s="643"/>
      <c r="AC30" s="643"/>
      <c r="AD30" s="644" t="s">
        <v>112</v>
      </c>
      <c r="AE30" s="644"/>
      <c r="AF30" s="644"/>
      <c r="AG30" s="644"/>
      <c r="AH30" s="644"/>
      <c r="AI30" s="644"/>
      <c r="AJ30" s="644"/>
      <c r="AK30" s="644"/>
      <c r="AL30" s="613" t="s">
        <v>112</v>
      </c>
      <c r="AM30" s="645"/>
      <c r="AN30" s="645"/>
      <c r="AO30" s="646"/>
      <c r="AP30" s="666" t="s">
        <v>291</v>
      </c>
      <c r="AQ30" s="667"/>
      <c r="AR30" s="667"/>
      <c r="AS30" s="667"/>
      <c r="AT30" s="672" t="s">
        <v>292</v>
      </c>
      <c r="AU30" s="184"/>
      <c r="AV30" s="184"/>
      <c r="AW30" s="184"/>
      <c r="AX30" s="675" t="s">
        <v>171</v>
      </c>
      <c r="AY30" s="676"/>
      <c r="AZ30" s="676"/>
      <c r="BA30" s="676"/>
      <c r="BB30" s="676"/>
      <c r="BC30" s="676"/>
      <c r="BD30" s="676"/>
      <c r="BE30" s="676"/>
      <c r="BF30" s="677"/>
      <c r="BG30" s="656">
        <v>99.2</v>
      </c>
      <c r="BH30" s="657"/>
      <c r="BI30" s="657"/>
      <c r="BJ30" s="657"/>
      <c r="BK30" s="657"/>
      <c r="BL30" s="657"/>
      <c r="BM30" s="658">
        <v>96.6</v>
      </c>
      <c r="BN30" s="657"/>
      <c r="BO30" s="657"/>
      <c r="BP30" s="657"/>
      <c r="BQ30" s="659"/>
      <c r="BR30" s="656">
        <v>99</v>
      </c>
      <c r="BS30" s="657"/>
      <c r="BT30" s="657"/>
      <c r="BU30" s="657"/>
      <c r="BV30" s="657"/>
      <c r="BW30" s="657"/>
      <c r="BX30" s="658">
        <v>96.3</v>
      </c>
      <c r="BY30" s="657"/>
      <c r="BZ30" s="657"/>
      <c r="CA30" s="657"/>
      <c r="CB30" s="659"/>
      <c r="CD30" s="662"/>
      <c r="CE30" s="663"/>
      <c r="CF30" s="627" t="s">
        <v>293</v>
      </c>
      <c r="CG30" s="624"/>
      <c r="CH30" s="624"/>
      <c r="CI30" s="624"/>
      <c r="CJ30" s="624"/>
      <c r="CK30" s="624"/>
      <c r="CL30" s="624"/>
      <c r="CM30" s="624"/>
      <c r="CN30" s="624"/>
      <c r="CO30" s="624"/>
      <c r="CP30" s="624"/>
      <c r="CQ30" s="625"/>
      <c r="CR30" s="590">
        <v>904182</v>
      </c>
      <c r="CS30" s="591"/>
      <c r="CT30" s="591"/>
      <c r="CU30" s="591"/>
      <c r="CV30" s="591"/>
      <c r="CW30" s="591"/>
      <c r="CX30" s="591"/>
      <c r="CY30" s="592"/>
      <c r="CZ30" s="593">
        <v>9.6999999999999993</v>
      </c>
      <c r="DA30" s="611"/>
      <c r="DB30" s="611"/>
      <c r="DC30" s="612"/>
      <c r="DD30" s="596">
        <v>832438</v>
      </c>
      <c r="DE30" s="591"/>
      <c r="DF30" s="591"/>
      <c r="DG30" s="591"/>
      <c r="DH30" s="591"/>
      <c r="DI30" s="591"/>
      <c r="DJ30" s="591"/>
      <c r="DK30" s="592"/>
      <c r="DL30" s="596">
        <v>832438</v>
      </c>
      <c r="DM30" s="591"/>
      <c r="DN30" s="591"/>
      <c r="DO30" s="591"/>
      <c r="DP30" s="591"/>
      <c r="DQ30" s="591"/>
      <c r="DR30" s="591"/>
      <c r="DS30" s="591"/>
      <c r="DT30" s="591"/>
      <c r="DU30" s="591"/>
      <c r="DV30" s="592"/>
      <c r="DW30" s="613">
        <v>12.6</v>
      </c>
      <c r="DX30" s="614"/>
      <c r="DY30" s="614"/>
      <c r="DZ30" s="614"/>
      <c r="EA30" s="614"/>
      <c r="EB30" s="614"/>
      <c r="EC30" s="615"/>
    </row>
    <row r="31" spans="2:133" ht="11.25" customHeight="1" x14ac:dyDescent="0.15">
      <c r="B31" s="587" t="s">
        <v>294</v>
      </c>
      <c r="C31" s="588"/>
      <c r="D31" s="588"/>
      <c r="E31" s="588"/>
      <c r="F31" s="588"/>
      <c r="G31" s="588"/>
      <c r="H31" s="588"/>
      <c r="I31" s="588"/>
      <c r="J31" s="588"/>
      <c r="K31" s="588"/>
      <c r="L31" s="588"/>
      <c r="M31" s="588"/>
      <c r="N31" s="588"/>
      <c r="O31" s="588"/>
      <c r="P31" s="588"/>
      <c r="Q31" s="589"/>
      <c r="R31" s="590">
        <v>259552</v>
      </c>
      <c r="S31" s="591"/>
      <c r="T31" s="591"/>
      <c r="U31" s="591"/>
      <c r="V31" s="591"/>
      <c r="W31" s="591"/>
      <c r="X31" s="591"/>
      <c r="Y31" s="592"/>
      <c r="Z31" s="643">
        <v>2.7</v>
      </c>
      <c r="AA31" s="643"/>
      <c r="AB31" s="643"/>
      <c r="AC31" s="643"/>
      <c r="AD31" s="644" t="s">
        <v>112</v>
      </c>
      <c r="AE31" s="644"/>
      <c r="AF31" s="644"/>
      <c r="AG31" s="644"/>
      <c r="AH31" s="644"/>
      <c r="AI31" s="644"/>
      <c r="AJ31" s="644"/>
      <c r="AK31" s="644"/>
      <c r="AL31" s="613" t="s">
        <v>112</v>
      </c>
      <c r="AM31" s="645"/>
      <c r="AN31" s="645"/>
      <c r="AO31" s="646"/>
      <c r="AP31" s="668"/>
      <c r="AQ31" s="669"/>
      <c r="AR31" s="669"/>
      <c r="AS31" s="669"/>
      <c r="AT31" s="673"/>
      <c r="AU31" s="183" t="s">
        <v>295</v>
      </c>
      <c r="AV31" s="183"/>
      <c r="AW31" s="183"/>
      <c r="AX31" s="587" t="s">
        <v>296</v>
      </c>
      <c r="AY31" s="588"/>
      <c r="AZ31" s="588"/>
      <c r="BA31" s="588"/>
      <c r="BB31" s="588"/>
      <c r="BC31" s="588"/>
      <c r="BD31" s="588"/>
      <c r="BE31" s="588"/>
      <c r="BF31" s="589"/>
      <c r="BG31" s="654">
        <v>99.3</v>
      </c>
      <c r="BH31" s="609"/>
      <c r="BI31" s="609"/>
      <c r="BJ31" s="609"/>
      <c r="BK31" s="609"/>
      <c r="BL31" s="609"/>
      <c r="BM31" s="645">
        <v>97.2</v>
      </c>
      <c r="BN31" s="655"/>
      <c r="BO31" s="655"/>
      <c r="BP31" s="655"/>
      <c r="BQ31" s="619"/>
      <c r="BR31" s="654">
        <v>99.1</v>
      </c>
      <c r="BS31" s="609"/>
      <c r="BT31" s="609"/>
      <c r="BU31" s="609"/>
      <c r="BV31" s="609"/>
      <c r="BW31" s="609"/>
      <c r="BX31" s="645">
        <v>96.8</v>
      </c>
      <c r="BY31" s="655"/>
      <c r="BZ31" s="655"/>
      <c r="CA31" s="655"/>
      <c r="CB31" s="619"/>
      <c r="CD31" s="662"/>
      <c r="CE31" s="663"/>
      <c r="CF31" s="627" t="s">
        <v>297</v>
      </c>
      <c r="CG31" s="624"/>
      <c r="CH31" s="624"/>
      <c r="CI31" s="624"/>
      <c r="CJ31" s="624"/>
      <c r="CK31" s="624"/>
      <c r="CL31" s="624"/>
      <c r="CM31" s="624"/>
      <c r="CN31" s="624"/>
      <c r="CO31" s="624"/>
      <c r="CP31" s="624"/>
      <c r="CQ31" s="625"/>
      <c r="CR31" s="590">
        <v>82556</v>
      </c>
      <c r="CS31" s="609"/>
      <c r="CT31" s="609"/>
      <c r="CU31" s="609"/>
      <c r="CV31" s="609"/>
      <c r="CW31" s="609"/>
      <c r="CX31" s="609"/>
      <c r="CY31" s="610"/>
      <c r="CZ31" s="593">
        <v>0.9</v>
      </c>
      <c r="DA31" s="611"/>
      <c r="DB31" s="611"/>
      <c r="DC31" s="612"/>
      <c r="DD31" s="596">
        <v>82556</v>
      </c>
      <c r="DE31" s="609"/>
      <c r="DF31" s="609"/>
      <c r="DG31" s="609"/>
      <c r="DH31" s="609"/>
      <c r="DI31" s="609"/>
      <c r="DJ31" s="609"/>
      <c r="DK31" s="610"/>
      <c r="DL31" s="596">
        <v>82556</v>
      </c>
      <c r="DM31" s="609"/>
      <c r="DN31" s="609"/>
      <c r="DO31" s="609"/>
      <c r="DP31" s="609"/>
      <c r="DQ31" s="609"/>
      <c r="DR31" s="609"/>
      <c r="DS31" s="609"/>
      <c r="DT31" s="609"/>
      <c r="DU31" s="609"/>
      <c r="DV31" s="610"/>
      <c r="DW31" s="613">
        <v>1.3</v>
      </c>
      <c r="DX31" s="614"/>
      <c r="DY31" s="614"/>
      <c r="DZ31" s="614"/>
      <c r="EA31" s="614"/>
      <c r="EB31" s="614"/>
      <c r="EC31" s="615"/>
    </row>
    <row r="32" spans="2:133" ht="11.25" customHeight="1" x14ac:dyDescent="0.15">
      <c r="B32" s="587" t="s">
        <v>298</v>
      </c>
      <c r="C32" s="588"/>
      <c r="D32" s="588"/>
      <c r="E32" s="588"/>
      <c r="F32" s="588"/>
      <c r="G32" s="588"/>
      <c r="H32" s="588"/>
      <c r="I32" s="588"/>
      <c r="J32" s="588"/>
      <c r="K32" s="588"/>
      <c r="L32" s="588"/>
      <c r="M32" s="588"/>
      <c r="N32" s="588"/>
      <c r="O32" s="588"/>
      <c r="P32" s="588"/>
      <c r="Q32" s="589"/>
      <c r="R32" s="590">
        <v>283786</v>
      </c>
      <c r="S32" s="591"/>
      <c r="T32" s="591"/>
      <c r="U32" s="591"/>
      <c r="V32" s="591"/>
      <c r="W32" s="591"/>
      <c r="X32" s="591"/>
      <c r="Y32" s="592"/>
      <c r="Z32" s="643">
        <v>2.9</v>
      </c>
      <c r="AA32" s="643"/>
      <c r="AB32" s="643"/>
      <c r="AC32" s="643"/>
      <c r="AD32" s="644">
        <v>3938</v>
      </c>
      <c r="AE32" s="644"/>
      <c r="AF32" s="644"/>
      <c r="AG32" s="644"/>
      <c r="AH32" s="644"/>
      <c r="AI32" s="644"/>
      <c r="AJ32" s="644"/>
      <c r="AK32" s="644"/>
      <c r="AL32" s="613">
        <v>0.1</v>
      </c>
      <c r="AM32" s="645"/>
      <c r="AN32" s="645"/>
      <c r="AO32" s="646"/>
      <c r="AP32" s="670"/>
      <c r="AQ32" s="671"/>
      <c r="AR32" s="671"/>
      <c r="AS32" s="671"/>
      <c r="AT32" s="674"/>
      <c r="AU32" s="185"/>
      <c r="AV32" s="185"/>
      <c r="AW32" s="185"/>
      <c r="AX32" s="571" t="s">
        <v>299</v>
      </c>
      <c r="AY32" s="572"/>
      <c r="AZ32" s="572"/>
      <c r="BA32" s="572"/>
      <c r="BB32" s="572"/>
      <c r="BC32" s="572"/>
      <c r="BD32" s="572"/>
      <c r="BE32" s="572"/>
      <c r="BF32" s="573"/>
      <c r="BG32" s="653">
        <v>99</v>
      </c>
      <c r="BH32" s="575"/>
      <c r="BI32" s="575"/>
      <c r="BJ32" s="575"/>
      <c r="BK32" s="575"/>
      <c r="BL32" s="575"/>
      <c r="BM32" s="638">
        <v>95.6</v>
      </c>
      <c r="BN32" s="575"/>
      <c r="BO32" s="575"/>
      <c r="BP32" s="575"/>
      <c r="BQ32" s="632"/>
      <c r="BR32" s="653">
        <v>98.9</v>
      </c>
      <c r="BS32" s="575"/>
      <c r="BT32" s="575"/>
      <c r="BU32" s="575"/>
      <c r="BV32" s="575"/>
      <c r="BW32" s="575"/>
      <c r="BX32" s="638">
        <v>95.4</v>
      </c>
      <c r="BY32" s="575"/>
      <c r="BZ32" s="575"/>
      <c r="CA32" s="575"/>
      <c r="CB32" s="632"/>
      <c r="CD32" s="664"/>
      <c r="CE32" s="665"/>
      <c r="CF32" s="627" t="s">
        <v>300</v>
      </c>
      <c r="CG32" s="624"/>
      <c r="CH32" s="624"/>
      <c r="CI32" s="624"/>
      <c r="CJ32" s="624"/>
      <c r="CK32" s="624"/>
      <c r="CL32" s="624"/>
      <c r="CM32" s="624"/>
      <c r="CN32" s="624"/>
      <c r="CO32" s="624"/>
      <c r="CP32" s="624"/>
      <c r="CQ32" s="625"/>
      <c r="CR32" s="590">
        <v>2</v>
      </c>
      <c r="CS32" s="591"/>
      <c r="CT32" s="591"/>
      <c r="CU32" s="591"/>
      <c r="CV32" s="591"/>
      <c r="CW32" s="591"/>
      <c r="CX32" s="591"/>
      <c r="CY32" s="592"/>
      <c r="CZ32" s="593">
        <v>0</v>
      </c>
      <c r="DA32" s="611"/>
      <c r="DB32" s="611"/>
      <c r="DC32" s="612"/>
      <c r="DD32" s="596">
        <v>2</v>
      </c>
      <c r="DE32" s="591"/>
      <c r="DF32" s="591"/>
      <c r="DG32" s="591"/>
      <c r="DH32" s="591"/>
      <c r="DI32" s="591"/>
      <c r="DJ32" s="591"/>
      <c r="DK32" s="592"/>
      <c r="DL32" s="596">
        <v>2</v>
      </c>
      <c r="DM32" s="591"/>
      <c r="DN32" s="591"/>
      <c r="DO32" s="591"/>
      <c r="DP32" s="591"/>
      <c r="DQ32" s="591"/>
      <c r="DR32" s="591"/>
      <c r="DS32" s="591"/>
      <c r="DT32" s="591"/>
      <c r="DU32" s="591"/>
      <c r="DV32" s="592"/>
      <c r="DW32" s="613">
        <v>0</v>
      </c>
      <c r="DX32" s="614"/>
      <c r="DY32" s="614"/>
      <c r="DZ32" s="614"/>
      <c r="EA32" s="614"/>
      <c r="EB32" s="614"/>
      <c r="EC32" s="615"/>
    </row>
    <row r="33" spans="2:133" ht="11.25" customHeight="1" x14ac:dyDescent="0.15">
      <c r="B33" s="587" t="s">
        <v>301</v>
      </c>
      <c r="C33" s="588"/>
      <c r="D33" s="588"/>
      <c r="E33" s="588"/>
      <c r="F33" s="588"/>
      <c r="G33" s="588"/>
      <c r="H33" s="588"/>
      <c r="I33" s="588"/>
      <c r="J33" s="588"/>
      <c r="K33" s="588"/>
      <c r="L33" s="588"/>
      <c r="M33" s="588"/>
      <c r="N33" s="588"/>
      <c r="O33" s="588"/>
      <c r="P33" s="588"/>
      <c r="Q33" s="589"/>
      <c r="R33" s="590">
        <v>514723</v>
      </c>
      <c r="S33" s="591"/>
      <c r="T33" s="591"/>
      <c r="U33" s="591"/>
      <c r="V33" s="591"/>
      <c r="W33" s="591"/>
      <c r="X33" s="591"/>
      <c r="Y33" s="592"/>
      <c r="Z33" s="643">
        <v>5.3</v>
      </c>
      <c r="AA33" s="643"/>
      <c r="AB33" s="643"/>
      <c r="AC33" s="643"/>
      <c r="AD33" s="644" t="s">
        <v>112</v>
      </c>
      <c r="AE33" s="644"/>
      <c r="AF33" s="644"/>
      <c r="AG33" s="644"/>
      <c r="AH33" s="644"/>
      <c r="AI33" s="644"/>
      <c r="AJ33" s="644"/>
      <c r="AK33" s="644"/>
      <c r="AL33" s="613" t="s">
        <v>112</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302</v>
      </c>
      <c r="CE33" s="624"/>
      <c r="CF33" s="624"/>
      <c r="CG33" s="624"/>
      <c r="CH33" s="624"/>
      <c r="CI33" s="624"/>
      <c r="CJ33" s="624"/>
      <c r="CK33" s="624"/>
      <c r="CL33" s="624"/>
      <c r="CM33" s="624"/>
      <c r="CN33" s="624"/>
      <c r="CO33" s="624"/>
      <c r="CP33" s="624"/>
      <c r="CQ33" s="625"/>
      <c r="CR33" s="590">
        <v>4923280</v>
      </c>
      <c r="CS33" s="609"/>
      <c r="CT33" s="609"/>
      <c r="CU33" s="609"/>
      <c r="CV33" s="609"/>
      <c r="CW33" s="609"/>
      <c r="CX33" s="609"/>
      <c r="CY33" s="610"/>
      <c r="CZ33" s="593">
        <v>52.8</v>
      </c>
      <c r="DA33" s="611"/>
      <c r="DB33" s="611"/>
      <c r="DC33" s="612"/>
      <c r="DD33" s="596">
        <v>4252817</v>
      </c>
      <c r="DE33" s="609"/>
      <c r="DF33" s="609"/>
      <c r="DG33" s="609"/>
      <c r="DH33" s="609"/>
      <c r="DI33" s="609"/>
      <c r="DJ33" s="609"/>
      <c r="DK33" s="610"/>
      <c r="DL33" s="596">
        <v>3144623</v>
      </c>
      <c r="DM33" s="609"/>
      <c r="DN33" s="609"/>
      <c r="DO33" s="609"/>
      <c r="DP33" s="609"/>
      <c r="DQ33" s="609"/>
      <c r="DR33" s="609"/>
      <c r="DS33" s="609"/>
      <c r="DT33" s="609"/>
      <c r="DU33" s="609"/>
      <c r="DV33" s="610"/>
      <c r="DW33" s="613">
        <v>47.8</v>
      </c>
      <c r="DX33" s="614"/>
      <c r="DY33" s="614"/>
      <c r="DZ33" s="614"/>
      <c r="EA33" s="614"/>
      <c r="EB33" s="614"/>
      <c r="EC33" s="615"/>
    </row>
    <row r="34" spans="2:133" ht="11.25" customHeight="1" x14ac:dyDescent="0.15">
      <c r="B34" s="587" t="s">
        <v>303</v>
      </c>
      <c r="C34" s="588"/>
      <c r="D34" s="588"/>
      <c r="E34" s="588"/>
      <c r="F34" s="588"/>
      <c r="G34" s="588"/>
      <c r="H34" s="588"/>
      <c r="I34" s="588"/>
      <c r="J34" s="588"/>
      <c r="K34" s="588"/>
      <c r="L34" s="588"/>
      <c r="M34" s="588"/>
      <c r="N34" s="588"/>
      <c r="O34" s="588"/>
      <c r="P34" s="588"/>
      <c r="Q34" s="589"/>
      <c r="R34" s="590" t="s">
        <v>112</v>
      </c>
      <c r="S34" s="591"/>
      <c r="T34" s="591"/>
      <c r="U34" s="591"/>
      <c r="V34" s="591"/>
      <c r="W34" s="591"/>
      <c r="X34" s="591"/>
      <c r="Y34" s="592"/>
      <c r="Z34" s="643" t="s">
        <v>112</v>
      </c>
      <c r="AA34" s="643"/>
      <c r="AB34" s="643"/>
      <c r="AC34" s="643"/>
      <c r="AD34" s="644" t="s">
        <v>112</v>
      </c>
      <c r="AE34" s="644"/>
      <c r="AF34" s="644"/>
      <c r="AG34" s="644"/>
      <c r="AH34" s="644"/>
      <c r="AI34" s="644"/>
      <c r="AJ34" s="644"/>
      <c r="AK34" s="644"/>
      <c r="AL34" s="613" t="s">
        <v>112</v>
      </c>
      <c r="AM34" s="645"/>
      <c r="AN34" s="645"/>
      <c r="AO34" s="646"/>
      <c r="AP34" s="188"/>
      <c r="AQ34" s="650" t="s">
        <v>304</v>
      </c>
      <c r="AR34" s="651"/>
      <c r="AS34" s="651"/>
      <c r="AT34" s="651"/>
      <c r="AU34" s="651"/>
      <c r="AV34" s="651"/>
      <c r="AW34" s="651"/>
      <c r="AX34" s="651"/>
      <c r="AY34" s="651"/>
      <c r="AZ34" s="651"/>
      <c r="BA34" s="651"/>
      <c r="BB34" s="651"/>
      <c r="BC34" s="651"/>
      <c r="BD34" s="651"/>
      <c r="BE34" s="651"/>
      <c r="BF34" s="652"/>
      <c r="BG34" s="650" t="s">
        <v>305</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306</v>
      </c>
      <c r="CE34" s="624"/>
      <c r="CF34" s="624"/>
      <c r="CG34" s="624"/>
      <c r="CH34" s="624"/>
      <c r="CI34" s="624"/>
      <c r="CJ34" s="624"/>
      <c r="CK34" s="624"/>
      <c r="CL34" s="624"/>
      <c r="CM34" s="624"/>
      <c r="CN34" s="624"/>
      <c r="CO34" s="624"/>
      <c r="CP34" s="624"/>
      <c r="CQ34" s="625"/>
      <c r="CR34" s="590">
        <v>1510814</v>
      </c>
      <c r="CS34" s="591"/>
      <c r="CT34" s="591"/>
      <c r="CU34" s="591"/>
      <c r="CV34" s="591"/>
      <c r="CW34" s="591"/>
      <c r="CX34" s="591"/>
      <c r="CY34" s="592"/>
      <c r="CZ34" s="593">
        <v>16.2</v>
      </c>
      <c r="DA34" s="611"/>
      <c r="DB34" s="611"/>
      <c r="DC34" s="612"/>
      <c r="DD34" s="596">
        <v>1258659</v>
      </c>
      <c r="DE34" s="591"/>
      <c r="DF34" s="591"/>
      <c r="DG34" s="591"/>
      <c r="DH34" s="591"/>
      <c r="DI34" s="591"/>
      <c r="DJ34" s="591"/>
      <c r="DK34" s="592"/>
      <c r="DL34" s="596">
        <v>789222</v>
      </c>
      <c r="DM34" s="591"/>
      <c r="DN34" s="591"/>
      <c r="DO34" s="591"/>
      <c r="DP34" s="591"/>
      <c r="DQ34" s="591"/>
      <c r="DR34" s="591"/>
      <c r="DS34" s="591"/>
      <c r="DT34" s="591"/>
      <c r="DU34" s="591"/>
      <c r="DV34" s="592"/>
      <c r="DW34" s="613">
        <v>12</v>
      </c>
      <c r="DX34" s="614"/>
      <c r="DY34" s="614"/>
      <c r="DZ34" s="614"/>
      <c r="EA34" s="614"/>
      <c r="EB34" s="614"/>
      <c r="EC34" s="615"/>
    </row>
    <row r="35" spans="2:133" ht="11.25" customHeight="1" x14ac:dyDescent="0.15">
      <c r="B35" s="587" t="s">
        <v>307</v>
      </c>
      <c r="C35" s="588"/>
      <c r="D35" s="588"/>
      <c r="E35" s="588"/>
      <c r="F35" s="588"/>
      <c r="G35" s="588"/>
      <c r="H35" s="588"/>
      <c r="I35" s="588"/>
      <c r="J35" s="588"/>
      <c r="K35" s="588"/>
      <c r="L35" s="588"/>
      <c r="M35" s="588"/>
      <c r="N35" s="588"/>
      <c r="O35" s="588"/>
      <c r="P35" s="588"/>
      <c r="Q35" s="589"/>
      <c r="R35" s="590">
        <v>354323</v>
      </c>
      <c r="S35" s="591"/>
      <c r="T35" s="591"/>
      <c r="U35" s="591"/>
      <c r="V35" s="591"/>
      <c r="W35" s="591"/>
      <c r="X35" s="591"/>
      <c r="Y35" s="592"/>
      <c r="Z35" s="643">
        <v>3.7</v>
      </c>
      <c r="AA35" s="643"/>
      <c r="AB35" s="643"/>
      <c r="AC35" s="643"/>
      <c r="AD35" s="644" t="s">
        <v>112</v>
      </c>
      <c r="AE35" s="644"/>
      <c r="AF35" s="644"/>
      <c r="AG35" s="644"/>
      <c r="AH35" s="644"/>
      <c r="AI35" s="644"/>
      <c r="AJ35" s="644"/>
      <c r="AK35" s="644"/>
      <c r="AL35" s="613" t="s">
        <v>112</v>
      </c>
      <c r="AM35" s="645"/>
      <c r="AN35" s="645"/>
      <c r="AO35" s="646"/>
      <c r="AP35" s="188"/>
      <c r="AQ35" s="647" t="s">
        <v>308</v>
      </c>
      <c r="AR35" s="648"/>
      <c r="AS35" s="648"/>
      <c r="AT35" s="648"/>
      <c r="AU35" s="648"/>
      <c r="AV35" s="648"/>
      <c r="AW35" s="648"/>
      <c r="AX35" s="648"/>
      <c r="AY35" s="649"/>
      <c r="AZ35" s="640">
        <v>2098153</v>
      </c>
      <c r="BA35" s="641"/>
      <c r="BB35" s="641"/>
      <c r="BC35" s="641"/>
      <c r="BD35" s="641"/>
      <c r="BE35" s="641"/>
      <c r="BF35" s="642"/>
      <c r="BG35" s="647" t="s">
        <v>309</v>
      </c>
      <c r="BH35" s="648"/>
      <c r="BI35" s="648"/>
      <c r="BJ35" s="648"/>
      <c r="BK35" s="648"/>
      <c r="BL35" s="648"/>
      <c r="BM35" s="648"/>
      <c r="BN35" s="648"/>
      <c r="BO35" s="648"/>
      <c r="BP35" s="648"/>
      <c r="BQ35" s="648"/>
      <c r="BR35" s="648"/>
      <c r="BS35" s="648"/>
      <c r="BT35" s="648"/>
      <c r="BU35" s="649"/>
      <c r="BV35" s="640">
        <v>85068</v>
      </c>
      <c r="BW35" s="641"/>
      <c r="BX35" s="641"/>
      <c r="BY35" s="641"/>
      <c r="BZ35" s="641"/>
      <c r="CA35" s="641"/>
      <c r="CB35" s="642"/>
      <c r="CD35" s="627" t="s">
        <v>310</v>
      </c>
      <c r="CE35" s="624"/>
      <c r="CF35" s="624"/>
      <c r="CG35" s="624"/>
      <c r="CH35" s="624"/>
      <c r="CI35" s="624"/>
      <c r="CJ35" s="624"/>
      <c r="CK35" s="624"/>
      <c r="CL35" s="624"/>
      <c r="CM35" s="624"/>
      <c r="CN35" s="624"/>
      <c r="CO35" s="624"/>
      <c r="CP35" s="624"/>
      <c r="CQ35" s="625"/>
      <c r="CR35" s="590">
        <v>151164</v>
      </c>
      <c r="CS35" s="609"/>
      <c r="CT35" s="609"/>
      <c r="CU35" s="609"/>
      <c r="CV35" s="609"/>
      <c r="CW35" s="609"/>
      <c r="CX35" s="609"/>
      <c r="CY35" s="610"/>
      <c r="CZ35" s="593">
        <v>1.6</v>
      </c>
      <c r="DA35" s="611"/>
      <c r="DB35" s="611"/>
      <c r="DC35" s="612"/>
      <c r="DD35" s="596">
        <v>141132</v>
      </c>
      <c r="DE35" s="609"/>
      <c r="DF35" s="609"/>
      <c r="DG35" s="609"/>
      <c r="DH35" s="609"/>
      <c r="DI35" s="609"/>
      <c r="DJ35" s="609"/>
      <c r="DK35" s="610"/>
      <c r="DL35" s="596">
        <v>140338</v>
      </c>
      <c r="DM35" s="609"/>
      <c r="DN35" s="609"/>
      <c r="DO35" s="609"/>
      <c r="DP35" s="609"/>
      <c r="DQ35" s="609"/>
      <c r="DR35" s="609"/>
      <c r="DS35" s="609"/>
      <c r="DT35" s="609"/>
      <c r="DU35" s="609"/>
      <c r="DV35" s="610"/>
      <c r="DW35" s="613">
        <v>2.1</v>
      </c>
      <c r="DX35" s="614"/>
      <c r="DY35" s="614"/>
      <c r="DZ35" s="614"/>
      <c r="EA35" s="614"/>
      <c r="EB35" s="614"/>
      <c r="EC35" s="615"/>
    </row>
    <row r="36" spans="2:133" ht="11.25" customHeight="1" x14ac:dyDescent="0.15">
      <c r="B36" s="571" t="s">
        <v>311</v>
      </c>
      <c r="C36" s="572"/>
      <c r="D36" s="572"/>
      <c r="E36" s="572"/>
      <c r="F36" s="572"/>
      <c r="G36" s="572"/>
      <c r="H36" s="572"/>
      <c r="I36" s="572"/>
      <c r="J36" s="572"/>
      <c r="K36" s="572"/>
      <c r="L36" s="572"/>
      <c r="M36" s="572"/>
      <c r="N36" s="572"/>
      <c r="O36" s="572"/>
      <c r="P36" s="572"/>
      <c r="Q36" s="573"/>
      <c r="R36" s="574">
        <v>9684067</v>
      </c>
      <c r="S36" s="631"/>
      <c r="T36" s="631"/>
      <c r="U36" s="631"/>
      <c r="V36" s="631"/>
      <c r="W36" s="631"/>
      <c r="X36" s="631"/>
      <c r="Y36" s="634"/>
      <c r="Z36" s="635">
        <v>100</v>
      </c>
      <c r="AA36" s="635"/>
      <c r="AB36" s="635"/>
      <c r="AC36" s="635"/>
      <c r="AD36" s="636">
        <v>6226415</v>
      </c>
      <c r="AE36" s="636"/>
      <c r="AF36" s="636"/>
      <c r="AG36" s="636"/>
      <c r="AH36" s="636"/>
      <c r="AI36" s="636"/>
      <c r="AJ36" s="636"/>
      <c r="AK36" s="636"/>
      <c r="AL36" s="637">
        <v>100</v>
      </c>
      <c r="AM36" s="638"/>
      <c r="AN36" s="638"/>
      <c r="AO36" s="639"/>
      <c r="AQ36" s="616" t="s">
        <v>312</v>
      </c>
      <c r="AR36" s="617"/>
      <c r="AS36" s="617"/>
      <c r="AT36" s="617"/>
      <c r="AU36" s="617"/>
      <c r="AV36" s="617"/>
      <c r="AW36" s="617"/>
      <c r="AX36" s="617"/>
      <c r="AY36" s="618"/>
      <c r="AZ36" s="590">
        <v>657186</v>
      </c>
      <c r="BA36" s="591"/>
      <c r="BB36" s="591"/>
      <c r="BC36" s="591"/>
      <c r="BD36" s="609"/>
      <c r="BE36" s="609"/>
      <c r="BF36" s="619"/>
      <c r="BG36" s="627" t="s">
        <v>313</v>
      </c>
      <c r="BH36" s="624"/>
      <c r="BI36" s="624"/>
      <c r="BJ36" s="624"/>
      <c r="BK36" s="624"/>
      <c r="BL36" s="624"/>
      <c r="BM36" s="624"/>
      <c r="BN36" s="624"/>
      <c r="BO36" s="624"/>
      <c r="BP36" s="624"/>
      <c r="BQ36" s="624"/>
      <c r="BR36" s="624"/>
      <c r="BS36" s="624"/>
      <c r="BT36" s="624"/>
      <c r="BU36" s="625"/>
      <c r="BV36" s="590">
        <v>35891</v>
      </c>
      <c r="BW36" s="591"/>
      <c r="BX36" s="591"/>
      <c r="BY36" s="591"/>
      <c r="BZ36" s="591"/>
      <c r="CA36" s="591"/>
      <c r="CB36" s="626"/>
      <c r="CD36" s="627" t="s">
        <v>314</v>
      </c>
      <c r="CE36" s="624"/>
      <c r="CF36" s="624"/>
      <c r="CG36" s="624"/>
      <c r="CH36" s="624"/>
      <c r="CI36" s="624"/>
      <c r="CJ36" s="624"/>
      <c r="CK36" s="624"/>
      <c r="CL36" s="624"/>
      <c r="CM36" s="624"/>
      <c r="CN36" s="624"/>
      <c r="CO36" s="624"/>
      <c r="CP36" s="624"/>
      <c r="CQ36" s="625"/>
      <c r="CR36" s="590">
        <v>1688481</v>
      </c>
      <c r="CS36" s="591"/>
      <c r="CT36" s="591"/>
      <c r="CU36" s="591"/>
      <c r="CV36" s="591"/>
      <c r="CW36" s="591"/>
      <c r="CX36" s="591"/>
      <c r="CY36" s="592"/>
      <c r="CZ36" s="593">
        <v>18.100000000000001</v>
      </c>
      <c r="DA36" s="611"/>
      <c r="DB36" s="611"/>
      <c r="DC36" s="612"/>
      <c r="DD36" s="596">
        <v>1605080</v>
      </c>
      <c r="DE36" s="591"/>
      <c r="DF36" s="591"/>
      <c r="DG36" s="591"/>
      <c r="DH36" s="591"/>
      <c r="DI36" s="591"/>
      <c r="DJ36" s="591"/>
      <c r="DK36" s="592"/>
      <c r="DL36" s="596">
        <v>1303038</v>
      </c>
      <c r="DM36" s="591"/>
      <c r="DN36" s="591"/>
      <c r="DO36" s="591"/>
      <c r="DP36" s="591"/>
      <c r="DQ36" s="591"/>
      <c r="DR36" s="591"/>
      <c r="DS36" s="591"/>
      <c r="DT36" s="591"/>
      <c r="DU36" s="591"/>
      <c r="DV36" s="592"/>
      <c r="DW36" s="613">
        <v>19.8</v>
      </c>
      <c r="DX36" s="614"/>
      <c r="DY36" s="614"/>
      <c r="DZ36" s="614"/>
      <c r="EA36" s="614"/>
      <c r="EB36" s="614"/>
      <c r="EC36" s="615"/>
    </row>
    <row r="37" spans="2:133" ht="11.25" customHeight="1" x14ac:dyDescent="0.15">
      <c r="AQ37" s="616" t="s">
        <v>315</v>
      </c>
      <c r="AR37" s="617"/>
      <c r="AS37" s="617"/>
      <c r="AT37" s="617"/>
      <c r="AU37" s="617"/>
      <c r="AV37" s="617"/>
      <c r="AW37" s="617"/>
      <c r="AX37" s="617"/>
      <c r="AY37" s="618"/>
      <c r="AZ37" s="590">
        <v>542244</v>
      </c>
      <c r="BA37" s="591"/>
      <c r="BB37" s="591"/>
      <c r="BC37" s="591"/>
      <c r="BD37" s="609"/>
      <c r="BE37" s="609"/>
      <c r="BF37" s="619"/>
      <c r="BG37" s="627" t="s">
        <v>316</v>
      </c>
      <c r="BH37" s="624"/>
      <c r="BI37" s="624"/>
      <c r="BJ37" s="624"/>
      <c r="BK37" s="624"/>
      <c r="BL37" s="624"/>
      <c r="BM37" s="624"/>
      <c r="BN37" s="624"/>
      <c r="BO37" s="624"/>
      <c r="BP37" s="624"/>
      <c r="BQ37" s="624"/>
      <c r="BR37" s="624"/>
      <c r="BS37" s="624"/>
      <c r="BT37" s="624"/>
      <c r="BU37" s="625"/>
      <c r="BV37" s="590">
        <v>2867</v>
      </c>
      <c r="BW37" s="591"/>
      <c r="BX37" s="591"/>
      <c r="BY37" s="591"/>
      <c r="BZ37" s="591"/>
      <c r="CA37" s="591"/>
      <c r="CB37" s="626"/>
      <c r="CD37" s="627" t="s">
        <v>317</v>
      </c>
      <c r="CE37" s="624"/>
      <c r="CF37" s="624"/>
      <c r="CG37" s="624"/>
      <c r="CH37" s="624"/>
      <c r="CI37" s="624"/>
      <c r="CJ37" s="624"/>
      <c r="CK37" s="624"/>
      <c r="CL37" s="624"/>
      <c r="CM37" s="624"/>
      <c r="CN37" s="624"/>
      <c r="CO37" s="624"/>
      <c r="CP37" s="624"/>
      <c r="CQ37" s="625"/>
      <c r="CR37" s="590">
        <v>442384</v>
      </c>
      <c r="CS37" s="609"/>
      <c r="CT37" s="609"/>
      <c r="CU37" s="609"/>
      <c r="CV37" s="609"/>
      <c r="CW37" s="609"/>
      <c r="CX37" s="609"/>
      <c r="CY37" s="610"/>
      <c r="CZ37" s="593">
        <v>4.7</v>
      </c>
      <c r="DA37" s="611"/>
      <c r="DB37" s="611"/>
      <c r="DC37" s="612"/>
      <c r="DD37" s="596">
        <v>442384</v>
      </c>
      <c r="DE37" s="609"/>
      <c r="DF37" s="609"/>
      <c r="DG37" s="609"/>
      <c r="DH37" s="609"/>
      <c r="DI37" s="609"/>
      <c r="DJ37" s="609"/>
      <c r="DK37" s="610"/>
      <c r="DL37" s="596">
        <v>425191</v>
      </c>
      <c r="DM37" s="609"/>
      <c r="DN37" s="609"/>
      <c r="DO37" s="609"/>
      <c r="DP37" s="609"/>
      <c r="DQ37" s="609"/>
      <c r="DR37" s="609"/>
      <c r="DS37" s="609"/>
      <c r="DT37" s="609"/>
      <c r="DU37" s="609"/>
      <c r="DV37" s="610"/>
      <c r="DW37" s="613">
        <v>6.5</v>
      </c>
      <c r="DX37" s="614"/>
      <c r="DY37" s="614"/>
      <c r="DZ37" s="614"/>
      <c r="EA37" s="614"/>
      <c r="EB37" s="614"/>
      <c r="EC37" s="615"/>
    </row>
    <row r="38" spans="2:133" ht="11.25" customHeight="1" x14ac:dyDescent="0.15">
      <c r="AQ38" s="616" t="s">
        <v>318</v>
      </c>
      <c r="AR38" s="617"/>
      <c r="AS38" s="617"/>
      <c r="AT38" s="617"/>
      <c r="AU38" s="617"/>
      <c r="AV38" s="617"/>
      <c r="AW38" s="617"/>
      <c r="AX38" s="617"/>
      <c r="AY38" s="618"/>
      <c r="AZ38" s="590">
        <v>12282</v>
      </c>
      <c r="BA38" s="591"/>
      <c r="BB38" s="591"/>
      <c r="BC38" s="591"/>
      <c r="BD38" s="609"/>
      <c r="BE38" s="609"/>
      <c r="BF38" s="619"/>
      <c r="BG38" s="627" t="s">
        <v>319</v>
      </c>
      <c r="BH38" s="624"/>
      <c r="BI38" s="624"/>
      <c r="BJ38" s="624"/>
      <c r="BK38" s="624"/>
      <c r="BL38" s="624"/>
      <c r="BM38" s="624"/>
      <c r="BN38" s="624"/>
      <c r="BO38" s="624"/>
      <c r="BP38" s="624"/>
      <c r="BQ38" s="624"/>
      <c r="BR38" s="624"/>
      <c r="BS38" s="624"/>
      <c r="BT38" s="624"/>
      <c r="BU38" s="625"/>
      <c r="BV38" s="590">
        <v>4432</v>
      </c>
      <c r="BW38" s="591"/>
      <c r="BX38" s="591"/>
      <c r="BY38" s="591"/>
      <c r="BZ38" s="591"/>
      <c r="CA38" s="591"/>
      <c r="CB38" s="626"/>
      <c r="CD38" s="627" t="s">
        <v>320</v>
      </c>
      <c r="CE38" s="624"/>
      <c r="CF38" s="624"/>
      <c r="CG38" s="624"/>
      <c r="CH38" s="624"/>
      <c r="CI38" s="624"/>
      <c r="CJ38" s="624"/>
      <c r="CK38" s="624"/>
      <c r="CL38" s="624"/>
      <c r="CM38" s="624"/>
      <c r="CN38" s="624"/>
      <c r="CO38" s="624"/>
      <c r="CP38" s="624"/>
      <c r="CQ38" s="625"/>
      <c r="CR38" s="590">
        <v>1104441</v>
      </c>
      <c r="CS38" s="591"/>
      <c r="CT38" s="591"/>
      <c r="CU38" s="591"/>
      <c r="CV38" s="591"/>
      <c r="CW38" s="591"/>
      <c r="CX38" s="591"/>
      <c r="CY38" s="592"/>
      <c r="CZ38" s="593">
        <v>11.8</v>
      </c>
      <c r="DA38" s="611"/>
      <c r="DB38" s="611"/>
      <c r="DC38" s="612"/>
      <c r="DD38" s="596">
        <v>971079</v>
      </c>
      <c r="DE38" s="591"/>
      <c r="DF38" s="591"/>
      <c r="DG38" s="591"/>
      <c r="DH38" s="591"/>
      <c r="DI38" s="591"/>
      <c r="DJ38" s="591"/>
      <c r="DK38" s="592"/>
      <c r="DL38" s="596">
        <v>912025</v>
      </c>
      <c r="DM38" s="591"/>
      <c r="DN38" s="591"/>
      <c r="DO38" s="591"/>
      <c r="DP38" s="591"/>
      <c r="DQ38" s="591"/>
      <c r="DR38" s="591"/>
      <c r="DS38" s="591"/>
      <c r="DT38" s="591"/>
      <c r="DU38" s="591"/>
      <c r="DV38" s="592"/>
      <c r="DW38" s="613">
        <v>13.9</v>
      </c>
      <c r="DX38" s="614"/>
      <c r="DY38" s="614"/>
      <c r="DZ38" s="614"/>
      <c r="EA38" s="614"/>
      <c r="EB38" s="614"/>
      <c r="EC38" s="615"/>
    </row>
    <row r="39" spans="2:133" ht="11.25" customHeight="1" x14ac:dyDescent="0.15">
      <c r="AQ39" s="616" t="s">
        <v>321</v>
      </c>
      <c r="AR39" s="617"/>
      <c r="AS39" s="617"/>
      <c r="AT39" s="617"/>
      <c r="AU39" s="617"/>
      <c r="AV39" s="617"/>
      <c r="AW39" s="617"/>
      <c r="AX39" s="617"/>
      <c r="AY39" s="618"/>
      <c r="AZ39" s="590">
        <v>4000</v>
      </c>
      <c r="BA39" s="591"/>
      <c r="BB39" s="591"/>
      <c r="BC39" s="591"/>
      <c r="BD39" s="609"/>
      <c r="BE39" s="609"/>
      <c r="BF39" s="619"/>
      <c r="BG39" s="620" t="s">
        <v>322</v>
      </c>
      <c r="BH39" s="621"/>
      <c r="BI39" s="621"/>
      <c r="BJ39" s="621"/>
      <c r="BK39" s="621"/>
      <c r="BL39" s="189"/>
      <c r="BM39" s="624" t="s">
        <v>323</v>
      </c>
      <c r="BN39" s="624"/>
      <c r="BO39" s="624"/>
      <c r="BP39" s="624"/>
      <c r="BQ39" s="624"/>
      <c r="BR39" s="624"/>
      <c r="BS39" s="624"/>
      <c r="BT39" s="624"/>
      <c r="BU39" s="625"/>
      <c r="BV39" s="590">
        <v>98</v>
      </c>
      <c r="BW39" s="591"/>
      <c r="BX39" s="591"/>
      <c r="BY39" s="591"/>
      <c r="BZ39" s="591"/>
      <c r="CA39" s="591"/>
      <c r="CB39" s="626"/>
      <c r="CD39" s="627" t="s">
        <v>324</v>
      </c>
      <c r="CE39" s="624"/>
      <c r="CF39" s="624"/>
      <c r="CG39" s="624"/>
      <c r="CH39" s="624"/>
      <c r="CI39" s="624"/>
      <c r="CJ39" s="624"/>
      <c r="CK39" s="624"/>
      <c r="CL39" s="624"/>
      <c r="CM39" s="624"/>
      <c r="CN39" s="624"/>
      <c r="CO39" s="624"/>
      <c r="CP39" s="624"/>
      <c r="CQ39" s="625"/>
      <c r="CR39" s="590">
        <v>130144</v>
      </c>
      <c r="CS39" s="609"/>
      <c r="CT39" s="609"/>
      <c r="CU39" s="609"/>
      <c r="CV39" s="609"/>
      <c r="CW39" s="609"/>
      <c r="CX39" s="609"/>
      <c r="CY39" s="610"/>
      <c r="CZ39" s="593">
        <v>1.4</v>
      </c>
      <c r="DA39" s="611"/>
      <c r="DB39" s="611"/>
      <c r="DC39" s="612"/>
      <c r="DD39" s="596">
        <v>125331</v>
      </c>
      <c r="DE39" s="609"/>
      <c r="DF39" s="609"/>
      <c r="DG39" s="609"/>
      <c r="DH39" s="609"/>
      <c r="DI39" s="609"/>
      <c r="DJ39" s="609"/>
      <c r="DK39" s="610"/>
      <c r="DL39" s="596" t="s">
        <v>325</v>
      </c>
      <c r="DM39" s="609"/>
      <c r="DN39" s="609"/>
      <c r="DO39" s="609"/>
      <c r="DP39" s="609"/>
      <c r="DQ39" s="609"/>
      <c r="DR39" s="609"/>
      <c r="DS39" s="609"/>
      <c r="DT39" s="609"/>
      <c r="DU39" s="609"/>
      <c r="DV39" s="610"/>
      <c r="DW39" s="613" t="s">
        <v>325</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326</v>
      </c>
      <c r="AR40" s="617"/>
      <c r="AS40" s="617"/>
      <c r="AT40" s="617"/>
      <c r="AU40" s="617"/>
      <c r="AV40" s="617"/>
      <c r="AW40" s="617"/>
      <c r="AX40" s="617"/>
      <c r="AY40" s="618"/>
      <c r="AZ40" s="590">
        <v>189962</v>
      </c>
      <c r="BA40" s="591"/>
      <c r="BB40" s="591"/>
      <c r="BC40" s="591"/>
      <c r="BD40" s="609"/>
      <c r="BE40" s="609"/>
      <c r="BF40" s="619"/>
      <c r="BG40" s="620"/>
      <c r="BH40" s="621"/>
      <c r="BI40" s="621"/>
      <c r="BJ40" s="621"/>
      <c r="BK40" s="621"/>
      <c r="BL40" s="189"/>
      <c r="BM40" s="624" t="s">
        <v>327</v>
      </c>
      <c r="BN40" s="624"/>
      <c r="BO40" s="624"/>
      <c r="BP40" s="624"/>
      <c r="BQ40" s="624"/>
      <c r="BR40" s="624"/>
      <c r="BS40" s="624"/>
      <c r="BT40" s="624"/>
      <c r="BU40" s="625"/>
      <c r="BV40" s="590">
        <v>105</v>
      </c>
      <c r="BW40" s="591"/>
      <c r="BX40" s="591"/>
      <c r="BY40" s="591"/>
      <c r="BZ40" s="591"/>
      <c r="CA40" s="591"/>
      <c r="CB40" s="626"/>
      <c r="CD40" s="627" t="s">
        <v>328</v>
      </c>
      <c r="CE40" s="624"/>
      <c r="CF40" s="624"/>
      <c r="CG40" s="624"/>
      <c r="CH40" s="624"/>
      <c r="CI40" s="624"/>
      <c r="CJ40" s="624"/>
      <c r="CK40" s="624"/>
      <c r="CL40" s="624"/>
      <c r="CM40" s="624"/>
      <c r="CN40" s="624"/>
      <c r="CO40" s="624"/>
      <c r="CP40" s="624"/>
      <c r="CQ40" s="625"/>
      <c r="CR40" s="590">
        <v>338236</v>
      </c>
      <c r="CS40" s="591"/>
      <c r="CT40" s="591"/>
      <c r="CU40" s="591"/>
      <c r="CV40" s="591"/>
      <c r="CW40" s="591"/>
      <c r="CX40" s="591"/>
      <c r="CY40" s="592"/>
      <c r="CZ40" s="593">
        <v>3.6</v>
      </c>
      <c r="DA40" s="611"/>
      <c r="DB40" s="611"/>
      <c r="DC40" s="612"/>
      <c r="DD40" s="596">
        <v>151536</v>
      </c>
      <c r="DE40" s="591"/>
      <c r="DF40" s="591"/>
      <c r="DG40" s="591"/>
      <c r="DH40" s="591"/>
      <c r="DI40" s="591"/>
      <c r="DJ40" s="591"/>
      <c r="DK40" s="592"/>
      <c r="DL40" s="596" t="s">
        <v>325</v>
      </c>
      <c r="DM40" s="591"/>
      <c r="DN40" s="591"/>
      <c r="DO40" s="591"/>
      <c r="DP40" s="591"/>
      <c r="DQ40" s="591"/>
      <c r="DR40" s="591"/>
      <c r="DS40" s="591"/>
      <c r="DT40" s="591"/>
      <c r="DU40" s="591"/>
      <c r="DV40" s="592"/>
      <c r="DW40" s="613" t="s">
        <v>325</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329</v>
      </c>
      <c r="AR41" s="629"/>
      <c r="AS41" s="629"/>
      <c r="AT41" s="629"/>
      <c r="AU41" s="629"/>
      <c r="AV41" s="629"/>
      <c r="AW41" s="629"/>
      <c r="AX41" s="629"/>
      <c r="AY41" s="630"/>
      <c r="AZ41" s="574">
        <v>692479</v>
      </c>
      <c r="BA41" s="631"/>
      <c r="BB41" s="631"/>
      <c r="BC41" s="631"/>
      <c r="BD41" s="575"/>
      <c r="BE41" s="575"/>
      <c r="BF41" s="632"/>
      <c r="BG41" s="622"/>
      <c r="BH41" s="623"/>
      <c r="BI41" s="623"/>
      <c r="BJ41" s="623"/>
      <c r="BK41" s="623"/>
      <c r="BL41" s="191"/>
      <c r="BM41" s="629" t="s">
        <v>330</v>
      </c>
      <c r="BN41" s="629"/>
      <c r="BO41" s="629"/>
      <c r="BP41" s="629"/>
      <c r="BQ41" s="629"/>
      <c r="BR41" s="629"/>
      <c r="BS41" s="629"/>
      <c r="BT41" s="629"/>
      <c r="BU41" s="630"/>
      <c r="BV41" s="574">
        <v>356</v>
      </c>
      <c r="BW41" s="631"/>
      <c r="BX41" s="631"/>
      <c r="BY41" s="631"/>
      <c r="BZ41" s="631"/>
      <c r="CA41" s="631"/>
      <c r="CB41" s="633"/>
      <c r="CD41" s="627" t="s">
        <v>331</v>
      </c>
      <c r="CE41" s="624"/>
      <c r="CF41" s="624"/>
      <c r="CG41" s="624"/>
      <c r="CH41" s="624"/>
      <c r="CI41" s="624"/>
      <c r="CJ41" s="624"/>
      <c r="CK41" s="624"/>
      <c r="CL41" s="624"/>
      <c r="CM41" s="624"/>
      <c r="CN41" s="624"/>
      <c r="CO41" s="624"/>
      <c r="CP41" s="624"/>
      <c r="CQ41" s="625"/>
      <c r="CR41" s="590" t="s">
        <v>332</v>
      </c>
      <c r="CS41" s="609"/>
      <c r="CT41" s="609"/>
      <c r="CU41" s="609"/>
      <c r="CV41" s="609"/>
      <c r="CW41" s="609"/>
      <c r="CX41" s="609"/>
      <c r="CY41" s="610"/>
      <c r="CZ41" s="593" t="s">
        <v>332</v>
      </c>
      <c r="DA41" s="611"/>
      <c r="DB41" s="611"/>
      <c r="DC41" s="612"/>
      <c r="DD41" s="596" t="s">
        <v>332</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334</v>
      </c>
      <c r="CE42" s="588"/>
      <c r="CF42" s="588"/>
      <c r="CG42" s="588"/>
      <c r="CH42" s="588"/>
      <c r="CI42" s="588"/>
      <c r="CJ42" s="588"/>
      <c r="CK42" s="588"/>
      <c r="CL42" s="588"/>
      <c r="CM42" s="588"/>
      <c r="CN42" s="588"/>
      <c r="CO42" s="588"/>
      <c r="CP42" s="588"/>
      <c r="CQ42" s="589"/>
      <c r="CR42" s="590">
        <v>751456</v>
      </c>
      <c r="CS42" s="591"/>
      <c r="CT42" s="591"/>
      <c r="CU42" s="591"/>
      <c r="CV42" s="591"/>
      <c r="CW42" s="591"/>
      <c r="CX42" s="591"/>
      <c r="CY42" s="592"/>
      <c r="CZ42" s="593">
        <v>8.1</v>
      </c>
      <c r="DA42" s="594"/>
      <c r="DB42" s="594"/>
      <c r="DC42" s="595"/>
      <c r="DD42" s="596">
        <v>397192</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336</v>
      </c>
      <c r="CE43" s="588"/>
      <c r="CF43" s="588"/>
      <c r="CG43" s="588"/>
      <c r="CH43" s="588"/>
      <c r="CI43" s="588"/>
      <c r="CJ43" s="588"/>
      <c r="CK43" s="588"/>
      <c r="CL43" s="588"/>
      <c r="CM43" s="588"/>
      <c r="CN43" s="588"/>
      <c r="CO43" s="588"/>
      <c r="CP43" s="588"/>
      <c r="CQ43" s="589"/>
      <c r="CR43" s="590">
        <v>10791</v>
      </c>
      <c r="CS43" s="609"/>
      <c r="CT43" s="609"/>
      <c r="CU43" s="609"/>
      <c r="CV43" s="609"/>
      <c r="CW43" s="609"/>
      <c r="CX43" s="609"/>
      <c r="CY43" s="610"/>
      <c r="CZ43" s="593">
        <v>0.1</v>
      </c>
      <c r="DA43" s="611"/>
      <c r="DB43" s="611"/>
      <c r="DC43" s="612"/>
      <c r="DD43" s="596">
        <v>10791</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337</v>
      </c>
      <c r="CD44" s="603" t="s">
        <v>289</v>
      </c>
      <c r="CE44" s="604"/>
      <c r="CF44" s="587" t="s">
        <v>338</v>
      </c>
      <c r="CG44" s="588"/>
      <c r="CH44" s="588"/>
      <c r="CI44" s="588"/>
      <c r="CJ44" s="588"/>
      <c r="CK44" s="588"/>
      <c r="CL44" s="588"/>
      <c r="CM44" s="588"/>
      <c r="CN44" s="588"/>
      <c r="CO44" s="588"/>
      <c r="CP44" s="588"/>
      <c r="CQ44" s="589"/>
      <c r="CR44" s="590">
        <v>750830</v>
      </c>
      <c r="CS44" s="591"/>
      <c r="CT44" s="591"/>
      <c r="CU44" s="591"/>
      <c r="CV44" s="591"/>
      <c r="CW44" s="591"/>
      <c r="CX44" s="591"/>
      <c r="CY44" s="592"/>
      <c r="CZ44" s="593">
        <v>8.1</v>
      </c>
      <c r="DA44" s="594"/>
      <c r="DB44" s="594"/>
      <c r="DC44" s="595"/>
      <c r="DD44" s="596">
        <v>397003</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339</v>
      </c>
      <c r="CG45" s="588"/>
      <c r="CH45" s="588"/>
      <c r="CI45" s="588"/>
      <c r="CJ45" s="588"/>
      <c r="CK45" s="588"/>
      <c r="CL45" s="588"/>
      <c r="CM45" s="588"/>
      <c r="CN45" s="588"/>
      <c r="CO45" s="588"/>
      <c r="CP45" s="588"/>
      <c r="CQ45" s="589"/>
      <c r="CR45" s="590">
        <v>259055</v>
      </c>
      <c r="CS45" s="609"/>
      <c r="CT45" s="609"/>
      <c r="CU45" s="609"/>
      <c r="CV45" s="609"/>
      <c r="CW45" s="609"/>
      <c r="CX45" s="609"/>
      <c r="CY45" s="610"/>
      <c r="CZ45" s="593">
        <v>2.8</v>
      </c>
      <c r="DA45" s="611"/>
      <c r="DB45" s="611"/>
      <c r="DC45" s="612"/>
      <c r="DD45" s="596">
        <v>35771</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340</v>
      </c>
      <c r="CG46" s="588"/>
      <c r="CH46" s="588"/>
      <c r="CI46" s="588"/>
      <c r="CJ46" s="588"/>
      <c r="CK46" s="588"/>
      <c r="CL46" s="588"/>
      <c r="CM46" s="588"/>
      <c r="CN46" s="588"/>
      <c r="CO46" s="588"/>
      <c r="CP46" s="588"/>
      <c r="CQ46" s="589"/>
      <c r="CR46" s="590">
        <v>445751</v>
      </c>
      <c r="CS46" s="591"/>
      <c r="CT46" s="591"/>
      <c r="CU46" s="591"/>
      <c r="CV46" s="591"/>
      <c r="CW46" s="591"/>
      <c r="CX46" s="591"/>
      <c r="CY46" s="592"/>
      <c r="CZ46" s="593">
        <v>4.8</v>
      </c>
      <c r="DA46" s="594"/>
      <c r="DB46" s="594"/>
      <c r="DC46" s="595"/>
      <c r="DD46" s="596">
        <v>334308</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341</v>
      </c>
      <c r="CG47" s="588"/>
      <c r="CH47" s="588"/>
      <c r="CI47" s="588"/>
      <c r="CJ47" s="588"/>
      <c r="CK47" s="588"/>
      <c r="CL47" s="588"/>
      <c r="CM47" s="588"/>
      <c r="CN47" s="588"/>
      <c r="CO47" s="588"/>
      <c r="CP47" s="588"/>
      <c r="CQ47" s="589"/>
      <c r="CR47" s="590">
        <v>626</v>
      </c>
      <c r="CS47" s="609"/>
      <c r="CT47" s="609"/>
      <c r="CU47" s="609"/>
      <c r="CV47" s="609"/>
      <c r="CW47" s="609"/>
      <c r="CX47" s="609"/>
      <c r="CY47" s="610"/>
      <c r="CZ47" s="593">
        <v>0</v>
      </c>
      <c r="DA47" s="611"/>
      <c r="DB47" s="611"/>
      <c r="DC47" s="612"/>
      <c r="DD47" s="596">
        <v>189</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342</v>
      </c>
      <c r="CG48" s="588"/>
      <c r="CH48" s="588"/>
      <c r="CI48" s="588"/>
      <c r="CJ48" s="588"/>
      <c r="CK48" s="588"/>
      <c r="CL48" s="588"/>
      <c r="CM48" s="588"/>
      <c r="CN48" s="588"/>
      <c r="CO48" s="588"/>
      <c r="CP48" s="588"/>
      <c r="CQ48" s="589"/>
      <c r="CR48" s="590" t="s">
        <v>112</v>
      </c>
      <c r="CS48" s="591"/>
      <c r="CT48" s="591"/>
      <c r="CU48" s="591"/>
      <c r="CV48" s="591"/>
      <c r="CW48" s="591"/>
      <c r="CX48" s="591"/>
      <c r="CY48" s="592"/>
      <c r="CZ48" s="593" t="s">
        <v>112</v>
      </c>
      <c r="DA48" s="594"/>
      <c r="DB48" s="594"/>
      <c r="DC48" s="595"/>
      <c r="DD48" s="596" t="s">
        <v>112</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343</v>
      </c>
      <c r="CE49" s="572"/>
      <c r="CF49" s="572"/>
      <c r="CG49" s="572"/>
      <c r="CH49" s="572"/>
      <c r="CI49" s="572"/>
      <c r="CJ49" s="572"/>
      <c r="CK49" s="572"/>
      <c r="CL49" s="572"/>
      <c r="CM49" s="572"/>
      <c r="CN49" s="572"/>
      <c r="CO49" s="572"/>
      <c r="CP49" s="572"/>
      <c r="CQ49" s="573"/>
      <c r="CR49" s="574">
        <v>9320359</v>
      </c>
      <c r="CS49" s="575"/>
      <c r="CT49" s="575"/>
      <c r="CU49" s="575"/>
      <c r="CV49" s="575"/>
      <c r="CW49" s="575"/>
      <c r="CX49" s="575"/>
      <c r="CY49" s="576"/>
      <c r="CZ49" s="577">
        <v>100</v>
      </c>
      <c r="DA49" s="578"/>
      <c r="DB49" s="578"/>
      <c r="DC49" s="579"/>
      <c r="DD49" s="580">
        <v>7130897</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345</v>
      </c>
      <c r="DK2" s="1110"/>
      <c r="DL2" s="1110"/>
      <c r="DM2" s="1110"/>
      <c r="DN2" s="1110"/>
      <c r="DO2" s="1111"/>
      <c r="DP2" s="202"/>
      <c r="DQ2" s="1109" t="s">
        <v>346</v>
      </c>
      <c r="DR2" s="1110"/>
      <c r="DS2" s="1110"/>
      <c r="DT2" s="1110"/>
      <c r="DU2" s="1110"/>
      <c r="DV2" s="1110"/>
      <c r="DW2" s="1110"/>
      <c r="DX2" s="1110"/>
      <c r="DY2" s="1110"/>
      <c r="DZ2" s="111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2" t="s">
        <v>347</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4" t="s">
        <v>349</v>
      </c>
      <c r="B5" s="995"/>
      <c r="C5" s="995"/>
      <c r="D5" s="995"/>
      <c r="E5" s="995"/>
      <c r="F5" s="995"/>
      <c r="G5" s="995"/>
      <c r="H5" s="995"/>
      <c r="I5" s="995"/>
      <c r="J5" s="995"/>
      <c r="K5" s="995"/>
      <c r="L5" s="995"/>
      <c r="M5" s="995"/>
      <c r="N5" s="995"/>
      <c r="O5" s="995"/>
      <c r="P5" s="996"/>
      <c r="Q5" s="1000" t="s">
        <v>350</v>
      </c>
      <c r="R5" s="1001"/>
      <c r="S5" s="1001"/>
      <c r="T5" s="1001"/>
      <c r="U5" s="1002"/>
      <c r="V5" s="1000" t="s">
        <v>351</v>
      </c>
      <c r="W5" s="1001"/>
      <c r="X5" s="1001"/>
      <c r="Y5" s="1001"/>
      <c r="Z5" s="1002"/>
      <c r="AA5" s="1000" t="s">
        <v>352</v>
      </c>
      <c r="AB5" s="1001"/>
      <c r="AC5" s="1001"/>
      <c r="AD5" s="1001"/>
      <c r="AE5" s="1001"/>
      <c r="AF5" s="1112" t="s">
        <v>353</v>
      </c>
      <c r="AG5" s="1001"/>
      <c r="AH5" s="1001"/>
      <c r="AI5" s="1001"/>
      <c r="AJ5" s="1016"/>
      <c r="AK5" s="1001" t="s">
        <v>354</v>
      </c>
      <c r="AL5" s="1001"/>
      <c r="AM5" s="1001"/>
      <c r="AN5" s="1001"/>
      <c r="AO5" s="1002"/>
      <c r="AP5" s="1000" t="s">
        <v>355</v>
      </c>
      <c r="AQ5" s="1001"/>
      <c r="AR5" s="1001"/>
      <c r="AS5" s="1001"/>
      <c r="AT5" s="1002"/>
      <c r="AU5" s="1000" t="s">
        <v>356</v>
      </c>
      <c r="AV5" s="1001"/>
      <c r="AW5" s="1001"/>
      <c r="AX5" s="1001"/>
      <c r="AY5" s="1016"/>
      <c r="AZ5" s="209"/>
      <c r="BA5" s="209"/>
      <c r="BB5" s="209"/>
      <c r="BC5" s="209"/>
      <c r="BD5" s="209"/>
      <c r="BE5" s="210"/>
      <c r="BF5" s="210"/>
      <c r="BG5" s="210"/>
      <c r="BH5" s="210"/>
      <c r="BI5" s="210"/>
      <c r="BJ5" s="210"/>
      <c r="BK5" s="210"/>
      <c r="BL5" s="210"/>
      <c r="BM5" s="210"/>
      <c r="BN5" s="210"/>
      <c r="BO5" s="210"/>
      <c r="BP5" s="210"/>
      <c r="BQ5" s="994" t="s">
        <v>357</v>
      </c>
      <c r="BR5" s="995"/>
      <c r="BS5" s="995"/>
      <c r="BT5" s="995"/>
      <c r="BU5" s="995"/>
      <c r="BV5" s="995"/>
      <c r="BW5" s="995"/>
      <c r="BX5" s="995"/>
      <c r="BY5" s="995"/>
      <c r="BZ5" s="995"/>
      <c r="CA5" s="995"/>
      <c r="CB5" s="995"/>
      <c r="CC5" s="995"/>
      <c r="CD5" s="995"/>
      <c r="CE5" s="995"/>
      <c r="CF5" s="995"/>
      <c r="CG5" s="996"/>
      <c r="CH5" s="1000" t="s">
        <v>358</v>
      </c>
      <c r="CI5" s="1001"/>
      <c r="CJ5" s="1001"/>
      <c r="CK5" s="1001"/>
      <c r="CL5" s="1002"/>
      <c r="CM5" s="1000" t="s">
        <v>359</v>
      </c>
      <c r="CN5" s="1001"/>
      <c r="CO5" s="1001"/>
      <c r="CP5" s="1001"/>
      <c r="CQ5" s="1002"/>
      <c r="CR5" s="1000" t="s">
        <v>360</v>
      </c>
      <c r="CS5" s="1001"/>
      <c r="CT5" s="1001"/>
      <c r="CU5" s="1001"/>
      <c r="CV5" s="1002"/>
      <c r="CW5" s="1000" t="s">
        <v>361</v>
      </c>
      <c r="CX5" s="1001"/>
      <c r="CY5" s="1001"/>
      <c r="CZ5" s="1001"/>
      <c r="DA5" s="1002"/>
      <c r="DB5" s="1000" t="s">
        <v>362</v>
      </c>
      <c r="DC5" s="1001"/>
      <c r="DD5" s="1001"/>
      <c r="DE5" s="1001"/>
      <c r="DF5" s="1002"/>
      <c r="DG5" s="1097" t="s">
        <v>363</v>
      </c>
      <c r="DH5" s="1098"/>
      <c r="DI5" s="1098"/>
      <c r="DJ5" s="1098"/>
      <c r="DK5" s="1099"/>
      <c r="DL5" s="1097" t="s">
        <v>364</v>
      </c>
      <c r="DM5" s="1098"/>
      <c r="DN5" s="1098"/>
      <c r="DO5" s="1098"/>
      <c r="DP5" s="1099"/>
      <c r="DQ5" s="1000" t="s">
        <v>365</v>
      </c>
      <c r="DR5" s="1001"/>
      <c r="DS5" s="1001"/>
      <c r="DT5" s="1001"/>
      <c r="DU5" s="1002"/>
      <c r="DV5" s="1000" t="s">
        <v>356</v>
      </c>
      <c r="DW5" s="1001"/>
      <c r="DX5" s="1001"/>
      <c r="DY5" s="1001"/>
      <c r="DZ5" s="1016"/>
      <c r="EA5" s="207"/>
    </row>
    <row r="6" spans="1:131" s="208"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x14ac:dyDescent="0.15">
      <c r="A7" s="211">
        <v>1</v>
      </c>
      <c r="B7" s="1049" t="s">
        <v>366</v>
      </c>
      <c r="C7" s="1050"/>
      <c r="D7" s="1050"/>
      <c r="E7" s="1050"/>
      <c r="F7" s="1050"/>
      <c r="G7" s="1050"/>
      <c r="H7" s="1050"/>
      <c r="I7" s="1050"/>
      <c r="J7" s="1050"/>
      <c r="K7" s="1050"/>
      <c r="L7" s="1050"/>
      <c r="M7" s="1050"/>
      <c r="N7" s="1050"/>
      <c r="O7" s="1050"/>
      <c r="P7" s="1051"/>
      <c r="Q7" s="1103">
        <v>9757</v>
      </c>
      <c r="R7" s="1104"/>
      <c r="S7" s="1104"/>
      <c r="T7" s="1104"/>
      <c r="U7" s="1104"/>
      <c r="V7" s="1104">
        <v>9398</v>
      </c>
      <c r="W7" s="1104"/>
      <c r="X7" s="1104"/>
      <c r="Y7" s="1104"/>
      <c r="Z7" s="1104"/>
      <c r="AA7" s="1104">
        <v>359</v>
      </c>
      <c r="AB7" s="1104"/>
      <c r="AC7" s="1104"/>
      <c r="AD7" s="1104"/>
      <c r="AE7" s="1105"/>
      <c r="AF7" s="1106">
        <v>335</v>
      </c>
      <c r="AG7" s="1107"/>
      <c r="AH7" s="1107"/>
      <c r="AI7" s="1107"/>
      <c r="AJ7" s="1108"/>
      <c r="AK7" s="1090">
        <v>3</v>
      </c>
      <c r="AL7" s="1091"/>
      <c r="AM7" s="1091"/>
      <c r="AN7" s="1091"/>
      <c r="AO7" s="1091"/>
      <c r="AP7" s="1091">
        <v>9063</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545</v>
      </c>
      <c r="BT7" s="1095"/>
      <c r="BU7" s="1095"/>
      <c r="BV7" s="1095"/>
      <c r="BW7" s="1095"/>
      <c r="BX7" s="1095"/>
      <c r="BY7" s="1095"/>
      <c r="BZ7" s="1095"/>
      <c r="CA7" s="1095"/>
      <c r="CB7" s="1095"/>
      <c r="CC7" s="1095"/>
      <c r="CD7" s="1095"/>
      <c r="CE7" s="1095"/>
      <c r="CF7" s="1095"/>
      <c r="CG7" s="1096"/>
      <c r="CH7" s="1087">
        <v>6</v>
      </c>
      <c r="CI7" s="1088"/>
      <c r="CJ7" s="1088"/>
      <c r="CK7" s="1088"/>
      <c r="CL7" s="1089"/>
      <c r="CM7" s="1087">
        <v>116</v>
      </c>
      <c r="CN7" s="1088"/>
      <c r="CO7" s="1088"/>
      <c r="CP7" s="1088"/>
      <c r="CQ7" s="1089"/>
      <c r="CR7" s="1087">
        <v>354</v>
      </c>
      <c r="CS7" s="1088"/>
      <c r="CT7" s="1088"/>
      <c r="CU7" s="1088"/>
      <c r="CV7" s="1089"/>
      <c r="CW7" s="1087">
        <v>4</v>
      </c>
      <c r="CX7" s="1088"/>
      <c r="CY7" s="1088"/>
      <c r="CZ7" s="1088"/>
      <c r="DA7" s="1089"/>
      <c r="DB7" s="1087" t="s">
        <v>546</v>
      </c>
      <c r="DC7" s="1088"/>
      <c r="DD7" s="1088"/>
      <c r="DE7" s="1088"/>
      <c r="DF7" s="1089"/>
      <c r="DG7" s="1087" t="s">
        <v>546</v>
      </c>
      <c r="DH7" s="1088"/>
      <c r="DI7" s="1088"/>
      <c r="DJ7" s="1088"/>
      <c r="DK7" s="1089"/>
      <c r="DL7" s="1087" t="s">
        <v>546</v>
      </c>
      <c r="DM7" s="1088"/>
      <c r="DN7" s="1088"/>
      <c r="DO7" s="1088"/>
      <c r="DP7" s="1089"/>
      <c r="DQ7" s="1087" t="s">
        <v>546</v>
      </c>
      <c r="DR7" s="1088"/>
      <c r="DS7" s="1088"/>
      <c r="DT7" s="1088"/>
      <c r="DU7" s="1089"/>
      <c r="DV7" s="1114"/>
      <c r="DW7" s="1115"/>
      <c r="DX7" s="1115"/>
      <c r="DY7" s="1115"/>
      <c r="DZ7" s="1116"/>
      <c r="EA7" s="207"/>
    </row>
    <row r="8" spans="1:131" s="208" customFormat="1" ht="26.25" customHeight="1" x14ac:dyDescent="0.15">
      <c r="A8" s="214">
        <v>2</v>
      </c>
      <c r="B8" s="1030" t="s">
        <v>367</v>
      </c>
      <c r="C8" s="1031"/>
      <c r="D8" s="1031"/>
      <c r="E8" s="1031"/>
      <c r="F8" s="1031"/>
      <c r="G8" s="1031"/>
      <c r="H8" s="1031"/>
      <c r="I8" s="1031"/>
      <c r="J8" s="1031"/>
      <c r="K8" s="1031"/>
      <c r="L8" s="1031"/>
      <c r="M8" s="1031"/>
      <c r="N8" s="1031"/>
      <c r="O8" s="1031"/>
      <c r="P8" s="1032"/>
      <c r="Q8" s="1042">
        <v>3</v>
      </c>
      <c r="R8" s="1043"/>
      <c r="S8" s="1043"/>
      <c r="T8" s="1043"/>
      <c r="U8" s="1043"/>
      <c r="V8" s="1043">
        <v>0</v>
      </c>
      <c r="W8" s="1043"/>
      <c r="X8" s="1043"/>
      <c r="Y8" s="1043"/>
      <c r="Z8" s="1043"/>
      <c r="AA8" s="1043">
        <v>3</v>
      </c>
      <c r="AB8" s="1043"/>
      <c r="AC8" s="1043"/>
      <c r="AD8" s="1043"/>
      <c r="AE8" s="1044"/>
      <c r="AF8" s="1036">
        <v>3</v>
      </c>
      <c r="AG8" s="1037"/>
      <c r="AH8" s="1037"/>
      <c r="AI8" s="1037"/>
      <c r="AJ8" s="1038"/>
      <c r="AK8" s="1085" t="s">
        <v>546</v>
      </c>
      <c r="AL8" s="1086"/>
      <c r="AM8" s="1086"/>
      <c r="AN8" s="1086"/>
      <c r="AO8" s="1086"/>
      <c r="AP8" s="1086" t="s">
        <v>546</v>
      </c>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7"/>
    </row>
    <row r="9" spans="1:131" s="208" customFormat="1" ht="26.25" customHeight="1" x14ac:dyDescent="0.15">
      <c r="A9" s="214">
        <v>3</v>
      </c>
      <c r="B9" s="1030" t="s">
        <v>368</v>
      </c>
      <c r="C9" s="1031"/>
      <c r="D9" s="1031"/>
      <c r="E9" s="1031"/>
      <c r="F9" s="1031"/>
      <c r="G9" s="1031"/>
      <c r="H9" s="1031"/>
      <c r="I9" s="1031"/>
      <c r="J9" s="1031"/>
      <c r="K9" s="1031"/>
      <c r="L9" s="1031"/>
      <c r="M9" s="1031"/>
      <c r="N9" s="1031"/>
      <c r="O9" s="1031"/>
      <c r="P9" s="1032"/>
      <c r="Q9" s="1042">
        <v>7</v>
      </c>
      <c r="R9" s="1043"/>
      <c r="S9" s="1043"/>
      <c r="T9" s="1043"/>
      <c r="U9" s="1043"/>
      <c r="V9" s="1043">
        <v>5</v>
      </c>
      <c r="W9" s="1043"/>
      <c r="X9" s="1043"/>
      <c r="Y9" s="1043"/>
      <c r="Z9" s="1043"/>
      <c r="AA9" s="1043">
        <v>2</v>
      </c>
      <c r="AB9" s="1043"/>
      <c r="AC9" s="1043"/>
      <c r="AD9" s="1043"/>
      <c r="AE9" s="1044"/>
      <c r="AF9" s="1036">
        <v>2</v>
      </c>
      <c r="AG9" s="1037"/>
      <c r="AH9" s="1037"/>
      <c r="AI9" s="1037"/>
      <c r="AJ9" s="1038"/>
      <c r="AK9" s="1085" t="s">
        <v>546</v>
      </c>
      <c r="AL9" s="1086"/>
      <c r="AM9" s="1086"/>
      <c r="AN9" s="1086"/>
      <c r="AO9" s="1086"/>
      <c r="AP9" s="1086">
        <v>20</v>
      </c>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x14ac:dyDescent="0.15">
      <c r="A10" s="214">
        <v>4</v>
      </c>
      <c r="B10" s="1030"/>
      <c r="C10" s="1031"/>
      <c r="D10" s="1031"/>
      <c r="E10" s="1031"/>
      <c r="F10" s="1031"/>
      <c r="G10" s="1031"/>
      <c r="H10" s="1031"/>
      <c r="I10" s="1031"/>
      <c r="J10" s="1031"/>
      <c r="K10" s="1031"/>
      <c r="L10" s="1031"/>
      <c r="M10" s="1031"/>
      <c r="N10" s="1031"/>
      <c r="O10" s="1031"/>
      <c r="P10" s="1032"/>
      <c r="Q10" s="1042"/>
      <c r="R10" s="1043"/>
      <c r="S10" s="1043"/>
      <c r="T10" s="1043"/>
      <c r="U10" s="1043"/>
      <c r="V10" s="1043"/>
      <c r="W10" s="1043"/>
      <c r="X10" s="1043"/>
      <c r="Y10" s="1043"/>
      <c r="Z10" s="1043"/>
      <c r="AA10" s="1043"/>
      <c r="AB10" s="1043"/>
      <c r="AC10" s="1043"/>
      <c r="AD10" s="1043"/>
      <c r="AE10" s="1044"/>
      <c r="AF10" s="1036"/>
      <c r="AG10" s="1037"/>
      <c r="AH10" s="1037"/>
      <c r="AI10" s="1037"/>
      <c r="AJ10" s="1038"/>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x14ac:dyDescent="0.15">
      <c r="A11" s="214">
        <v>5</v>
      </c>
      <c r="B11" s="1030"/>
      <c r="C11" s="1031"/>
      <c r="D11" s="1031"/>
      <c r="E11" s="1031"/>
      <c r="F11" s="1031"/>
      <c r="G11" s="1031"/>
      <c r="H11" s="1031"/>
      <c r="I11" s="1031"/>
      <c r="J11" s="1031"/>
      <c r="K11" s="1031"/>
      <c r="L11" s="1031"/>
      <c r="M11" s="1031"/>
      <c r="N11" s="1031"/>
      <c r="O11" s="1031"/>
      <c r="P11" s="1032"/>
      <c r="Q11" s="1042"/>
      <c r="R11" s="1043"/>
      <c r="S11" s="1043"/>
      <c r="T11" s="1043"/>
      <c r="U11" s="1043"/>
      <c r="V11" s="1043"/>
      <c r="W11" s="1043"/>
      <c r="X11" s="1043"/>
      <c r="Y11" s="1043"/>
      <c r="Z11" s="1043"/>
      <c r="AA11" s="1043"/>
      <c r="AB11" s="1043"/>
      <c r="AC11" s="1043"/>
      <c r="AD11" s="1043"/>
      <c r="AE11" s="1044"/>
      <c r="AF11" s="1036"/>
      <c r="AG11" s="1037"/>
      <c r="AH11" s="1037"/>
      <c r="AI11" s="1037"/>
      <c r="AJ11" s="1038"/>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x14ac:dyDescent="0.15">
      <c r="A12" s="214">
        <v>6</v>
      </c>
      <c r="B12" s="1030"/>
      <c r="C12" s="1031"/>
      <c r="D12" s="1031"/>
      <c r="E12" s="1031"/>
      <c r="F12" s="1031"/>
      <c r="G12" s="1031"/>
      <c r="H12" s="1031"/>
      <c r="I12" s="1031"/>
      <c r="J12" s="1031"/>
      <c r="K12" s="1031"/>
      <c r="L12" s="1031"/>
      <c r="M12" s="1031"/>
      <c r="N12" s="1031"/>
      <c r="O12" s="1031"/>
      <c r="P12" s="1032"/>
      <c r="Q12" s="1042"/>
      <c r="R12" s="1043"/>
      <c r="S12" s="1043"/>
      <c r="T12" s="1043"/>
      <c r="U12" s="1043"/>
      <c r="V12" s="1043"/>
      <c r="W12" s="1043"/>
      <c r="X12" s="1043"/>
      <c r="Y12" s="1043"/>
      <c r="Z12" s="1043"/>
      <c r="AA12" s="1043"/>
      <c r="AB12" s="1043"/>
      <c r="AC12" s="1043"/>
      <c r="AD12" s="1043"/>
      <c r="AE12" s="1044"/>
      <c r="AF12" s="1036"/>
      <c r="AG12" s="1037"/>
      <c r="AH12" s="1037"/>
      <c r="AI12" s="1037"/>
      <c r="AJ12" s="1038"/>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x14ac:dyDescent="0.15">
      <c r="A13" s="214">
        <v>7</v>
      </c>
      <c r="B13" s="1030"/>
      <c r="C13" s="1031"/>
      <c r="D13" s="1031"/>
      <c r="E13" s="1031"/>
      <c r="F13" s="1031"/>
      <c r="G13" s="1031"/>
      <c r="H13" s="1031"/>
      <c r="I13" s="1031"/>
      <c r="J13" s="1031"/>
      <c r="K13" s="1031"/>
      <c r="L13" s="1031"/>
      <c r="M13" s="1031"/>
      <c r="N13" s="1031"/>
      <c r="O13" s="1031"/>
      <c r="P13" s="1032"/>
      <c r="Q13" s="1042"/>
      <c r="R13" s="1043"/>
      <c r="S13" s="1043"/>
      <c r="T13" s="1043"/>
      <c r="U13" s="1043"/>
      <c r="V13" s="1043"/>
      <c r="W13" s="1043"/>
      <c r="X13" s="1043"/>
      <c r="Y13" s="1043"/>
      <c r="Z13" s="1043"/>
      <c r="AA13" s="1043"/>
      <c r="AB13" s="1043"/>
      <c r="AC13" s="1043"/>
      <c r="AD13" s="1043"/>
      <c r="AE13" s="1044"/>
      <c r="AF13" s="1036"/>
      <c r="AG13" s="1037"/>
      <c r="AH13" s="1037"/>
      <c r="AI13" s="1037"/>
      <c r="AJ13" s="1038"/>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x14ac:dyDescent="0.15">
      <c r="A14" s="214">
        <v>8</v>
      </c>
      <c r="B14" s="1030"/>
      <c r="C14" s="1031"/>
      <c r="D14" s="1031"/>
      <c r="E14" s="1031"/>
      <c r="F14" s="1031"/>
      <c r="G14" s="1031"/>
      <c r="H14" s="1031"/>
      <c r="I14" s="1031"/>
      <c r="J14" s="1031"/>
      <c r="K14" s="1031"/>
      <c r="L14" s="1031"/>
      <c r="M14" s="1031"/>
      <c r="N14" s="1031"/>
      <c r="O14" s="1031"/>
      <c r="P14" s="1032"/>
      <c r="Q14" s="1042"/>
      <c r="R14" s="1043"/>
      <c r="S14" s="1043"/>
      <c r="T14" s="1043"/>
      <c r="U14" s="1043"/>
      <c r="V14" s="1043"/>
      <c r="W14" s="1043"/>
      <c r="X14" s="1043"/>
      <c r="Y14" s="1043"/>
      <c r="Z14" s="1043"/>
      <c r="AA14" s="1043"/>
      <c r="AB14" s="1043"/>
      <c r="AC14" s="1043"/>
      <c r="AD14" s="1043"/>
      <c r="AE14" s="1044"/>
      <c r="AF14" s="1036"/>
      <c r="AG14" s="1037"/>
      <c r="AH14" s="1037"/>
      <c r="AI14" s="1037"/>
      <c r="AJ14" s="1038"/>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x14ac:dyDescent="0.15">
      <c r="A15" s="214">
        <v>9</v>
      </c>
      <c r="B15" s="1030"/>
      <c r="C15" s="1031"/>
      <c r="D15" s="1031"/>
      <c r="E15" s="1031"/>
      <c r="F15" s="1031"/>
      <c r="G15" s="1031"/>
      <c r="H15" s="1031"/>
      <c r="I15" s="1031"/>
      <c r="J15" s="1031"/>
      <c r="K15" s="1031"/>
      <c r="L15" s="1031"/>
      <c r="M15" s="1031"/>
      <c r="N15" s="1031"/>
      <c r="O15" s="1031"/>
      <c r="P15" s="1032"/>
      <c r="Q15" s="1042"/>
      <c r="R15" s="1043"/>
      <c r="S15" s="1043"/>
      <c r="T15" s="1043"/>
      <c r="U15" s="1043"/>
      <c r="V15" s="1043"/>
      <c r="W15" s="1043"/>
      <c r="X15" s="1043"/>
      <c r="Y15" s="1043"/>
      <c r="Z15" s="1043"/>
      <c r="AA15" s="1043"/>
      <c r="AB15" s="1043"/>
      <c r="AC15" s="1043"/>
      <c r="AD15" s="1043"/>
      <c r="AE15" s="1044"/>
      <c r="AF15" s="1036"/>
      <c r="AG15" s="1037"/>
      <c r="AH15" s="1037"/>
      <c r="AI15" s="1037"/>
      <c r="AJ15" s="1038"/>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x14ac:dyDescent="0.15">
      <c r="A16" s="214">
        <v>10</v>
      </c>
      <c r="B16" s="1030"/>
      <c r="C16" s="1031"/>
      <c r="D16" s="1031"/>
      <c r="E16" s="1031"/>
      <c r="F16" s="1031"/>
      <c r="G16" s="1031"/>
      <c r="H16" s="1031"/>
      <c r="I16" s="1031"/>
      <c r="J16" s="1031"/>
      <c r="K16" s="1031"/>
      <c r="L16" s="1031"/>
      <c r="M16" s="1031"/>
      <c r="N16" s="1031"/>
      <c r="O16" s="1031"/>
      <c r="P16" s="1032"/>
      <c r="Q16" s="1042"/>
      <c r="R16" s="1043"/>
      <c r="S16" s="1043"/>
      <c r="T16" s="1043"/>
      <c r="U16" s="1043"/>
      <c r="V16" s="1043"/>
      <c r="W16" s="1043"/>
      <c r="X16" s="1043"/>
      <c r="Y16" s="1043"/>
      <c r="Z16" s="1043"/>
      <c r="AA16" s="1043"/>
      <c r="AB16" s="1043"/>
      <c r="AC16" s="1043"/>
      <c r="AD16" s="1043"/>
      <c r="AE16" s="1044"/>
      <c r="AF16" s="1036"/>
      <c r="AG16" s="1037"/>
      <c r="AH16" s="1037"/>
      <c r="AI16" s="1037"/>
      <c r="AJ16" s="1038"/>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x14ac:dyDescent="0.15">
      <c r="A17" s="214">
        <v>11</v>
      </c>
      <c r="B17" s="1030"/>
      <c r="C17" s="1031"/>
      <c r="D17" s="1031"/>
      <c r="E17" s="1031"/>
      <c r="F17" s="1031"/>
      <c r="G17" s="1031"/>
      <c r="H17" s="1031"/>
      <c r="I17" s="1031"/>
      <c r="J17" s="1031"/>
      <c r="K17" s="1031"/>
      <c r="L17" s="1031"/>
      <c r="M17" s="1031"/>
      <c r="N17" s="1031"/>
      <c r="O17" s="1031"/>
      <c r="P17" s="1032"/>
      <c r="Q17" s="1042"/>
      <c r="R17" s="1043"/>
      <c r="S17" s="1043"/>
      <c r="T17" s="1043"/>
      <c r="U17" s="1043"/>
      <c r="V17" s="1043"/>
      <c r="W17" s="1043"/>
      <c r="X17" s="1043"/>
      <c r="Y17" s="1043"/>
      <c r="Z17" s="1043"/>
      <c r="AA17" s="1043"/>
      <c r="AB17" s="1043"/>
      <c r="AC17" s="1043"/>
      <c r="AD17" s="1043"/>
      <c r="AE17" s="1044"/>
      <c r="AF17" s="1036"/>
      <c r="AG17" s="1037"/>
      <c r="AH17" s="1037"/>
      <c r="AI17" s="1037"/>
      <c r="AJ17" s="1038"/>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x14ac:dyDescent="0.15">
      <c r="A18" s="214">
        <v>12</v>
      </c>
      <c r="B18" s="1030"/>
      <c r="C18" s="1031"/>
      <c r="D18" s="1031"/>
      <c r="E18" s="1031"/>
      <c r="F18" s="1031"/>
      <c r="G18" s="1031"/>
      <c r="H18" s="1031"/>
      <c r="I18" s="1031"/>
      <c r="J18" s="1031"/>
      <c r="K18" s="1031"/>
      <c r="L18" s="1031"/>
      <c r="M18" s="1031"/>
      <c r="N18" s="1031"/>
      <c r="O18" s="1031"/>
      <c r="P18" s="1032"/>
      <c r="Q18" s="1042"/>
      <c r="R18" s="1043"/>
      <c r="S18" s="1043"/>
      <c r="T18" s="1043"/>
      <c r="U18" s="1043"/>
      <c r="V18" s="1043"/>
      <c r="W18" s="1043"/>
      <c r="X18" s="1043"/>
      <c r="Y18" s="1043"/>
      <c r="Z18" s="1043"/>
      <c r="AA18" s="1043"/>
      <c r="AB18" s="1043"/>
      <c r="AC18" s="1043"/>
      <c r="AD18" s="1043"/>
      <c r="AE18" s="1044"/>
      <c r="AF18" s="1036"/>
      <c r="AG18" s="1037"/>
      <c r="AH18" s="1037"/>
      <c r="AI18" s="1037"/>
      <c r="AJ18" s="1038"/>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x14ac:dyDescent="0.15">
      <c r="A19" s="214">
        <v>13</v>
      </c>
      <c r="B19" s="1030"/>
      <c r="C19" s="1031"/>
      <c r="D19" s="1031"/>
      <c r="E19" s="1031"/>
      <c r="F19" s="1031"/>
      <c r="G19" s="1031"/>
      <c r="H19" s="1031"/>
      <c r="I19" s="1031"/>
      <c r="J19" s="1031"/>
      <c r="K19" s="1031"/>
      <c r="L19" s="1031"/>
      <c r="M19" s="1031"/>
      <c r="N19" s="1031"/>
      <c r="O19" s="1031"/>
      <c r="P19" s="1032"/>
      <c r="Q19" s="1042"/>
      <c r="R19" s="1043"/>
      <c r="S19" s="1043"/>
      <c r="T19" s="1043"/>
      <c r="U19" s="1043"/>
      <c r="V19" s="1043"/>
      <c r="W19" s="1043"/>
      <c r="X19" s="1043"/>
      <c r="Y19" s="1043"/>
      <c r="Z19" s="1043"/>
      <c r="AA19" s="1043"/>
      <c r="AB19" s="1043"/>
      <c r="AC19" s="1043"/>
      <c r="AD19" s="1043"/>
      <c r="AE19" s="1044"/>
      <c r="AF19" s="1036"/>
      <c r="AG19" s="1037"/>
      <c r="AH19" s="1037"/>
      <c r="AI19" s="1037"/>
      <c r="AJ19" s="1038"/>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x14ac:dyDescent="0.15">
      <c r="A20" s="214">
        <v>14</v>
      </c>
      <c r="B20" s="1030"/>
      <c r="C20" s="1031"/>
      <c r="D20" s="1031"/>
      <c r="E20" s="1031"/>
      <c r="F20" s="1031"/>
      <c r="G20" s="1031"/>
      <c r="H20" s="1031"/>
      <c r="I20" s="1031"/>
      <c r="J20" s="1031"/>
      <c r="K20" s="1031"/>
      <c r="L20" s="1031"/>
      <c r="M20" s="1031"/>
      <c r="N20" s="1031"/>
      <c r="O20" s="1031"/>
      <c r="P20" s="1032"/>
      <c r="Q20" s="1042"/>
      <c r="R20" s="1043"/>
      <c r="S20" s="1043"/>
      <c r="T20" s="1043"/>
      <c r="U20" s="1043"/>
      <c r="V20" s="1043"/>
      <c r="W20" s="1043"/>
      <c r="X20" s="1043"/>
      <c r="Y20" s="1043"/>
      <c r="Z20" s="1043"/>
      <c r="AA20" s="1043"/>
      <c r="AB20" s="1043"/>
      <c r="AC20" s="1043"/>
      <c r="AD20" s="1043"/>
      <c r="AE20" s="1044"/>
      <c r="AF20" s="1036"/>
      <c r="AG20" s="1037"/>
      <c r="AH20" s="1037"/>
      <c r="AI20" s="1037"/>
      <c r="AJ20" s="1038"/>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x14ac:dyDescent="0.2">
      <c r="A21" s="214">
        <v>15</v>
      </c>
      <c r="B21" s="1030"/>
      <c r="C21" s="1031"/>
      <c r="D21" s="1031"/>
      <c r="E21" s="1031"/>
      <c r="F21" s="1031"/>
      <c r="G21" s="1031"/>
      <c r="H21" s="1031"/>
      <c r="I21" s="1031"/>
      <c r="J21" s="1031"/>
      <c r="K21" s="1031"/>
      <c r="L21" s="1031"/>
      <c r="M21" s="1031"/>
      <c r="N21" s="1031"/>
      <c r="O21" s="1031"/>
      <c r="P21" s="1032"/>
      <c r="Q21" s="1042"/>
      <c r="R21" s="1043"/>
      <c r="S21" s="1043"/>
      <c r="T21" s="1043"/>
      <c r="U21" s="1043"/>
      <c r="V21" s="1043"/>
      <c r="W21" s="1043"/>
      <c r="X21" s="1043"/>
      <c r="Y21" s="1043"/>
      <c r="Z21" s="1043"/>
      <c r="AA21" s="1043"/>
      <c r="AB21" s="1043"/>
      <c r="AC21" s="1043"/>
      <c r="AD21" s="1043"/>
      <c r="AE21" s="1044"/>
      <c r="AF21" s="1036"/>
      <c r="AG21" s="1037"/>
      <c r="AH21" s="1037"/>
      <c r="AI21" s="1037"/>
      <c r="AJ21" s="1038"/>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x14ac:dyDescent="0.15">
      <c r="A22" s="214">
        <v>16</v>
      </c>
      <c r="B22" s="1030"/>
      <c r="C22" s="1031"/>
      <c r="D22" s="1031"/>
      <c r="E22" s="1031"/>
      <c r="F22" s="1031"/>
      <c r="G22" s="1031"/>
      <c r="H22" s="1031"/>
      <c r="I22" s="1031"/>
      <c r="J22" s="1031"/>
      <c r="K22" s="1031"/>
      <c r="L22" s="1031"/>
      <c r="M22" s="1031"/>
      <c r="N22" s="1031"/>
      <c r="O22" s="1031"/>
      <c r="P22" s="1032"/>
      <c r="Q22" s="1080"/>
      <c r="R22" s="1081"/>
      <c r="S22" s="1081"/>
      <c r="T22" s="1081"/>
      <c r="U22" s="1081"/>
      <c r="V22" s="1081"/>
      <c r="W22" s="1081"/>
      <c r="X22" s="1081"/>
      <c r="Y22" s="1081"/>
      <c r="Z22" s="1081"/>
      <c r="AA22" s="1081"/>
      <c r="AB22" s="1081"/>
      <c r="AC22" s="1081"/>
      <c r="AD22" s="1081"/>
      <c r="AE22" s="1082"/>
      <c r="AF22" s="1036"/>
      <c r="AG22" s="1037"/>
      <c r="AH22" s="1037"/>
      <c r="AI22" s="1037"/>
      <c r="AJ22" s="1038"/>
      <c r="AK22" s="1076"/>
      <c r="AL22" s="1077"/>
      <c r="AM22" s="1077"/>
      <c r="AN22" s="1077"/>
      <c r="AO22" s="1077"/>
      <c r="AP22" s="1077"/>
      <c r="AQ22" s="1077"/>
      <c r="AR22" s="1077"/>
      <c r="AS22" s="1077"/>
      <c r="AT22" s="1077"/>
      <c r="AU22" s="1078"/>
      <c r="AV22" s="1078"/>
      <c r="AW22" s="1078"/>
      <c r="AX22" s="1078"/>
      <c r="AY22" s="1079"/>
      <c r="AZ22" s="1028" t="s">
        <v>369</v>
      </c>
      <c r="BA22" s="1028"/>
      <c r="BB22" s="1028"/>
      <c r="BC22" s="1028"/>
      <c r="BD22" s="1029"/>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x14ac:dyDescent="0.2">
      <c r="A23" s="217" t="s">
        <v>370</v>
      </c>
      <c r="B23" s="943" t="s">
        <v>371</v>
      </c>
      <c r="C23" s="944"/>
      <c r="D23" s="944"/>
      <c r="E23" s="944"/>
      <c r="F23" s="944"/>
      <c r="G23" s="944"/>
      <c r="H23" s="944"/>
      <c r="I23" s="944"/>
      <c r="J23" s="944"/>
      <c r="K23" s="944"/>
      <c r="L23" s="944"/>
      <c r="M23" s="944"/>
      <c r="N23" s="944"/>
      <c r="O23" s="944"/>
      <c r="P23" s="945"/>
      <c r="Q23" s="1067">
        <f>SUM(Q7:U22)</f>
        <v>9767</v>
      </c>
      <c r="R23" s="1068"/>
      <c r="S23" s="1068"/>
      <c r="T23" s="1068"/>
      <c r="U23" s="1068"/>
      <c r="V23" s="1068">
        <f t="shared" ref="V23" si="0">SUM(V7:Z22)</f>
        <v>9403</v>
      </c>
      <c r="W23" s="1068"/>
      <c r="X23" s="1068"/>
      <c r="Y23" s="1068"/>
      <c r="Z23" s="1068"/>
      <c r="AA23" s="1068">
        <f t="shared" ref="AA23" si="1">SUM(AA7:AE22)</f>
        <v>364</v>
      </c>
      <c r="AB23" s="1068"/>
      <c r="AC23" s="1068"/>
      <c r="AD23" s="1068"/>
      <c r="AE23" s="1069"/>
      <c r="AF23" s="1070">
        <f t="shared" ref="AF23" si="2">SUM(AF7:AJ22)</f>
        <v>340</v>
      </c>
      <c r="AG23" s="1068"/>
      <c r="AH23" s="1068"/>
      <c r="AI23" s="1068"/>
      <c r="AJ23" s="1071"/>
      <c r="AK23" s="1072"/>
      <c r="AL23" s="1073"/>
      <c r="AM23" s="1073"/>
      <c r="AN23" s="1073"/>
      <c r="AO23" s="1073"/>
      <c r="AP23" s="1068">
        <f t="shared" ref="AP23" si="3">SUM(AP7:AT22)</f>
        <v>9083</v>
      </c>
      <c r="AQ23" s="1068"/>
      <c r="AR23" s="1068"/>
      <c r="AS23" s="1068"/>
      <c r="AT23" s="1068"/>
      <c r="AU23" s="1074"/>
      <c r="AV23" s="1074"/>
      <c r="AW23" s="1074"/>
      <c r="AX23" s="1074"/>
      <c r="AY23" s="1075"/>
      <c r="AZ23" s="1064" t="s">
        <v>112</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x14ac:dyDescent="0.15">
      <c r="A24" s="1063" t="s">
        <v>372</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x14ac:dyDescent="0.2">
      <c r="A25" s="1062" t="s">
        <v>373</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x14ac:dyDescent="0.15">
      <c r="A26" s="994" t="s">
        <v>349</v>
      </c>
      <c r="B26" s="995"/>
      <c r="C26" s="995"/>
      <c r="D26" s="995"/>
      <c r="E26" s="995"/>
      <c r="F26" s="995"/>
      <c r="G26" s="995"/>
      <c r="H26" s="995"/>
      <c r="I26" s="995"/>
      <c r="J26" s="995"/>
      <c r="K26" s="995"/>
      <c r="L26" s="995"/>
      <c r="M26" s="995"/>
      <c r="N26" s="995"/>
      <c r="O26" s="995"/>
      <c r="P26" s="996"/>
      <c r="Q26" s="1000" t="s">
        <v>374</v>
      </c>
      <c r="R26" s="1001"/>
      <c r="S26" s="1001"/>
      <c r="T26" s="1001"/>
      <c r="U26" s="1002"/>
      <c r="V26" s="1000" t="s">
        <v>375</v>
      </c>
      <c r="W26" s="1001"/>
      <c r="X26" s="1001"/>
      <c r="Y26" s="1001"/>
      <c r="Z26" s="1002"/>
      <c r="AA26" s="1000" t="s">
        <v>376</v>
      </c>
      <c r="AB26" s="1001"/>
      <c r="AC26" s="1001"/>
      <c r="AD26" s="1001"/>
      <c r="AE26" s="1001"/>
      <c r="AF26" s="1058" t="s">
        <v>377</v>
      </c>
      <c r="AG26" s="1007"/>
      <c r="AH26" s="1007"/>
      <c r="AI26" s="1007"/>
      <c r="AJ26" s="1059"/>
      <c r="AK26" s="1001" t="s">
        <v>378</v>
      </c>
      <c r="AL26" s="1001"/>
      <c r="AM26" s="1001"/>
      <c r="AN26" s="1001"/>
      <c r="AO26" s="1002"/>
      <c r="AP26" s="1000" t="s">
        <v>379</v>
      </c>
      <c r="AQ26" s="1001"/>
      <c r="AR26" s="1001"/>
      <c r="AS26" s="1001"/>
      <c r="AT26" s="1002"/>
      <c r="AU26" s="1000" t="s">
        <v>380</v>
      </c>
      <c r="AV26" s="1001"/>
      <c r="AW26" s="1001"/>
      <c r="AX26" s="1001"/>
      <c r="AY26" s="1002"/>
      <c r="AZ26" s="1000" t="s">
        <v>381</v>
      </c>
      <c r="BA26" s="1001"/>
      <c r="BB26" s="1001"/>
      <c r="BC26" s="1001"/>
      <c r="BD26" s="1002"/>
      <c r="BE26" s="1000" t="s">
        <v>356</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x14ac:dyDescent="0.15">
      <c r="A28" s="219">
        <v>1</v>
      </c>
      <c r="B28" s="1049" t="s">
        <v>382</v>
      </c>
      <c r="C28" s="1050"/>
      <c r="D28" s="1050"/>
      <c r="E28" s="1050"/>
      <c r="F28" s="1050"/>
      <c r="G28" s="1050"/>
      <c r="H28" s="1050"/>
      <c r="I28" s="1050"/>
      <c r="J28" s="1050"/>
      <c r="K28" s="1050"/>
      <c r="L28" s="1050"/>
      <c r="M28" s="1050"/>
      <c r="N28" s="1050"/>
      <c r="O28" s="1050"/>
      <c r="P28" s="1051"/>
      <c r="Q28" s="1052">
        <v>2617</v>
      </c>
      <c r="R28" s="1053"/>
      <c r="S28" s="1053"/>
      <c r="T28" s="1053"/>
      <c r="U28" s="1053"/>
      <c r="V28" s="1053">
        <v>2532</v>
      </c>
      <c r="W28" s="1053"/>
      <c r="X28" s="1053"/>
      <c r="Y28" s="1053"/>
      <c r="Z28" s="1053"/>
      <c r="AA28" s="1053">
        <v>85</v>
      </c>
      <c r="AB28" s="1053"/>
      <c r="AC28" s="1053"/>
      <c r="AD28" s="1053"/>
      <c r="AE28" s="1054"/>
      <c r="AF28" s="1055">
        <v>85</v>
      </c>
      <c r="AG28" s="1053"/>
      <c r="AH28" s="1053"/>
      <c r="AI28" s="1053"/>
      <c r="AJ28" s="1056"/>
      <c r="AK28" s="1057">
        <v>190</v>
      </c>
      <c r="AL28" s="1045"/>
      <c r="AM28" s="1045"/>
      <c r="AN28" s="1045"/>
      <c r="AO28" s="1045"/>
      <c r="AP28" s="1045" t="s">
        <v>546</v>
      </c>
      <c r="AQ28" s="1045"/>
      <c r="AR28" s="1045"/>
      <c r="AS28" s="1045"/>
      <c r="AT28" s="1045"/>
      <c r="AU28" s="1045" t="s">
        <v>546</v>
      </c>
      <c r="AV28" s="1045"/>
      <c r="AW28" s="1045"/>
      <c r="AX28" s="1045"/>
      <c r="AY28" s="1045"/>
      <c r="AZ28" s="1046" t="s">
        <v>546</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x14ac:dyDescent="0.15">
      <c r="A29" s="219">
        <v>2</v>
      </c>
      <c r="B29" s="1030" t="s">
        <v>383</v>
      </c>
      <c r="C29" s="1031"/>
      <c r="D29" s="1031"/>
      <c r="E29" s="1031"/>
      <c r="F29" s="1031"/>
      <c r="G29" s="1031"/>
      <c r="H29" s="1031"/>
      <c r="I29" s="1031"/>
      <c r="J29" s="1031"/>
      <c r="K29" s="1031"/>
      <c r="L29" s="1031"/>
      <c r="M29" s="1031"/>
      <c r="N29" s="1031"/>
      <c r="O29" s="1031"/>
      <c r="P29" s="1032"/>
      <c r="Q29" s="1042">
        <v>545</v>
      </c>
      <c r="R29" s="1043"/>
      <c r="S29" s="1043"/>
      <c r="T29" s="1043"/>
      <c r="U29" s="1043"/>
      <c r="V29" s="1043">
        <v>542</v>
      </c>
      <c r="W29" s="1043"/>
      <c r="X29" s="1043"/>
      <c r="Y29" s="1043"/>
      <c r="Z29" s="1043"/>
      <c r="AA29" s="1043">
        <v>3</v>
      </c>
      <c r="AB29" s="1043"/>
      <c r="AC29" s="1043"/>
      <c r="AD29" s="1043"/>
      <c r="AE29" s="1044"/>
      <c r="AF29" s="1036">
        <v>3</v>
      </c>
      <c r="AG29" s="1037"/>
      <c r="AH29" s="1037"/>
      <c r="AI29" s="1037"/>
      <c r="AJ29" s="1038"/>
      <c r="AK29" s="979">
        <v>334</v>
      </c>
      <c r="AL29" s="970"/>
      <c r="AM29" s="970"/>
      <c r="AN29" s="970"/>
      <c r="AO29" s="970"/>
      <c r="AP29" s="970" t="s">
        <v>546</v>
      </c>
      <c r="AQ29" s="970"/>
      <c r="AR29" s="970"/>
      <c r="AS29" s="970"/>
      <c r="AT29" s="970"/>
      <c r="AU29" s="970" t="s">
        <v>546</v>
      </c>
      <c r="AV29" s="970"/>
      <c r="AW29" s="970"/>
      <c r="AX29" s="970"/>
      <c r="AY29" s="970"/>
      <c r="AZ29" s="1041" t="s">
        <v>546</v>
      </c>
      <c r="BA29" s="1041"/>
      <c r="BB29" s="1041"/>
      <c r="BC29" s="1041"/>
      <c r="BD29" s="1041"/>
      <c r="BE29" s="1025"/>
      <c r="BF29" s="1025"/>
      <c r="BG29" s="1025"/>
      <c r="BH29" s="1025"/>
      <c r="BI29" s="1026"/>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x14ac:dyDescent="0.15">
      <c r="A30" s="219">
        <v>3</v>
      </c>
      <c r="B30" s="1030" t="s">
        <v>384</v>
      </c>
      <c r="C30" s="1031"/>
      <c r="D30" s="1031"/>
      <c r="E30" s="1031"/>
      <c r="F30" s="1031"/>
      <c r="G30" s="1031"/>
      <c r="H30" s="1031"/>
      <c r="I30" s="1031"/>
      <c r="J30" s="1031"/>
      <c r="K30" s="1031"/>
      <c r="L30" s="1031"/>
      <c r="M30" s="1031"/>
      <c r="N30" s="1031"/>
      <c r="O30" s="1031"/>
      <c r="P30" s="1032"/>
      <c r="Q30" s="1042">
        <v>390</v>
      </c>
      <c r="R30" s="1043"/>
      <c r="S30" s="1043"/>
      <c r="T30" s="1043"/>
      <c r="U30" s="1043"/>
      <c r="V30" s="1043">
        <v>342</v>
      </c>
      <c r="W30" s="1043"/>
      <c r="X30" s="1043"/>
      <c r="Y30" s="1043"/>
      <c r="Z30" s="1043"/>
      <c r="AA30" s="1043">
        <v>48</v>
      </c>
      <c r="AB30" s="1043"/>
      <c r="AC30" s="1043"/>
      <c r="AD30" s="1043"/>
      <c r="AE30" s="1044"/>
      <c r="AF30" s="1036">
        <v>904</v>
      </c>
      <c r="AG30" s="1037"/>
      <c r="AH30" s="1037"/>
      <c r="AI30" s="1037"/>
      <c r="AJ30" s="1038"/>
      <c r="AK30" s="979">
        <v>12</v>
      </c>
      <c r="AL30" s="970"/>
      <c r="AM30" s="970"/>
      <c r="AN30" s="970"/>
      <c r="AO30" s="970"/>
      <c r="AP30" s="970">
        <v>1764</v>
      </c>
      <c r="AQ30" s="970"/>
      <c r="AR30" s="970"/>
      <c r="AS30" s="970"/>
      <c r="AT30" s="970"/>
      <c r="AU30" s="970">
        <v>146</v>
      </c>
      <c r="AV30" s="970"/>
      <c r="AW30" s="970"/>
      <c r="AX30" s="970"/>
      <c r="AY30" s="970"/>
      <c r="AZ30" s="1041" t="s">
        <v>546</v>
      </c>
      <c r="BA30" s="1041"/>
      <c r="BB30" s="1041"/>
      <c r="BC30" s="1041"/>
      <c r="BD30" s="1041"/>
      <c r="BE30" s="1025" t="s">
        <v>385</v>
      </c>
      <c r="BF30" s="1025"/>
      <c r="BG30" s="1025"/>
      <c r="BH30" s="1025"/>
      <c r="BI30" s="1026"/>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x14ac:dyDescent="0.15">
      <c r="A31" s="219">
        <v>4</v>
      </c>
      <c r="B31" s="1030" t="s">
        <v>386</v>
      </c>
      <c r="C31" s="1031"/>
      <c r="D31" s="1031"/>
      <c r="E31" s="1031"/>
      <c r="F31" s="1031"/>
      <c r="G31" s="1031"/>
      <c r="H31" s="1031"/>
      <c r="I31" s="1031"/>
      <c r="J31" s="1031"/>
      <c r="K31" s="1031"/>
      <c r="L31" s="1031"/>
      <c r="M31" s="1031"/>
      <c r="N31" s="1031"/>
      <c r="O31" s="1031"/>
      <c r="P31" s="1032"/>
      <c r="Q31" s="1042">
        <v>3457</v>
      </c>
      <c r="R31" s="1043"/>
      <c r="S31" s="1043"/>
      <c r="T31" s="1043"/>
      <c r="U31" s="1043"/>
      <c r="V31" s="1043">
        <v>3745</v>
      </c>
      <c r="W31" s="1043"/>
      <c r="X31" s="1043"/>
      <c r="Y31" s="1043"/>
      <c r="Z31" s="1043"/>
      <c r="AA31" s="1043">
        <v>-288</v>
      </c>
      <c r="AB31" s="1043"/>
      <c r="AC31" s="1043"/>
      <c r="AD31" s="1043"/>
      <c r="AE31" s="1044"/>
      <c r="AF31" s="1036">
        <v>612</v>
      </c>
      <c r="AG31" s="1037"/>
      <c r="AH31" s="1037"/>
      <c r="AI31" s="1037"/>
      <c r="AJ31" s="1038"/>
      <c r="AK31" s="979">
        <v>585</v>
      </c>
      <c r="AL31" s="970"/>
      <c r="AM31" s="970"/>
      <c r="AN31" s="970"/>
      <c r="AO31" s="970"/>
      <c r="AP31" s="970">
        <v>3869</v>
      </c>
      <c r="AQ31" s="970"/>
      <c r="AR31" s="970"/>
      <c r="AS31" s="970"/>
      <c r="AT31" s="970"/>
      <c r="AU31" s="970">
        <v>2565</v>
      </c>
      <c r="AV31" s="970"/>
      <c r="AW31" s="970"/>
      <c r="AX31" s="970"/>
      <c r="AY31" s="970"/>
      <c r="AZ31" s="1041" t="s">
        <v>546</v>
      </c>
      <c r="BA31" s="1041"/>
      <c r="BB31" s="1041"/>
      <c r="BC31" s="1041"/>
      <c r="BD31" s="1041"/>
      <c r="BE31" s="1025" t="s">
        <v>385</v>
      </c>
      <c r="BF31" s="1025"/>
      <c r="BG31" s="1025"/>
      <c r="BH31" s="1025"/>
      <c r="BI31" s="1026"/>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x14ac:dyDescent="0.15">
      <c r="A32" s="219">
        <v>5</v>
      </c>
      <c r="B32" s="1030" t="s">
        <v>387</v>
      </c>
      <c r="C32" s="1031"/>
      <c r="D32" s="1031"/>
      <c r="E32" s="1031"/>
      <c r="F32" s="1031"/>
      <c r="G32" s="1031"/>
      <c r="H32" s="1031"/>
      <c r="I32" s="1031"/>
      <c r="J32" s="1031"/>
      <c r="K32" s="1031"/>
      <c r="L32" s="1031"/>
      <c r="M32" s="1031"/>
      <c r="N32" s="1031"/>
      <c r="O32" s="1031"/>
      <c r="P32" s="1032"/>
      <c r="Q32" s="1042">
        <v>157</v>
      </c>
      <c r="R32" s="1043"/>
      <c r="S32" s="1043"/>
      <c r="T32" s="1043"/>
      <c r="U32" s="1043"/>
      <c r="V32" s="1043">
        <v>151</v>
      </c>
      <c r="W32" s="1043"/>
      <c r="X32" s="1043"/>
      <c r="Y32" s="1043"/>
      <c r="Z32" s="1043"/>
      <c r="AA32" s="1043">
        <v>6</v>
      </c>
      <c r="AB32" s="1043"/>
      <c r="AC32" s="1043"/>
      <c r="AD32" s="1043"/>
      <c r="AE32" s="1044"/>
      <c r="AF32" s="1036">
        <v>6</v>
      </c>
      <c r="AG32" s="1037"/>
      <c r="AH32" s="1037"/>
      <c r="AI32" s="1037"/>
      <c r="AJ32" s="1038"/>
      <c r="AK32" s="979">
        <v>74</v>
      </c>
      <c r="AL32" s="970"/>
      <c r="AM32" s="970"/>
      <c r="AN32" s="970"/>
      <c r="AO32" s="970"/>
      <c r="AP32" s="970">
        <v>1033</v>
      </c>
      <c r="AQ32" s="970"/>
      <c r="AR32" s="970"/>
      <c r="AS32" s="970"/>
      <c r="AT32" s="970"/>
      <c r="AU32" s="970">
        <v>866</v>
      </c>
      <c r="AV32" s="970"/>
      <c r="AW32" s="970"/>
      <c r="AX32" s="970"/>
      <c r="AY32" s="970"/>
      <c r="AZ32" s="1041" t="s">
        <v>546</v>
      </c>
      <c r="BA32" s="1041"/>
      <c r="BB32" s="1041"/>
      <c r="BC32" s="1041"/>
      <c r="BD32" s="1041"/>
      <c r="BE32" s="1025" t="s">
        <v>388</v>
      </c>
      <c r="BF32" s="1025"/>
      <c r="BG32" s="1025"/>
      <c r="BH32" s="1025"/>
      <c r="BI32" s="1026"/>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x14ac:dyDescent="0.15">
      <c r="A33" s="219">
        <v>6</v>
      </c>
      <c r="B33" s="1030" t="s">
        <v>389</v>
      </c>
      <c r="C33" s="1031"/>
      <c r="D33" s="1031"/>
      <c r="E33" s="1031"/>
      <c r="F33" s="1031"/>
      <c r="G33" s="1031"/>
      <c r="H33" s="1031"/>
      <c r="I33" s="1031"/>
      <c r="J33" s="1031"/>
      <c r="K33" s="1031"/>
      <c r="L33" s="1031"/>
      <c r="M33" s="1031"/>
      <c r="N33" s="1031"/>
      <c r="O33" s="1031"/>
      <c r="P33" s="1032"/>
      <c r="Q33" s="1042">
        <v>298</v>
      </c>
      <c r="R33" s="1043"/>
      <c r="S33" s="1043"/>
      <c r="T33" s="1043"/>
      <c r="U33" s="1043"/>
      <c r="V33" s="1043">
        <v>293</v>
      </c>
      <c r="W33" s="1043"/>
      <c r="X33" s="1043"/>
      <c r="Y33" s="1043"/>
      <c r="Z33" s="1043"/>
      <c r="AA33" s="1043">
        <v>5</v>
      </c>
      <c r="AB33" s="1043"/>
      <c r="AC33" s="1043"/>
      <c r="AD33" s="1043"/>
      <c r="AE33" s="1044"/>
      <c r="AF33" s="1036">
        <v>5</v>
      </c>
      <c r="AG33" s="1037"/>
      <c r="AH33" s="1037"/>
      <c r="AI33" s="1037"/>
      <c r="AJ33" s="1038"/>
      <c r="AK33" s="979">
        <v>144</v>
      </c>
      <c r="AL33" s="970"/>
      <c r="AM33" s="970"/>
      <c r="AN33" s="970"/>
      <c r="AO33" s="970"/>
      <c r="AP33" s="970">
        <v>2127</v>
      </c>
      <c r="AQ33" s="970"/>
      <c r="AR33" s="970"/>
      <c r="AS33" s="970"/>
      <c r="AT33" s="970"/>
      <c r="AU33" s="970">
        <v>1880</v>
      </c>
      <c r="AV33" s="970"/>
      <c r="AW33" s="970"/>
      <c r="AX33" s="970"/>
      <c r="AY33" s="970"/>
      <c r="AZ33" s="1041" t="s">
        <v>546</v>
      </c>
      <c r="BA33" s="1041"/>
      <c r="BB33" s="1041"/>
      <c r="BC33" s="1041"/>
      <c r="BD33" s="1041"/>
      <c r="BE33" s="1025" t="s">
        <v>388</v>
      </c>
      <c r="BF33" s="1025"/>
      <c r="BG33" s="1025"/>
      <c r="BH33" s="1025"/>
      <c r="BI33" s="1026"/>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x14ac:dyDescent="0.15">
      <c r="A34" s="219">
        <v>7</v>
      </c>
      <c r="B34" s="1030" t="s">
        <v>390</v>
      </c>
      <c r="C34" s="1031"/>
      <c r="D34" s="1031"/>
      <c r="E34" s="1031"/>
      <c r="F34" s="1031"/>
      <c r="G34" s="1031"/>
      <c r="H34" s="1031"/>
      <c r="I34" s="1031"/>
      <c r="J34" s="1031"/>
      <c r="K34" s="1031"/>
      <c r="L34" s="1031"/>
      <c r="M34" s="1031"/>
      <c r="N34" s="1031"/>
      <c r="O34" s="1031"/>
      <c r="P34" s="1032"/>
      <c r="Q34" s="1042">
        <v>0</v>
      </c>
      <c r="R34" s="1043"/>
      <c r="S34" s="1043"/>
      <c r="T34" s="1043"/>
      <c r="U34" s="1043"/>
      <c r="V34" s="1043">
        <v>0</v>
      </c>
      <c r="W34" s="1043"/>
      <c r="X34" s="1043"/>
      <c r="Y34" s="1043"/>
      <c r="Z34" s="1043"/>
      <c r="AA34" s="1043">
        <v>0</v>
      </c>
      <c r="AB34" s="1043"/>
      <c r="AC34" s="1043"/>
      <c r="AD34" s="1043"/>
      <c r="AE34" s="1044"/>
      <c r="AF34" s="1036">
        <v>0</v>
      </c>
      <c r="AG34" s="1037"/>
      <c r="AH34" s="1037"/>
      <c r="AI34" s="1037"/>
      <c r="AJ34" s="1038"/>
      <c r="AK34" s="979">
        <v>0</v>
      </c>
      <c r="AL34" s="970"/>
      <c r="AM34" s="970"/>
      <c r="AN34" s="970"/>
      <c r="AO34" s="970"/>
      <c r="AP34" s="970" t="s">
        <v>546</v>
      </c>
      <c r="AQ34" s="970"/>
      <c r="AR34" s="970"/>
      <c r="AS34" s="970"/>
      <c r="AT34" s="970"/>
      <c r="AU34" s="970" t="s">
        <v>546</v>
      </c>
      <c r="AV34" s="970"/>
      <c r="AW34" s="970"/>
      <c r="AX34" s="970"/>
      <c r="AY34" s="970"/>
      <c r="AZ34" s="1041" t="s">
        <v>546</v>
      </c>
      <c r="BA34" s="1041"/>
      <c r="BB34" s="1041"/>
      <c r="BC34" s="1041"/>
      <c r="BD34" s="1041"/>
      <c r="BE34" s="1025" t="s">
        <v>388</v>
      </c>
      <c r="BF34" s="1025"/>
      <c r="BG34" s="1025"/>
      <c r="BH34" s="1025"/>
      <c r="BI34" s="1026"/>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x14ac:dyDescent="0.15">
      <c r="A35" s="219">
        <v>8</v>
      </c>
      <c r="B35" s="1030"/>
      <c r="C35" s="1031"/>
      <c r="D35" s="1031"/>
      <c r="E35" s="1031"/>
      <c r="F35" s="1031"/>
      <c r="G35" s="1031"/>
      <c r="H35" s="1031"/>
      <c r="I35" s="1031"/>
      <c r="J35" s="1031"/>
      <c r="K35" s="1031"/>
      <c r="L35" s="1031"/>
      <c r="M35" s="1031"/>
      <c r="N35" s="1031"/>
      <c r="O35" s="1031"/>
      <c r="P35" s="1032"/>
      <c r="Q35" s="1042"/>
      <c r="R35" s="1043"/>
      <c r="S35" s="1043"/>
      <c r="T35" s="1043"/>
      <c r="U35" s="1043"/>
      <c r="V35" s="1043"/>
      <c r="W35" s="1043"/>
      <c r="X35" s="1043"/>
      <c r="Y35" s="1043"/>
      <c r="Z35" s="1043"/>
      <c r="AA35" s="1043"/>
      <c r="AB35" s="1043"/>
      <c r="AC35" s="1043"/>
      <c r="AD35" s="1043"/>
      <c r="AE35" s="1044"/>
      <c r="AF35" s="1036"/>
      <c r="AG35" s="1037"/>
      <c r="AH35" s="1037"/>
      <c r="AI35" s="1037"/>
      <c r="AJ35" s="1038"/>
      <c r="AK35" s="979"/>
      <c r="AL35" s="970"/>
      <c r="AM35" s="970"/>
      <c r="AN35" s="970"/>
      <c r="AO35" s="970"/>
      <c r="AP35" s="970"/>
      <c r="AQ35" s="970"/>
      <c r="AR35" s="970"/>
      <c r="AS35" s="970"/>
      <c r="AT35" s="970"/>
      <c r="AU35" s="970"/>
      <c r="AV35" s="970"/>
      <c r="AW35" s="970"/>
      <c r="AX35" s="970"/>
      <c r="AY35" s="970"/>
      <c r="AZ35" s="1041"/>
      <c r="BA35" s="1041"/>
      <c r="BB35" s="1041"/>
      <c r="BC35" s="1041"/>
      <c r="BD35" s="1041"/>
      <c r="BE35" s="1025"/>
      <c r="BF35" s="1025"/>
      <c r="BG35" s="1025"/>
      <c r="BH35" s="1025"/>
      <c r="BI35" s="1026"/>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x14ac:dyDescent="0.15">
      <c r="A36" s="219">
        <v>9</v>
      </c>
      <c r="B36" s="1030"/>
      <c r="C36" s="1031"/>
      <c r="D36" s="1031"/>
      <c r="E36" s="1031"/>
      <c r="F36" s="1031"/>
      <c r="G36" s="1031"/>
      <c r="H36" s="1031"/>
      <c r="I36" s="1031"/>
      <c r="J36" s="1031"/>
      <c r="K36" s="1031"/>
      <c r="L36" s="1031"/>
      <c r="M36" s="1031"/>
      <c r="N36" s="1031"/>
      <c r="O36" s="1031"/>
      <c r="P36" s="1032"/>
      <c r="Q36" s="1042"/>
      <c r="R36" s="1043"/>
      <c r="S36" s="1043"/>
      <c r="T36" s="1043"/>
      <c r="U36" s="1043"/>
      <c r="V36" s="1043"/>
      <c r="W36" s="1043"/>
      <c r="X36" s="1043"/>
      <c r="Y36" s="1043"/>
      <c r="Z36" s="1043"/>
      <c r="AA36" s="1043"/>
      <c r="AB36" s="1043"/>
      <c r="AC36" s="1043"/>
      <c r="AD36" s="1043"/>
      <c r="AE36" s="1044"/>
      <c r="AF36" s="1036"/>
      <c r="AG36" s="1037"/>
      <c r="AH36" s="1037"/>
      <c r="AI36" s="1037"/>
      <c r="AJ36" s="1038"/>
      <c r="AK36" s="979"/>
      <c r="AL36" s="970"/>
      <c r="AM36" s="970"/>
      <c r="AN36" s="970"/>
      <c r="AO36" s="970"/>
      <c r="AP36" s="970"/>
      <c r="AQ36" s="970"/>
      <c r="AR36" s="970"/>
      <c r="AS36" s="970"/>
      <c r="AT36" s="970"/>
      <c r="AU36" s="970"/>
      <c r="AV36" s="970"/>
      <c r="AW36" s="970"/>
      <c r="AX36" s="970"/>
      <c r="AY36" s="970"/>
      <c r="AZ36" s="1041"/>
      <c r="BA36" s="1041"/>
      <c r="BB36" s="1041"/>
      <c r="BC36" s="1041"/>
      <c r="BD36" s="1041"/>
      <c r="BE36" s="1025"/>
      <c r="BF36" s="1025"/>
      <c r="BG36" s="1025"/>
      <c r="BH36" s="1025"/>
      <c r="BI36" s="1026"/>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x14ac:dyDescent="0.15">
      <c r="A37" s="219">
        <v>10</v>
      </c>
      <c r="B37" s="1030"/>
      <c r="C37" s="1031"/>
      <c r="D37" s="1031"/>
      <c r="E37" s="1031"/>
      <c r="F37" s="1031"/>
      <c r="G37" s="1031"/>
      <c r="H37" s="1031"/>
      <c r="I37" s="1031"/>
      <c r="J37" s="1031"/>
      <c r="K37" s="1031"/>
      <c r="L37" s="1031"/>
      <c r="M37" s="1031"/>
      <c r="N37" s="1031"/>
      <c r="O37" s="1031"/>
      <c r="P37" s="1032"/>
      <c r="Q37" s="1042"/>
      <c r="R37" s="1043"/>
      <c r="S37" s="1043"/>
      <c r="T37" s="1043"/>
      <c r="U37" s="1043"/>
      <c r="V37" s="1043"/>
      <c r="W37" s="1043"/>
      <c r="X37" s="1043"/>
      <c r="Y37" s="1043"/>
      <c r="Z37" s="1043"/>
      <c r="AA37" s="1043"/>
      <c r="AB37" s="1043"/>
      <c r="AC37" s="1043"/>
      <c r="AD37" s="1043"/>
      <c r="AE37" s="1044"/>
      <c r="AF37" s="1036"/>
      <c r="AG37" s="1037"/>
      <c r="AH37" s="1037"/>
      <c r="AI37" s="1037"/>
      <c r="AJ37" s="1038"/>
      <c r="AK37" s="979"/>
      <c r="AL37" s="970"/>
      <c r="AM37" s="970"/>
      <c r="AN37" s="970"/>
      <c r="AO37" s="970"/>
      <c r="AP37" s="970"/>
      <c r="AQ37" s="970"/>
      <c r="AR37" s="970"/>
      <c r="AS37" s="970"/>
      <c r="AT37" s="970"/>
      <c r="AU37" s="970"/>
      <c r="AV37" s="970"/>
      <c r="AW37" s="970"/>
      <c r="AX37" s="970"/>
      <c r="AY37" s="970"/>
      <c r="AZ37" s="1041"/>
      <c r="BA37" s="1041"/>
      <c r="BB37" s="1041"/>
      <c r="BC37" s="1041"/>
      <c r="BD37" s="1041"/>
      <c r="BE37" s="1025"/>
      <c r="BF37" s="1025"/>
      <c r="BG37" s="1025"/>
      <c r="BH37" s="1025"/>
      <c r="BI37" s="1026"/>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x14ac:dyDescent="0.15">
      <c r="A38" s="219">
        <v>11</v>
      </c>
      <c r="B38" s="1030"/>
      <c r="C38" s="1031"/>
      <c r="D38" s="1031"/>
      <c r="E38" s="1031"/>
      <c r="F38" s="1031"/>
      <c r="G38" s="1031"/>
      <c r="H38" s="1031"/>
      <c r="I38" s="1031"/>
      <c r="J38" s="1031"/>
      <c r="K38" s="1031"/>
      <c r="L38" s="1031"/>
      <c r="M38" s="1031"/>
      <c r="N38" s="1031"/>
      <c r="O38" s="1031"/>
      <c r="P38" s="1032"/>
      <c r="Q38" s="1042"/>
      <c r="R38" s="1043"/>
      <c r="S38" s="1043"/>
      <c r="T38" s="1043"/>
      <c r="U38" s="1043"/>
      <c r="V38" s="1043"/>
      <c r="W38" s="1043"/>
      <c r="X38" s="1043"/>
      <c r="Y38" s="1043"/>
      <c r="Z38" s="1043"/>
      <c r="AA38" s="1043"/>
      <c r="AB38" s="1043"/>
      <c r="AC38" s="1043"/>
      <c r="AD38" s="1043"/>
      <c r="AE38" s="1044"/>
      <c r="AF38" s="1036"/>
      <c r="AG38" s="1037"/>
      <c r="AH38" s="1037"/>
      <c r="AI38" s="1037"/>
      <c r="AJ38" s="1038"/>
      <c r="AK38" s="979"/>
      <c r="AL38" s="970"/>
      <c r="AM38" s="970"/>
      <c r="AN38" s="970"/>
      <c r="AO38" s="970"/>
      <c r="AP38" s="970"/>
      <c r="AQ38" s="970"/>
      <c r="AR38" s="970"/>
      <c r="AS38" s="970"/>
      <c r="AT38" s="970"/>
      <c r="AU38" s="970"/>
      <c r="AV38" s="970"/>
      <c r="AW38" s="970"/>
      <c r="AX38" s="970"/>
      <c r="AY38" s="970"/>
      <c r="AZ38" s="1041"/>
      <c r="BA38" s="1041"/>
      <c r="BB38" s="1041"/>
      <c r="BC38" s="1041"/>
      <c r="BD38" s="1041"/>
      <c r="BE38" s="1025"/>
      <c r="BF38" s="1025"/>
      <c r="BG38" s="1025"/>
      <c r="BH38" s="1025"/>
      <c r="BI38" s="1026"/>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x14ac:dyDescent="0.15">
      <c r="A39" s="219">
        <v>12</v>
      </c>
      <c r="B39" s="1030"/>
      <c r="C39" s="1031"/>
      <c r="D39" s="1031"/>
      <c r="E39" s="1031"/>
      <c r="F39" s="1031"/>
      <c r="G39" s="1031"/>
      <c r="H39" s="1031"/>
      <c r="I39" s="1031"/>
      <c r="J39" s="1031"/>
      <c r="K39" s="1031"/>
      <c r="L39" s="1031"/>
      <c r="M39" s="1031"/>
      <c r="N39" s="1031"/>
      <c r="O39" s="1031"/>
      <c r="P39" s="1032"/>
      <c r="Q39" s="1042"/>
      <c r="R39" s="1043"/>
      <c r="S39" s="1043"/>
      <c r="T39" s="1043"/>
      <c r="U39" s="1043"/>
      <c r="V39" s="1043"/>
      <c r="W39" s="1043"/>
      <c r="X39" s="1043"/>
      <c r="Y39" s="1043"/>
      <c r="Z39" s="1043"/>
      <c r="AA39" s="1043"/>
      <c r="AB39" s="1043"/>
      <c r="AC39" s="1043"/>
      <c r="AD39" s="1043"/>
      <c r="AE39" s="1044"/>
      <c r="AF39" s="1036"/>
      <c r="AG39" s="1037"/>
      <c r="AH39" s="1037"/>
      <c r="AI39" s="1037"/>
      <c r="AJ39" s="1038"/>
      <c r="AK39" s="979"/>
      <c r="AL39" s="970"/>
      <c r="AM39" s="970"/>
      <c r="AN39" s="970"/>
      <c r="AO39" s="970"/>
      <c r="AP39" s="970"/>
      <c r="AQ39" s="970"/>
      <c r="AR39" s="970"/>
      <c r="AS39" s="970"/>
      <c r="AT39" s="970"/>
      <c r="AU39" s="970"/>
      <c r="AV39" s="970"/>
      <c r="AW39" s="970"/>
      <c r="AX39" s="970"/>
      <c r="AY39" s="970"/>
      <c r="AZ39" s="1041"/>
      <c r="BA39" s="1041"/>
      <c r="BB39" s="1041"/>
      <c r="BC39" s="1041"/>
      <c r="BD39" s="1041"/>
      <c r="BE39" s="1025"/>
      <c r="BF39" s="1025"/>
      <c r="BG39" s="1025"/>
      <c r="BH39" s="1025"/>
      <c r="BI39" s="1026"/>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x14ac:dyDescent="0.15">
      <c r="A40" s="214">
        <v>13</v>
      </c>
      <c r="B40" s="1030"/>
      <c r="C40" s="1031"/>
      <c r="D40" s="1031"/>
      <c r="E40" s="1031"/>
      <c r="F40" s="1031"/>
      <c r="G40" s="1031"/>
      <c r="H40" s="1031"/>
      <c r="I40" s="1031"/>
      <c r="J40" s="1031"/>
      <c r="K40" s="1031"/>
      <c r="L40" s="1031"/>
      <c r="M40" s="1031"/>
      <c r="N40" s="1031"/>
      <c r="O40" s="1031"/>
      <c r="P40" s="1032"/>
      <c r="Q40" s="1042"/>
      <c r="R40" s="1043"/>
      <c r="S40" s="1043"/>
      <c r="T40" s="1043"/>
      <c r="U40" s="1043"/>
      <c r="V40" s="1043"/>
      <c r="W40" s="1043"/>
      <c r="X40" s="1043"/>
      <c r="Y40" s="1043"/>
      <c r="Z40" s="1043"/>
      <c r="AA40" s="1043"/>
      <c r="AB40" s="1043"/>
      <c r="AC40" s="1043"/>
      <c r="AD40" s="1043"/>
      <c r="AE40" s="1044"/>
      <c r="AF40" s="1036"/>
      <c r="AG40" s="1037"/>
      <c r="AH40" s="1037"/>
      <c r="AI40" s="1037"/>
      <c r="AJ40" s="1038"/>
      <c r="AK40" s="979"/>
      <c r="AL40" s="970"/>
      <c r="AM40" s="970"/>
      <c r="AN40" s="970"/>
      <c r="AO40" s="970"/>
      <c r="AP40" s="970"/>
      <c r="AQ40" s="970"/>
      <c r="AR40" s="970"/>
      <c r="AS40" s="970"/>
      <c r="AT40" s="970"/>
      <c r="AU40" s="970"/>
      <c r="AV40" s="970"/>
      <c r="AW40" s="970"/>
      <c r="AX40" s="970"/>
      <c r="AY40" s="970"/>
      <c r="AZ40" s="1041"/>
      <c r="BA40" s="1041"/>
      <c r="BB40" s="1041"/>
      <c r="BC40" s="1041"/>
      <c r="BD40" s="1041"/>
      <c r="BE40" s="1025"/>
      <c r="BF40" s="1025"/>
      <c r="BG40" s="1025"/>
      <c r="BH40" s="1025"/>
      <c r="BI40" s="1026"/>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x14ac:dyDescent="0.15">
      <c r="A41" s="214">
        <v>14</v>
      </c>
      <c r="B41" s="1030"/>
      <c r="C41" s="1031"/>
      <c r="D41" s="1031"/>
      <c r="E41" s="1031"/>
      <c r="F41" s="1031"/>
      <c r="G41" s="1031"/>
      <c r="H41" s="1031"/>
      <c r="I41" s="1031"/>
      <c r="J41" s="1031"/>
      <c r="K41" s="1031"/>
      <c r="L41" s="1031"/>
      <c r="M41" s="1031"/>
      <c r="N41" s="1031"/>
      <c r="O41" s="1031"/>
      <c r="P41" s="1032"/>
      <c r="Q41" s="1042"/>
      <c r="R41" s="1043"/>
      <c r="S41" s="1043"/>
      <c r="T41" s="1043"/>
      <c r="U41" s="1043"/>
      <c r="V41" s="1043"/>
      <c r="W41" s="1043"/>
      <c r="X41" s="1043"/>
      <c r="Y41" s="1043"/>
      <c r="Z41" s="1043"/>
      <c r="AA41" s="1043"/>
      <c r="AB41" s="1043"/>
      <c r="AC41" s="1043"/>
      <c r="AD41" s="1043"/>
      <c r="AE41" s="1044"/>
      <c r="AF41" s="1036"/>
      <c r="AG41" s="1037"/>
      <c r="AH41" s="1037"/>
      <c r="AI41" s="1037"/>
      <c r="AJ41" s="1038"/>
      <c r="AK41" s="979"/>
      <c r="AL41" s="970"/>
      <c r="AM41" s="970"/>
      <c r="AN41" s="970"/>
      <c r="AO41" s="970"/>
      <c r="AP41" s="970"/>
      <c r="AQ41" s="970"/>
      <c r="AR41" s="970"/>
      <c r="AS41" s="970"/>
      <c r="AT41" s="970"/>
      <c r="AU41" s="970"/>
      <c r="AV41" s="970"/>
      <c r="AW41" s="970"/>
      <c r="AX41" s="970"/>
      <c r="AY41" s="970"/>
      <c r="AZ41" s="1041"/>
      <c r="BA41" s="1041"/>
      <c r="BB41" s="1041"/>
      <c r="BC41" s="1041"/>
      <c r="BD41" s="1041"/>
      <c r="BE41" s="1025"/>
      <c r="BF41" s="1025"/>
      <c r="BG41" s="1025"/>
      <c r="BH41" s="1025"/>
      <c r="BI41" s="1026"/>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x14ac:dyDescent="0.15">
      <c r="A42" s="214">
        <v>15</v>
      </c>
      <c r="B42" s="1030"/>
      <c r="C42" s="1031"/>
      <c r="D42" s="1031"/>
      <c r="E42" s="1031"/>
      <c r="F42" s="1031"/>
      <c r="G42" s="1031"/>
      <c r="H42" s="1031"/>
      <c r="I42" s="1031"/>
      <c r="J42" s="1031"/>
      <c r="K42" s="1031"/>
      <c r="L42" s="1031"/>
      <c r="M42" s="1031"/>
      <c r="N42" s="1031"/>
      <c r="O42" s="1031"/>
      <c r="P42" s="1032"/>
      <c r="Q42" s="1042"/>
      <c r="R42" s="1043"/>
      <c r="S42" s="1043"/>
      <c r="T42" s="1043"/>
      <c r="U42" s="1043"/>
      <c r="V42" s="1043"/>
      <c r="W42" s="1043"/>
      <c r="X42" s="1043"/>
      <c r="Y42" s="1043"/>
      <c r="Z42" s="1043"/>
      <c r="AA42" s="1043"/>
      <c r="AB42" s="1043"/>
      <c r="AC42" s="1043"/>
      <c r="AD42" s="1043"/>
      <c r="AE42" s="1044"/>
      <c r="AF42" s="1036"/>
      <c r="AG42" s="1037"/>
      <c r="AH42" s="1037"/>
      <c r="AI42" s="1037"/>
      <c r="AJ42" s="1038"/>
      <c r="AK42" s="979"/>
      <c r="AL42" s="970"/>
      <c r="AM42" s="970"/>
      <c r="AN42" s="970"/>
      <c r="AO42" s="970"/>
      <c r="AP42" s="970"/>
      <c r="AQ42" s="970"/>
      <c r="AR42" s="970"/>
      <c r="AS42" s="970"/>
      <c r="AT42" s="970"/>
      <c r="AU42" s="970"/>
      <c r="AV42" s="970"/>
      <c r="AW42" s="970"/>
      <c r="AX42" s="970"/>
      <c r="AY42" s="970"/>
      <c r="AZ42" s="1041"/>
      <c r="BA42" s="1041"/>
      <c r="BB42" s="1041"/>
      <c r="BC42" s="1041"/>
      <c r="BD42" s="1041"/>
      <c r="BE42" s="1025"/>
      <c r="BF42" s="1025"/>
      <c r="BG42" s="1025"/>
      <c r="BH42" s="1025"/>
      <c r="BI42" s="1026"/>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x14ac:dyDescent="0.15">
      <c r="A43" s="214">
        <v>16</v>
      </c>
      <c r="B43" s="1030"/>
      <c r="C43" s="1031"/>
      <c r="D43" s="1031"/>
      <c r="E43" s="1031"/>
      <c r="F43" s="1031"/>
      <c r="G43" s="1031"/>
      <c r="H43" s="1031"/>
      <c r="I43" s="1031"/>
      <c r="J43" s="1031"/>
      <c r="K43" s="1031"/>
      <c r="L43" s="1031"/>
      <c r="M43" s="1031"/>
      <c r="N43" s="1031"/>
      <c r="O43" s="1031"/>
      <c r="P43" s="1032"/>
      <c r="Q43" s="1042"/>
      <c r="R43" s="1043"/>
      <c r="S43" s="1043"/>
      <c r="T43" s="1043"/>
      <c r="U43" s="1043"/>
      <c r="V43" s="1043"/>
      <c r="W43" s="1043"/>
      <c r="X43" s="1043"/>
      <c r="Y43" s="1043"/>
      <c r="Z43" s="1043"/>
      <c r="AA43" s="1043"/>
      <c r="AB43" s="1043"/>
      <c r="AC43" s="1043"/>
      <c r="AD43" s="1043"/>
      <c r="AE43" s="1044"/>
      <c r="AF43" s="1036"/>
      <c r="AG43" s="1037"/>
      <c r="AH43" s="1037"/>
      <c r="AI43" s="1037"/>
      <c r="AJ43" s="1038"/>
      <c r="AK43" s="979"/>
      <c r="AL43" s="970"/>
      <c r="AM43" s="970"/>
      <c r="AN43" s="970"/>
      <c r="AO43" s="970"/>
      <c r="AP43" s="970"/>
      <c r="AQ43" s="970"/>
      <c r="AR43" s="970"/>
      <c r="AS43" s="970"/>
      <c r="AT43" s="970"/>
      <c r="AU43" s="970"/>
      <c r="AV43" s="970"/>
      <c r="AW43" s="970"/>
      <c r="AX43" s="970"/>
      <c r="AY43" s="970"/>
      <c r="AZ43" s="1041"/>
      <c r="BA43" s="1041"/>
      <c r="BB43" s="1041"/>
      <c r="BC43" s="1041"/>
      <c r="BD43" s="1041"/>
      <c r="BE43" s="1025"/>
      <c r="BF43" s="1025"/>
      <c r="BG43" s="1025"/>
      <c r="BH43" s="1025"/>
      <c r="BI43" s="1026"/>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x14ac:dyDescent="0.15">
      <c r="A44" s="214">
        <v>17</v>
      </c>
      <c r="B44" s="1030"/>
      <c r="C44" s="1031"/>
      <c r="D44" s="1031"/>
      <c r="E44" s="1031"/>
      <c r="F44" s="1031"/>
      <c r="G44" s="1031"/>
      <c r="H44" s="1031"/>
      <c r="I44" s="1031"/>
      <c r="J44" s="1031"/>
      <c r="K44" s="1031"/>
      <c r="L44" s="1031"/>
      <c r="M44" s="1031"/>
      <c r="N44" s="1031"/>
      <c r="O44" s="1031"/>
      <c r="P44" s="1032"/>
      <c r="Q44" s="1042"/>
      <c r="R44" s="1043"/>
      <c r="S44" s="1043"/>
      <c r="T44" s="1043"/>
      <c r="U44" s="1043"/>
      <c r="V44" s="1043"/>
      <c r="W44" s="1043"/>
      <c r="X44" s="1043"/>
      <c r="Y44" s="1043"/>
      <c r="Z44" s="1043"/>
      <c r="AA44" s="1043"/>
      <c r="AB44" s="1043"/>
      <c r="AC44" s="1043"/>
      <c r="AD44" s="1043"/>
      <c r="AE44" s="1044"/>
      <c r="AF44" s="1036"/>
      <c r="AG44" s="1037"/>
      <c r="AH44" s="1037"/>
      <c r="AI44" s="1037"/>
      <c r="AJ44" s="1038"/>
      <c r="AK44" s="979"/>
      <c r="AL44" s="970"/>
      <c r="AM44" s="970"/>
      <c r="AN44" s="970"/>
      <c r="AO44" s="970"/>
      <c r="AP44" s="970"/>
      <c r="AQ44" s="970"/>
      <c r="AR44" s="970"/>
      <c r="AS44" s="970"/>
      <c r="AT44" s="970"/>
      <c r="AU44" s="970"/>
      <c r="AV44" s="970"/>
      <c r="AW44" s="970"/>
      <c r="AX44" s="970"/>
      <c r="AY44" s="970"/>
      <c r="AZ44" s="1041"/>
      <c r="BA44" s="1041"/>
      <c r="BB44" s="1041"/>
      <c r="BC44" s="1041"/>
      <c r="BD44" s="1041"/>
      <c r="BE44" s="1025"/>
      <c r="BF44" s="1025"/>
      <c r="BG44" s="1025"/>
      <c r="BH44" s="1025"/>
      <c r="BI44" s="1026"/>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x14ac:dyDescent="0.15">
      <c r="A45" s="214">
        <v>18</v>
      </c>
      <c r="B45" s="1030"/>
      <c r="C45" s="1031"/>
      <c r="D45" s="1031"/>
      <c r="E45" s="1031"/>
      <c r="F45" s="1031"/>
      <c r="G45" s="1031"/>
      <c r="H45" s="1031"/>
      <c r="I45" s="1031"/>
      <c r="J45" s="1031"/>
      <c r="K45" s="1031"/>
      <c r="L45" s="1031"/>
      <c r="M45" s="1031"/>
      <c r="N45" s="1031"/>
      <c r="O45" s="1031"/>
      <c r="P45" s="1032"/>
      <c r="Q45" s="1042"/>
      <c r="R45" s="1043"/>
      <c r="S45" s="1043"/>
      <c r="T45" s="1043"/>
      <c r="U45" s="1043"/>
      <c r="V45" s="1043"/>
      <c r="W45" s="1043"/>
      <c r="X45" s="1043"/>
      <c r="Y45" s="1043"/>
      <c r="Z45" s="1043"/>
      <c r="AA45" s="1043"/>
      <c r="AB45" s="1043"/>
      <c r="AC45" s="1043"/>
      <c r="AD45" s="1043"/>
      <c r="AE45" s="1044"/>
      <c r="AF45" s="1036"/>
      <c r="AG45" s="1037"/>
      <c r="AH45" s="1037"/>
      <c r="AI45" s="1037"/>
      <c r="AJ45" s="1038"/>
      <c r="AK45" s="979"/>
      <c r="AL45" s="970"/>
      <c r="AM45" s="970"/>
      <c r="AN45" s="970"/>
      <c r="AO45" s="970"/>
      <c r="AP45" s="970"/>
      <c r="AQ45" s="970"/>
      <c r="AR45" s="970"/>
      <c r="AS45" s="970"/>
      <c r="AT45" s="970"/>
      <c r="AU45" s="970"/>
      <c r="AV45" s="970"/>
      <c r="AW45" s="970"/>
      <c r="AX45" s="970"/>
      <c r="AY45" s="970"/>
      <c r="AZ45" s="1041"/>
      <c r="BA45" s="1041"/>
      <c r="BB45" s="1041"/>
      <c r="BC45" s="1041"/>
      <c r="BD45" s="1041"/>
      <c r="BE45" s="1025"/>
      <c r="BF45" s="1025"/>
      <c r="BG45" s="1025"/>
      <c r="BH45" s="1025"/>
      <c r="BI45" s="1026"/>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x14ac:dyDescent="0.15">
      <c r="A46" s="214">
        <v>19</v>
      </c>
      <c r="B46" s="1030"/>
      <c r="C46" s="1031"/>
      <c r="D46" s="1031"/>
      <c r="E46" s="1031"/>
      <c r="F46" s="1031"/>
      <c r="G46" s="1031"/>
      <c r="H46" s="1031"/>
      <c r="I46" s="1031"/>
      <c r="J46" s="1031"/>
      <c r="K46" s="1031"/>
      <c r="L46" s="1031"/>
      <c r="M46" s="1031"/>
      <c r="N46" s="1031"/>
      <c r="O46" s="1031"/>
      <c r="P46" s="1032"/>
      <c r="Q46" s="1042"/>
      <c r="R46" s="1043"/>
      <c r="S46" s="1043"/>
      <c r="T46" s="1043"/>
      <c r="U46" s="1043"/>
      <c r="V46" s="1043"/>
      <c r="W46" s="1043"/>
      <c r="X46" s="1043"/>
      <c r="Y46" s="1043"/>
      <c r="Z46" s="1043"/>
      <c r="AA46" s="1043"/>
      <c r="AB46" s="1043"/>
      <c r="AC46" s="1043"/>
      <c r="AD46" s="1043"/>
      <c r="AE46" s="1044"/>
      <c r="AF46" s="1036"/>
      <c r="AG46" s="1037"/>
      <c r="AH46" s="1037"/>
      <c r="AI46" s="1037"/>
      <c r="AJ46" s="1038"/>
      <c r="AK46" s="979"/>
      <c r="AL46" s="970"/>
      <c r="AM46" s="970"/>
      <c r="AN46" s="970"/>
      <c r="AO46" s="970"/>
      <c r="AP46" s="970"/>
      <c r="AQ46" s="970"/>
      <c r="AR46" s="970"/>
      <c r="AS46" s="970"/>
      <c r="AT46" s="970"/>
      <c r="AU46" s="970"/>
      <c r="AV46" s="970"/>
      <c r="AW46" s="970"/>
      <c r="AX46" s="970"/>
      <c r="AY46" s="970"/>
      <c r="AZ46" s="1041"/>
      <c r="BA46" s="1041"/>
      <c r="BB46" s="1041"/>
      <c r="BC46" s="1041"/>
      <c r="BD46" s="1041"/>
      <c r="BE46" s="1025"/>
      <c r="BF46" s="1025"/>
      <c r="BG46" s="1025"/>
      <c r="BH46" s="1025"/>
      <c r="BI46" s="1026"/>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x14ac:dyDescent="0.15">
      <c r="A47" s="214">
        <v>20</v>
      </c>
      <c r="B47" s="1030"/>
      <c r="C47" s="1031"/>
      <c r="D47" s="1031"/>
      <c r="E47" s="1031"/>
      <c r="F47" s="1031"/>
      <c r="G47" s="1031"/>
      <c r="H47" s="1031"/>
      <c r="I47" s="1031"/>
      <c r="J47" s="1031"/>
      <c r="K47" s="1031"/>
      <c r="L47" s="1031"/>
      <c r="M47" s="1031"/>
      <c r="N47" s="1031"/>
      <c r="O47" s="1031"/>
      <c r="P47" s="1032"/>
      <c r="Q47" s="1042"/>
      <c r="R47" s="1043"/>
      <c r="S47" s="1043"/>
      <c r="T47" s="1043"/>
      <c r="U47" s="1043"/>
      <c r="V47" s="1043"/>
      <c r="W47" s="1043"/>
      <c r="X47" s="1043"/>
      <c r="Y47" s="1043"/>
      <c r="Z47" s="1043"/>
      <c r="AA47" s="1043"/>
      <c r="AB47" s="1043"/>
      <c r="AC47" s="1043"/>
      <c r="AD47" s="1043"/>
      <c r="AE47" s="1044"/>
      <c r="AF47" s="1036"/>
      <c r="AG47" s="1037"/>
      <c r="AH47" s="1037"/>
      <c r="AI47" s="1037"/>
      <c r="AJ47" s="1038"/>
      <c r="AK47" s="979"/>
      <c r="AL47" s="970"/>
      <c r="AM47" s="970"/>
      <c r="AN47" s="970"/>
      <c r="AO47" s="970"/>
      <c r="AP47" s="970"/>
      <c r="AQ47" s="970"/>
      <c r="AR47" s="970"/>
      <c r="AS47" s="970"/>
      <c r="AT47" s="970"/>
      <c r="AU47" s="970"/>
      <c r="AV47" s="970"/>
      <c r="AW47" s="970"/>
      <c r="AX47" s="970"/>
      <c r="AY47" s="970"/>
      <c r="AZ47" s="1041"/>
      <c r="BA47" s="1041"/>
      <c r="BB47" s="1041"/>
      <c r="BC47" s="1041"/>
      <c r="BD47" s="1041"/>
      <c r="BE47" s="1025"/>
      <c r="BF47" s="1025"/>
      <c r="BG47" s="1025"/>
      <c r="BH47" s="1025"/>
      <c r="BI47" s="1026"/>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x14ac:dyDescent="0.15">
      <c r="A48" s="214">
        <v>21</v>
      </c>
      <c r="B48" s="1030"/>
      <c r="C48" s="1031"/>
      <c r="D48" s="1031"/>
      <c r="E48" s="1031"/>
      <c r="F48" s="1031"/>
      <c r="G48" s="1031"/>
      <c r="H48" s="1031"/>
      <c r="I48" s="1031"/>
      <c r="J48" s="1031"/>
      <c r="K48" s="1031"/>
      <c r="L48" s="1031"/>
      <c r="M48" s="1031"/>
      <c r="N48" s="1031"/>
      <c r="O48" s="1031"/>
      <c r="P48" s="1032"/>
      <c r="Q48" s="1042"/>
      <c r="R48" s="1043"/>
      <c r="S48" s="1043"/>
      <c r="T48" s="1043"/>
      <c r="U48" s="1043"/>
      <c r="V48" s="1043"/>
      <c r="W48" s="1043"/>
      <c r="X48" s="1043"/>
      <c r="Y48" s="1043"/>
      <c r="Z48" s="1043"/>
      <c r="AA48" s="1043"/>
      <c r="AB48" s="1043"/>
      <c r="AC48" s="1043"/>
      <c r="AD48" s="1043"/>
      <c r="AE48" s="1044"/>
      <c r="AF48" s="1036"/>
      <c r="AG48" s="1037"/>
      <c r="AH48" s="1037"/>
      <c r="AI48" s="1037"/>
      <c r="AJ48" s="1038"/>
      <c r="AK48" s="979"/>
      <c r="AL48" s="970"/>
      <c r="AM48" s="970"/>
      <c r="AN48" s="970"/>
      <c r="AO48" s="970"/>
      <c r="AP48" s="970"/>
      <c r="AQ48" s="970"/>
      <c r="AR48" s="970"/>
      <c r="AS48" s="970"/>
      <c r="AT48" s="970"/>
      <c r="AU48" s="970"/>
      <c r="AV48" s="970"/>
      <c r="AW48" s="970"/>
      <c r="AX48" s="970"/>
      <c r="AY48" s="970"/>
      <c r="AZ48" s="1041"/>
      <c r="BA48" s="1041"/>
      <c r="BB48" s="1041"/>
      <c r="BC48" s="1041"/>
      <c r="BD48" s="1041"/>
      <c r="BE48" s="1025"/>
      <c r="BF48" s="1025"/>
      <c r="BG48" s="1025"/>
      <c r="BH48" s="1025"/>
      <c r="BI48" s="1026"/>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x14ac:dyDescent="0.15">
      <c r="A49" s="214">
        <v>22</v>
      </c>
      <c r="B49" s="1030"/>
      <c r="C49" s="1031"/>
      <c r="D49" s="1031"/>
      <c r="E49" s="1031"/>
      <c r="F49" s="1031"/>
      <c r="G49" s="1031"/>
      <c r="H49" s="1031"/>
      <c r="I49" s="1031"/>
      <c r="J49" s="1031"/>
      <c r="K49" s="1031"/>
      <c r="L49" s="1031"/>
      <c r="M49" s="1031"/>
      <c r="N49" s="1031"/>
      <c r="O49" s="1031"/>
      <c r="P49" s="1032"/>
      <c r="Q49" s="1042"/>
      <c r="R49" s="1043"/>
      <c r="S49" s="1043"/>
      <c r="T49" s="1043"/>
      <c r="U49" s="1043"/>
      <c r="V49" s="1043"/>
      <c r="W49" s="1043"/>
      <c r="X49" s="1043"/>
      <c r="Y49" s="1043"/>
      <c r="Z49" s="1043"/>
      <c r="AA49" s="1043"/>
      <c r="AB49" s="1043"/>
      <c r="AC49" s="1043"/>
      <c r="AD49" s="1043"/>
      <c r="AE49" s="1044"/>
      <c r="AF49" s="1036"/>
      <c r="AG49" s="1037"/>
      <c r="AH49" s="1037"/>
      <c r="AI49" s="1037"/>
      <c r="AJ49" s="1038"/>
      <c r="AK49" s="979"/>
      <c r="AL49" s="970"/>
      <c r="AM49" s="970"/>
      <c r="AN49" s="970"/>
      <c r="AO49" s="970"/>
      <c r="AP49" s="970"/>
      <c r="AQ49" s="970"/>
      <c r="AR49" s="970"/>
      <c r="AS49" s="970"/>
      <c r="AT49" s="970"/>
      <c r="AU49" s="970"/>
      <c r="AV49" s="970"/>
      <c r="AW49" s="970"/>
      <c r="AX49" s="970"/>
      <c r="AY49" s="970"/>
      <c r="AZ49" s="1041"/>
      <c r="BA49" s="1041"/>
      <c r="BB49" s="1041"/>
      <c r="BC49" s="1041"/>
      <c r="BD49" s="1041"/>
      <c r="BE49" s="1025"/>
      <c r="BF49" s="1025"/>
      <c r="BG49" s="1025"/>
      <c r="BH49" s="1025"/>
      <c r="BI49" s="1026"/>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x14ac:dyDescent="0.15">
      <c r="A50" s="214">
        <v>23</v>
      </c>
      <c r="B50" s="1030"/>
      <c r="C50" s="1031"/>
      <c r="D50" s="1031"/>
      <c r="E50" s="1031"/>
      <c r="F50" s="1031"/>
      <c r="G50" s="1031"/>
      <c r="H50" s="1031"/>
      <c r="I50" s="1031"/>
      <c r="J50" s="1031"/>
      <c r="K50" s="1031"/>
      <c r="L50" s="1031"/>
      <c r="M50" s="1031"/>
      <c r="N50" s="1031"/>
      <c r="O50" s="1031"/>
      <c r="P50" s="1032"/>
      <c r="Q50" s="1033"/>
      <c r="R50" s="1034"/>
      <c r="S50" s="1034"/>
      <c r="T50" s="1034"/>
      <c r="U50" s="1034"/>
      <c r="V50" s="1034"/>
      <c r="W50" s="1034"/>
      <c r="X50" s="1034"/>
      <c r="Y50" s="1034"/>
      <c r="Z50" s="1034"/>
      <c r="AA50" s="1034"/>
      <c r="AB50" s="1034"/>
      <c r="AC50" s="1034"/>
      <c r="AD50" s="1034"/>
      <c r="AE50" s="1035"/>
      <c r="AF50" s="1036"/>
      <c r="AG50" s="1037"/>
      <c r="AH50" s="1037"/>
      <c r="AI50" s="1037"/>
      <c r="AJ50" s="1038"/>
      <c r="AK50" s="1039"/>
      <c r="AL50" s="1034"/>
      <c r="AM50" s="1034"/>
      <c r="AN50" s="1034"/>
      <c r="AO50" s="1034"/>
      <c r="AP50" s="1034"/>
      <c r="AQ50" s="1034"/>
      <c r="AR50" s="1034"/>
      <c r="AS50" s="1034"/>
      <c r="AT50" s="1034"/>
      <c r="AU50" s="1034"/>
      <c r="AV50" s="1034"/>
      <c r="AW50" s="1034"/>
      <c r="AX50" s="1034"/>
      <c r="AY50" s="1034"/>
      <c r="AZ50" s="1040"/>
      <c r="BA50" s="1040"/>
      <c r="BB50" s="1040"/>
      <c r="BC50" s="1040"/>
      <c r="BD50" s="1040"/>
      <c r="BE50" s="1025"/>
      <c r="BF50" s="1025"/>
      <c r="BG50" s="1025"/>
      <c r="BH50" s="1025"/>
      <c r="BI50" s="1026"/>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x14ac:dyDescent="0.15">
      <c r="A51" s="214">
        <v>24</v>
      </c>
      <c r="B51" s="1030"/>
      <c r="C51" s="1031"/>
      <c r="D51" s="1031"/>
      <c r="E51" s="1031"/>
      <c r="F51" s="1031"/>
      <c r="G51" s="1031"/>
      <c r="H51" s="1031"/>
      <c r="I51" s="1031"/>
      <c r="J51" s="1031"/>
      <c r="K51" s="1031"/>
      <c r="L51" s="1031"/>
      <c r="M51" s="1031"/>
      <c r="N51" s="1031"/>
      <c r="O51" s="1031"/>
      <c r="P51" s="1032"/>
      <c r="Q51" s="1033"/>
      <c r="R51" s="1034"/>
      <c r="S51" s="1034"/>
      <c r="T51" s="1034"/>
      <c r="U51" s="1034"/>
      <c r="V51" s="1034"/>
      <c r="W51" s="1034"/>
      <c r="X51" s="1034"/>
      <c r="Y51" s="1034"/>
      <c r="Z51" s="1034"/>
      <c r="AA51" s="1034"/>
      <c r="AB51" s="1034"/>
      <c r="AC51" s="1034"/>
      <c r="AD51" s="1034"/>
      <c r="AE51" s="1035"/>
      <c r="AF51" s="1036"/>
      <c r="AG51" s="1037"/>
      <c r="AH51" s="1037"/>
      <c r="AI51" s="1037"/>
      <c r="AJ51" s="1038"/>
      <c r="AK51" s="1039"/>
      <c r="AL51" s="1034"/>
      <c r="AM51" s="1034"/>
      <c r="AN51" s="1034"/>
      <c r="AO51" s="1034"/>
      <c r="AP51" s="1034"/>
      <c r="AQ51" s="1034"/>
      <c r="AR51" s="1034"/>
      <c r="AS51" s="1034"/>
      <c r="AT51" s="1034"/>
      <c r="AU51" s="1034"/>
      <c r="AV51" s="1034"/>
      <c r="AW51" s="1034"/>
      <c r="AX51" s="1034"/>
      <c r="AY51" s="1034"/>
      <c r="AZ51" s="1040"/>
      <c r="BA51" s="1040"/>
      <c r="BB51" s="1040"/>
      <c r="BC51" s="1040"/>
      <c r="BD51" s="1040"/>
      <c r="BE51" s="1025"/>
      <c r="BF51" s="1025"/>
      <c r="BG51" s="1025"/>
      <c r="BH51" s="1025"/>
      <c r="BI51" s="1026"/>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x14ac:dyDescent="0.15">
      <c r="A52" s="214">
        <v>25</v>
      </c>
      <c r="B52" s="1030"/>
      <c r="C52" s="1031"/>
      <c r="D52" s="1031"/>
      <c r="E52" s="1031"/>
      <c r="F52" s="1031"/>
      <c r="G52" s="1031"/>
      <c r="H52" s="1031"/>
      <c r="I52" s="1031"/>
      <c r="J52" s="1031"/>
      <c r="K52" s="1031"/>
      <c r="L52" s="1031"/>
      <c r="M52" s="1031"/>
      <c r="N52" s="1031"/>
      <c r="O52" s="1031"/>
      <c r="P52" s="1032"/>
      <c r="Q52" s="1033"/>
      <c r="R52" s="1034"/>
      <c r="S52" s="1034"/>
      <c r="T52" s="1034"/>
      <c r="U52" s="1034"/>
      <c r="V52" s="1034"/>
      <c r="W52" s="1034"/>
      <c r="X52" s="1034"/>
      <c r="Y52" s="1034"/>
      <c r="Z52" s="1034"/>
      <c r="AA52" s="1034"/>
      <c r="AB52" s="1034"/>
      <c r="AC52" s="1034"/>
      <c r="AD52" s="1034"/>
      <c r="AE52" s="1035"/>
      <c r="AF52" s="1036"/>
      <c r="AG52" s="1037"/>
      <c r="AH52" s="1037"/>
      <c r="AI52" s="1037"/>
      <c r="AJ52" s="1038"/>
      <c r="AK52" s="1039"/>
      <c r="AL52" s="1034"/>
      <c r="AM52" s="1034"/>
      <c r="AN52" s="1034"/>
      <c r="AO52" s="1034"/>
      <c r="AP52" s="1034"/>
      <c r="AQ52" s="1034"/>
      <c r="AR52" s="1034"/>
      <c r="AS52" s="1034"/>
      <c r="AT52" s="1034"/>
      <c r="AU52" s="1034"/>
      <c r="AV52" s="1034"/>
      <c r="AW52" s="1034"/>
      <c r="AX52" s="1034"/>
      <c r="AY52" s="1034"/>
      <c r="AZ52" s="1040"/>
      <c r="BA52" s="1040"/>
      <c r="BB52" s="1040"/>
      <c r="BC52" s="1040"/>
      <c r="BD52" s="1040"/>
      <c r="BE52" s="1025"/>
      <c r="BF52" s="1025"/>
      <c r="BG52" s="1025"/>
      <c r="BH52" s="1025"/>
      <c r="BI52" s="1026"/>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x14ac:dyDescent="0.15">
      <c r="A53" s="214">
        <v>26</v>
      </c>
      <c r="B53" s="1030"/>
      <c r="C53" s="1031"/>
      <c r="D53" s="1031"/>
      <c r="E53" s="1031"/>
      <c r="F53" s="1031"/>
      <c r="G53" s="1031"/>
      <c r="H53" s="1031"/>
      <c r="I53" s="1031"/>
      <c r="J53" s="1031"/>
      <c r="K53" s="1031"/>
      <c r="L53" s="1031"/>
      <c r="M53" s="1031"/>
      <c r="N53" s="1031"/>
      <c r="O53" s="1031"/>
      <c r="P53" s="1032"/>
      <c r="Q53" s="1033"/>
      <c r="R53" s="1034"/>
      <c r="S53" s="1034"/>
      <c r="T53" s="1034"/>
      <c r="U53" s="1034"/>
      <c r="V53" s="1034"/>
      <c r="W53" s="1034"/>
      <c r="X53" s="1034"/>
      <c r="Y53" s="1034"/>
      <c r="Z53" s="1034"/>
      <c r="AA53" s="1034"/>
      <c r="AB53" s="1034"/>
      <c r="AC53" s="1034"/>
      <c r="AD53" s="1034"/>
      <c r="AE53" s="1035"/>
      <c r="AF53" s="1036"/>
      <c r="AG53" s="1037"/>
      <c r="AH53" s="1037"/>
      <c r="AI53" s="1037"/>
      <c r="AJ53" s="1038"/>
      <c r="AK53" s="1039"/>
      <c r="AL53" s="1034"/>
      <c r="AM53" s="1034"/>
      <c r="AN53" s="1034"/>
      <c r="AO53" s="1034"/>
      <c r="AP53" s="1034"/>
      <c r="AQ53" s="1034"/>
      <c r="AR53" s="1034"/>
      <c r="AS53" s="1034"/>
      <c r="AT53" s="1034"/>
      <c r="AU53" s="1034"/>
      <c r="AV53" s="1034"/>
      <c r="AW53" s="1034"/>
      <c r="AX53" s="1034"/>
      <c r="AY53" s="1034"/>
      <c r="AZ53" s="1040"/>
      <c r="BA53" s="1040"/>
      <c r="BB53" s="1040"/>
      <c r="BC53" s="1040"/>
      <c r="BD53" s="1040"/>
      <c r="BE53" s="1025"/>
      <c r="BF53" s="1025"/>
      <c r="BG53" s="1025"/>
      <c r="BH53" s="1025"/>
      <c r="BI53" s="1026"/>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x14ac:dyDescent="0.15">
      <c r="A54" s="214">
        <v>27</v>
      </c>
      <c r="B54" s="1030"/>
      <c r="C54" s="1031"/>
      <c r="D54" s="1031"/>
      <c r="E54" s="1031"/>
      <c r="F54" s="1031"/>
      <c r="G54" s="1031"/>
      <c r="H54" s="1031"/>
      <c r="I54" s="1031"/>
      <c r="J54" s="1031"/>
      <c r="K54" s="1031"/>
      <c r="L54" s="1031"/>
      <c r="M54" s="1031"/>
      <c r="N54" s="1031"/>
      <c r="O54" s="1031"/>
      <c r="P54" s="1032"/>
      <c r="Q54" s="1033"/>
      <c r="R54" s="1034"/>
      <c r="S54" s="1034"/>
      <c r="T54" s="1034"/>
      <c r="U54" s="1034"/>
      <c r="V54" s="1034"/>
      <c r="W54" s="1034"/>
      <c r="X54" s="1034"/>
      <c r="Y54" s="1034"/>
      <c r="Z54" s="1034"/>
      <c r="AA54" s="1034"/>
      <c r="AB54" s="1034"/>
      <c r="AC54" s="1034"/>
      <c r="AD54" s="1034"/>
      <c r="AE54" s="1035"/>
      <c r="AF54" s="1036"/>
      <c r="AG54" s="1037"/>
      <c r="AH54" s="1037"/>
      <c r="AI54" s="1037"/>
      <c r="AJ54" s="1038"/>
      <c r="AK54" s="1039"/>
      <c r="AL54" s="1034"/>
      <c r="AM54" s="1034"/>
      <c r="AN54" s="1034"/>
      <c r="AO54" s="1034"/>
      <c r="AP54" s="1034"/>
      <c r="AQ54" s="1034"/>
      <c r="AR54" s="1034"/>
      <c r="AS54" s="1034"/>
      <c r="AT54" s="1034"/>
      <c r="AU54" s="1034"/>
      <c r="AV54" s="1034"/>
      <c r="AW54" s="1034"/>
      <c r="AX54" s="1034"/>
      <c r="AY54" s="1034"/>
      <c r="AZ54" s="1040"/>
      <c r="BA54" s="1040"/>
      <c r="BB54" s="1040"/>
      <c r="BC54" s="1040"/>
      <c r="BD54" s="1040"/>
      <c r="BE54" s="1025"/>
      <c r="BF54" s="1025"/>
      <c r="BG54" s="1025"/>
      <c r="BH54" s="1025"/>
      <c r="BI54" s="1026"/>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x14ac:dyDescent="0.15">
      <c r="A55" s="214">
        <v>28</v>
      </c>
      <c r="B55" s="1030"/>
      <c r="C55" s="1031"/>
      <c r="D55" s="1031"/>
      <c r="E55" s="1031"/>
      <c r="F55" s="1031"/>
      <c r="G55" s="1031"/>
      <c r="H55" s="1031"/>
      <c r="I55" s="1031"/>
      <c r="J55" s="1031"/>
      <c r="K55" s="1031"/>
      <c r="L55" s="1031"/>
      <c r="M55" s="1031"/>
      <c r="N55" s="1031"/>
      <c r="O55" s="1031"/>
      <c r="P55" s="1032"/>
      <c r="Q55" s="1033"/>
      <c r="R55" s="1034"/>
      <c r="S55" s="1034"/>
      <c r="T55" s="1034"/>
      <c r="U55" s="1034"/>
      <c r="V55" s="1034"/>
      <c r="W55" s="1034"/>
      <c r="X55" s="1034"/>
      <c r="Y55" s="1034"/>
      <c r="Z55" s="1034"/>
      <c r="AA55" s="1034"/>
      <c r="AB55" s="1034"/>
      <c r="AC55" s="1034"/>
      <c r="AD55" s="1034"/>
      <c r="AE55" s="1035"/>
      <c r="AF55" s="1036"/>
      <c r="AG55" s="1037"/>
      <c r="AH55" s="1037"/>
      <c r="AI55" s="1037"/>
      <c r="AJ55" s="1038"/>
      <c r="AK55" s="1039"/>
      <c r="AL55" s="1034"/>
      <c r="AM55" s="1034"/>
      <c r="AN55" s="1034"/>
      <c r="AO55" s="1034"/>
      <c r="AP55" s="1034"/>
      <c r="AQ55" s="1034"/>
      <c r="AR55" s="1034"/>
      <c r="AS55" s="1034"/>
      <c r="AT55" s="1034"/>
      <c r="AU55" s="1034"/>
      <c r="AV55" s="1034"/>
      <c r="AW55" s="1034"/>
      <c r="AX55" s="1034"/>
      <c r="AY55" s="1034"/>
      <c r="AZ55" s="1040"/>
      <c r="BA55" s="1040"/>
      <c r="BB55" s="1040"/>
      <c r="BC55" s="1040"/>
      <c r="BD55" s="1040"/>
      <c r="BE55" s="1025"/>
      <c r="BF55" s="1025"/>
      <c r="BG55" s="1025"/>
      <c r="BH55" s="1025"/>
      <c r="BI55" s="1026"/>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x14ac:dyDescent="0.15">
      <c r="A56" s="214">
        <v>29</v>
      </c>
      <c r="B56" s="1030"/>
      <c r="C56" s="1031"/>
      <c r="D56" s="1031"/>
      <c r="E56" s="1031"/>
      <c r="F56" s="1031"/>
      <c r="G56" s="1031"/>
      <c r="H56" s="1031"/>
      <c r="I56" s="1031"/>
      <c r="J56" s="1031"/>
      <c r="K56" s="1031"/>
      <c r="L56" s="1031"/>
      <c r="M56" s="1031"/>
      <c r="N56" s="1031"/>
      <c r="O56" s="1031"/>
      <c r="P56" s="1032"/>
      <c r="Q56" s="1033"/>
      <c r="R56" s="1034"/>
      <c r="S56" s="1034"/>
      <c r="T56" s="1034"/>
      <c r="U56" s="1034"/>
      <c r="V56" s="1034"/>
      <c r="W56" s="1034"/>
      <c r="X56" s="1034"/>
      <c r="Y56" s="1034"/>
      <c r="Z56" s="1034"/>
      <c r="AA56" s="1034"/>
      <c r="AB56" s="1034"/>
      <c r="AC56" s="1034"/>
      <c r="AD56" s="1034"/>
      <c r="AE56" s="1035"/>
      <c r="AF56" s="1036"/>
      <c r="AG56" s="1037"/>
      <c r="AH56" s="1037"/>
      <c r="AI56" s="1037"/>
      <c r="AJ56" s="1038"/>
      <c r="AK56" s="1039"/>
      <c r="AL56" s="1034"/>
      <c r="AM56" s="1034"/>
      <c r="AN56" s="1034"/>
      <c r="AO56" s="1034"/>
      <c r="AP56" s="1034"/>
      <c r="AQ56" s="1034"/>
      <c r="AR56" s="1034"/>
      <c r="AS56" s="1034"/>
      <c r="AT56" s="1034"/>
      <c r="AU56" s="1034"/>
      <c r="AV56" s="1034"/>
      <c r="AW56" s="1034"/>
      <c r="AX56" s="1034"/>
      <c r="AY56" s="1034"/>
      <c r="AZ56" s="1040"/>
      <c r="BA56" s="1040"/>
      <c r="BB56" s="1040"/>
      <c r="BC56" s="1040"/>
      <c r="BD56" s="1040"/>
      <c r="BE56" s="1025"/>
      <c r="BF56" s="1025"/>
      <c r="BG56" s="1025"/>
      <c r="BH56" s="1025"/>
      <c r="BI56" s="1026"/>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x14ac:dyDescent="0.15">
      <c r="A57" s="214">
        <v>30</v>
      </c>
      <c r="B57" s="1030"/>
      <c r="C57" s="1031"/>
      <c r="D57" s="1031"/>
      <c r="E57" s="1031"/>
      <c r="F57" s="1031"/>
      <c r="G57" s="1031"/>
      <c r="H57" s="1031"/>
      <c r="I57" s="1031"/>
      <c r="J57" s="1031"/>
      <c r="K57" s="1031"/>
      <c r="L57" s="1031"/>
      <c r="M57" s="1031"/>
      <c r="N57" s="1031"/>
      <c r="O57" s="1031"/>
      <c r="P57" s="1032"/>
      <c r="Q57" s="1033"/>
      <c r="R57" s="1034"/>
      <c r="S57" s="1034"/>
      <c r="T57" s="1034"/>
      <c r="U57" s="1034"/>
      <c r="V57" s="1034"/>
      <c r="W57" s="1034"/>
      <c r="X57" s="1034"/>
      <c r="Y57" s="1034"/>
      <c r="Z57" s="1034"/>
      <c r="AA57" s="1034"/>
      <c r="AB57" s="1034"/>
      <c r="AC57" s="1034"/>
      <c r="AD57" s="1034"/>
      <c r="AE57" s="1035"/>
      <c r="AF57" s="1036"/>
      <c r="AG57" s="1037"/>
      <c r="AH57" s="1037"/>
      <c r="AI57" s="1037"/>
      <c r="AJ57" s="1038"/>
      <c r="AK57" s="1039"/>
      <c r="AL57" s="1034"/>
      <c r="AM57" s="1034"/>
      <c r="AN57" s="1034"/>
      <c r="AO57" s="1034"/>
      <c r="AP57" s="1034"/>
      <c r="AQ57" s="1034"/>
      <c r="AR57" s="1034"/>
      <c r="AS57" s="1034"/>
      <c r="AT57" s="1034"/>
      <c r="AU57" s="1034"/>
      <c r="AV57" s="1034"/>
      <c r="AW57" s="1034"/>
      <c r="AX57" s="1034"/>
      <c r="AY57" s="1034"/>
      <c r="AZ57" s="1040"/>
      <c r="BA57" s="1040"/>
      <c r="BB57" s="1040"/>
      <c r="BC57" s="1040"/>
      <c r="BD57" s="1040"/>
      <c r="BE57" s="1025"/>
      <c r="BF57" s="1025"/>
      <c r="BG57" s="1025"/>
      <c r="BH57" s="1025"/>
      <c r="BI57" s="1026"/>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x14ac:dyDescent="0.15">
      <c r="A58" s="214">
        <v>31</v>
      </c>
      <c r="B58" s="1030"/>
      <c r="C58" s="1031"/>
      <c r="D58" s="1031"/>
      <c r="E58" s="1031"/>
      <c r="F58" s="1031"/>
      <c r="G58" s="1031"/>
      <c r="H58" s="1031"/>
      <c r="I58" s="1031"/>
      <c r="J58" s="1031"/>
      <c r="K58" s="1031"/>
      <c r="L58" s="1031"/>
      <c r="M58" s="1031"/>
      <c r="N58" s="1031"/>
      <c r="O58" s="1031"/>
      <c r="P58" s="1032"/>
      <c r="Q58" s="1033"/>
      <c r="R58" s="1034"/>
      <c r="S58" s="1034"/>
      <c r="T58" s="1034"/>
      <c r="U58" s="1034"/>
      <c r="V58" s="1034"/>
      <c r="W58" s="1034"/>
      <c r="X58" s="1034"/>
      <c r="Y58" s="1034"/>
      <c r="Z58" s="1034"/>
      <c r="AA58" s="1034"/>
      <c r="AB58" s="1034"/>
      <c r="AC58" s="1034"/>
      <c r="AD58" s="1034"/>
      <c r="AE58" s="1035"/>
      <c r="AF58" s="1036"/>
      <c r="AG58" s="1037"/>
      <c r="AH58" s="1037"/>
      <c r="AI58" s="1037"/>
      <c r="AJ58" s="1038"/>
      <c r="AK58" s="1039"/>
      <c r="AL58" s="1034"/>
      <c r="AM58" s="1034"/>
      <c r="AN58" s="1034"/>
      <c r="AO58" s="1034"/>
      <c r="AP58" s="1034"/>
      <c r="AQ58" s="1034"/>
      <c r="AR58" s="1034"/>
      <c r="AS58" s="1034"/>
      <c r="AT58" s="1034"/>
      <c r="AU58" s="1034"/>
      <c r="AV58" s="1034"/>
      <c r="AW58" s="1034"/>
      <c r="AX58" s="1034"/>
      <c r="AY58" s="1034"/>
      <c r="AZ58" s="1040"/>
      <c r="BA58" s="1040"/>
      <c r="BB58" s="1040"/>
      <c r="BC58" s="1040"/>
      <c r="BD58" s="1040"/>
      <c r="BE58" s="1025"/>
      <c r="BF58" s="1025"/>
      <c r="BG58" s="1025"/>
      <c r="BH58" s="1025"/>
      <c r="BI58" s="1026"/>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x14ac:dyDescent="0.15">
      <c r="A59" s="214">
        <v>32</v>
      </c>
      <c r="B59" s="1030"/>
      <c r="C59" s="1031"/>
      <c r="D59" s="1031"/>
      <c r="E59" s="1031"/>
      <c r="F59" s="1031"/>
      <c r="G59" s="1031"/>
      <c r="H59" s="1031"/>
      <c r="I59" s="1031"/>
      <c r="J59" s="1031"/>
      <c r="K59" s="1031"/>
      <c r="L59" s="1031"/>
      <c r="M59" s="1031"/>
      <c r="N59" s="1031"/>
      <c r="O59" s="1031"/>
      <c r="P59" s="1032"/>
      <c r="Q59" s="1033"/>
      <c r="R59" s="1034"/>
      <c r="S59" s="1034"/>
      <c r="T59" s="1034"/>
      <c r="U59" s="1034"/>
      <c r="V59" s="1034"/>
      <c r="W59" s="1034"/>
      <c r="X59" s="1034"/>
      <c r="Y59" s="1034"/>
      <c r="Z59" s="1034"/>
      <c r="AA59" s="1034"/>
      <c r="AB59" s="1034"/>
      <c r="AC59" s="1034"/>
      <c r="AD59" s="1034"/>
      <c r="AE59" s="1035"/>
      <c r="AF59" s="1036"/>
      <c r="AG59" s="1037"/>
      <c r="AH59" s="1037"/>
      <c r="AI59" s="1037"/>
      <c r="AJ59" s="1038"/>
      <c r="AK59" s="1039"/>
      <c r="AL59" s="1034"/>
      <c r="AM59" s="1034"/>
      <c r="AN59" s="1034"/>
      <c r="AO59" s="1034"/>
      <c r="AP59" s="1034"/>
      <c r="AQ59" s="1034"/>
      <c r="AR59" s="1034"/>
      <c r="AS59" s="1034"/>
      <c r="AT59" s="1034"/>
      <c r="AU59" s="1034"/>
      <c r="AV59" s="1034"/>
      <c r="AW59" s="1034"/>
      <c r="AX59" s="1034"/>
      <c r="AY59" s="1034"/>
      <c r="AZ59" s="1040"/>
      <c r="BA59" s="1040"/>
      <c r="BB59" s="1040"/>
      <c r="BC59" s="1040"/>
      <c r="BD59" s="1040"/>
      <c r="BE59" s="1025"/>
      <c r="BF59" s="1025"/>
      <c r="BG59" s="1025"/>
      <c r="BH59" s="1025"/>
      <c r="BI59" s="1026"/>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x14ac:dyDescent="0.15">
      <c r="A60" s="214">
        <v>33</v>
      </c>
      <c r="B60" s="1030"/>
      <c r="C60" s="1031"/>
      <c r="D60" s="1031"/>
      <c r="E60" s="1031"/>
      <c r="F60" s="1031"/>
      <c r="G60" s="1031"/>
      <c r="H60" s="1031"/>
      <c r="I60" s="1031"/>
      <c r="J60" s="1031"/>
      <c r="K60" s="1031"/>
      <c r="L60" s="1031"/>
      <c r="M60" s="1031"/>
      <c r="N60" s="1031"/>
      <c r="O60" s="1031"/>
      <c r="P60" s="1032"/>
      <c r="Q60" s="1033"/>
      <c r="R60" s="1034"/>
      <c r="S60" s="1034"/>
      <c r="T60" s="1034"/>
      <c r="U60" s="1034"/>
      <c r="V60" s="1034"/>
      <c r="W60" s="1034"/>
      <c r="X60" s="1034"/>
      <c r="Y60" s="1034"/>
      <c r="Z60" s="1034"/>
      <c r="AA60" s="1034"/>
      <c r="AB60" s="1034"/>
      <c r="AC60" s="1034"/>
      <c r="AD60" s="1034"/>
      <c r="AE60" s="1035"/>
      <c r="AF60" s="1036"/>
      <c r="AG60" s="1037"/>
      <c r="AH60" s="1037"/>
      <c r="AI60" s="1037"/>
      <c r="AJ60" s="1038"/>
      <c r="AK60" s="1039"/>
      <c r="AL60" s="1034"/>
      <c r="AM60" s="1034"/>
      <c r="AN60" s="1034"/>
      <c r="AO60" s="1034"/>
      <c r="AP60" s="1034"/>
      <c r="AQ60" s="1034"/>
      <c r="AR60" s="1034"/>
      <c r="AS60" s="1034"/>
      <c r="AT60" s="1034"/>
      <c r="AU60" s="1034"/>
      <c r="AV60" s="1034"/>
      <c r="AW60" s="1034"/>
      <c r="AX60" s="1034"/>
      <c r="AY60" s="1034"/>
      <c r="AZ60" s="1040"/>
      <c r="BA60" s="1040"/>
      <c r="BB60" s="1040"/>
      <c r="BC60" s="1040"/>
      <c r="BD60" s="1040"/>
      <c r="BE60" s="1025"/>
      <c r="BF60" s="1025"/>
      <c r="BG60" s="1025"/>
      <c r="BH60" s="1025"/>
      <c r="BI60" s="1026"/>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x14ac:dyDescent="0.2">
      <c r="A61" s="214">
        <v>34</v>
      </c>
      <c r="B61" s="1030"/>
      <c r="C61" s="1031"/>
      <c r="D61" s="1031"/>
      <c r="E61" s="1031"/>
      <c r="F61" s="1031"/>
      <c r="G61" s="1031"/>
      <c r="H61" s="1031"/>
      <c r="I61" s="1031"/>
      <c r="J61" s="1031"/>
      <c r="K61" s="1031"/>
      <c r="L61" s="1031"/>
      <c r="M61" s="1031"/>
      <c r="N61" s="1031"/>
      <c r="O61" s="1031"/>
      <c r="P61" s="1032"/>
      <c r="Q61" s="1033"/>
      <c r="R61" s="1034"/>
      <c r="S61" s="1034"/>
      <c r="T61" s="1034"/>
      <c r="U61" s="1034"/>
      <c r="V61" s="1034"/>
      <c r="W61" s="1034"/>
      <c r="X61" s="1034"/>
      <c r="Y61" s="1034"/>
      <c r="Z61" s="1034"/>
      <c r="AA61" s="1034"/>
      <c r="AB61" s="1034"/>
      <c r="AC61" s="1034"/>
      <c r="AD61" s="1034"/>
      <c r="AE61" s="1035"/>
      <c r="AF61" s="1036"/>
      <c r="AG61" s="1037"/>
      <c r="AH61" s="1037"/>
      <c r="AI61" s="1037"/>
      <c r="AJ61" s="1038"/>
      <c r="AK61" s="1039"/>
      <c r="AL61" s="1034"/>
      <c r="AM61" s="1034"/>
      <c r="AN61" s="1034"/>
      <c r="AO61" s="1034"/>
      <c r="AP61" s="1034"/>
      <c r="AQ61" s="1034"/>
      <c r="AR61" s="1034"/>
      <c r="AS61" s="1034"/>
      <c r="AT61" s="1034"/>
      <c r="AU61" s="1034"/>
      <c r="AV61" s="1034"/>
      <c r="AW61" s="1034"/>
      <c r="AX61" s="1034"/>
      <c r="AY61" s="1034"/>
      <c r="AZ61" s="1040"/>
      <c r="BA61" s="1040"/>
      <c r="BB61" s="1040"/>
      <c r="BC61" s="1040"/>
      <c r="BD61" s="1040"/>
      <c r="BE61" s="1025"/>
      <c r="BF61" s="1025"/>
      <c r="BG61" s="1025"/>
      <c r="BH61" s="1025"/>
      <c r="BI61" s="1026"/>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x14ac:dyDescent="0.15">
      <c r="A62" s="214">
        <v>35</v>
      </c>
      <c r="B62" s="1030"/>
      <c r="C62" s="1031"/>
      <c r="D62" s="1031"/>
      <c r="E62" s="1031"/>
      <c r="F62" s="1031"/>
      <c r="G62" s="1031"/>
      <c r="H62" s="1031"/>
      <c r="I62" s="1031"/>
      <c r="J62" s="1031"/>
      <c r="K62" s="1031"/>
      <c r="L62" s="1031"/>
      <c r="M62" s="1031"/>
      <c r="N62" s="1031"/>
      <c r="O62" s="1031"/>
      <c r="P62" s="1032"/>
      <c r="Q62" s="1033"/>
      <c r="R62" s="1034"/>
      <c r="S62" s="1034"/>
      <c r="T62" s="1034"/>
      <c r="U62" s="1034"/>
      <c r="V62" s="1034"/>
      <c r="W62" s="1034"/>
      <c r="X62" s="1034"/>
      <c r="Y62" s="1034"/>
      <c r="Z62" s="1034"/>
      <c r="AA62" s="1034"/>
      <c r="AB62" s="1034"/>
      <c r="AC62" s="1034"/>
      <c r="AD62" s="1034"/>
      <c r="AE62" s="1035"/>
      <c r="AF62" s="1036"/>
      <c r="AG62" s="1037"/>
      <c r="AH62" s="1037"/>
      <c r="AI62" s="1037"/>
      <c r="AJ62" s="1038"/>
      <c r="AK62" s="1039"/>
      <c r="AL62" s="1034"/>
      <c r="AM62" s="1034"/>
      <c r="AN62" s="1034"/>
      <c r="AO62" s="1034"/>
      <c r="AP62" s="1034"/>
      <c r="AQ62" s="1034"/>
      <c r="AR62" s="1034"/>
      <c r="AS62" s="1034"/>
      <c r="AT62" s="1034"/>
      <c r="AU62" s="1034"/>
      <c r="AV62" s="1034"/>
      <c r="AW62" s="1034"/>
      <c r="AX62" s="1034"/>
      <c r="AY62" s="1034"/>
      <c r="AZ62" s="1040"/>
      <c r="BA62" s="1040"/>
      <c r="BB62" s="1040"/>
      <c r="BC62" s="1040"/>
      <c r="BD62" s="1040"/>
      <c r="BE62" s="1025"/>
      <c r="BF62" s="1025"/>
      <c r="BG62" s="1025"/>
      <c r="BH62" s="1025"/>
      <c r="BI62" s="1026"/>
      <c r="BJ62" s="1027" t="s">
        <v>391</v>
      </c>
      <c r="BK62" s="1028"/>
      <c r="BL62" s="1028"/>
      <c r="BM62" s="1028"/>
      <c r="BN62" s="1029"/>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x14ac:dyDescent="0.2">
      <c r="A63" s="217" t="s">
        <v>370</v>
      </c>
      <c r="B63" s="943" t="s">
        <v>392</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1"/>
      <c r="AF63" s="1022">
        <v>1614</v>
      </c>
      <c r="AG63" s="958"/>
      <c r="AH63" s="958"/>
      <c r="AI63" s="958"/>
      <c r="AJ63" s="1023"/>
      <c r="AK63" s="1024"/>
      <c r="AL63" s="962"/>
      <c r="AM63" s="962"/>
      <c r="AN63" s="962"/>
      <c r="AO63" s="962"/>
      <c r="AP63" s="958">
        <f>SUM(AP28:AT62)</f>
        <v>8793</v>
      </c>
      <c r="AQ63" s="958"/>
      <c r="AR63" s="958"/>
      <c r="AS63" s="958"/>
      <c r="AT63" s="958"/>
      <c r="AU63" s="958">
        <f>SUM(AU28:AY62)</f>
        <v>5457</v>
      </c>
      <c r="AV63" s="958"/>
      <c r="AW63" s="958"/>
      <c r="AX63" s="958"/>
      <c r="AY63" s="958"/>
      <c r="AZ63" s="1018"/>
      <c r="BA63" s="1018"/>
      <c r="BB63" s="1018"/>
      <c r="BC63" s="1018"/>
      <c r="BD63" s="1018"/>
      <c r="BE63" s="959"/>
      <c r="BF63" s="959"/>
      <c r="BG63" s="959"/>
      <c r="BH63" s="959"/>
      <c r="BI63" s="960"/>
      <c r="BJ63" s="1019" t="s">
        <v>112</v>
      </c>
      <c r="BK63" s="950"/>
      <c r="BL63" s="950"/>
      <c r="BM63" s="950"/>
      <c r="BN63" s="1020"/>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x14ac:dyDescent="0.15">
      <c r="A66" s="994" t="s">
        <v>394</v>
      </c>
      <c r="B66" s="995"/>
      <c r="C66" s="995"/>
      <c r="D66" s="995"/>
      <c r="E66" s="995"/>
      <c r="F66" s="995"/>
      <c r="G66" s="995"/>
      <c r="H66" s="995"/>
      <c r="I66" s="995"/>
      <c r="J66" s="995"/>
      <c r="K66" s="995"/>
      <c r="L66" s="995"/>
      <c r="M66" s="995"/>
      <c r="N66" s="995"/>
      <c r="O66" s="995"/>
      <c r="P66" s="996"/>
      <c r="Q66" s="1000" t="s">
        <v>374</v>
      </c>
      <c r="R66" s="1001"/>
      <c r="S66" s="1001"/>
      <c r="T66" s="1001"/>
      <c r="U66" s="1002"/>
      <c r="V66" s="1000" t="s">
        <v>375</v>
      </c>
      <c r="W66" s="1001"/>
      <c r="X66" s="1001"/>
      <c r="Y66" s="1001"/>
      <c r="Z66" s="1002"/>
      <c r="AA66" s="1000" t="s">
        <v>376</v>
      </c>
      <c r="AB66" s="1001"/>
      <c r="AC66" s="1001"/>
      <c r="AD66" s="1001"/>
      <c r="AE66" s="1002"/>
      <c r="AF66" s="1006" t="s">
        <v>377</v>
      </c>
      <c r="AG66" s="1007"/>
      <c r="AH66" s="1007"/>
      <c r="AI66" s="1007"/>
      <c r="AJ66" s="1008"/>
      <c r="AK66" s="1000" t="s">
        <v>378</v>
      </c>
      <c r="AL66" s="995"/>
      <c r="AM66" s="995"/>
      <c r="AN66" s="995"/>
      <c r="AO66" s="996"/>
      <c r="AP66" s="1000" t="s">
        <v>379</v>
      </c>
      <c r="AQ66" s="1001"/>
      <c r="AR66" s="1001"/>
      <c r="AS66" s="1001"/>
      <c r="AT66" s="1002"/>
      <c r="AU66" s="1000" t="s">
        <v>395</v>
      </c>
      <c r="AV66" s="1001"/>
      <c r="AW66" s="1001"/>
      <c r="AX66" s="1001"/>
      <c r="AY66" s="1002"/>
      <c r="AZ66" s="1000" t="s">
        <v>356</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4" t="s">
        <v>536</v>
      </c>
      <c r="C68" s="985"/>
      <c r="D68" s="985"/>
      <c r="E68" s="985"/>
      <c r="F68" s="985"/>
      <c r="G68" s="985"/>
      <c r="H68" s="985"/>
      <c r="I68" s="985"/>
      <c r="J68" s="985"/>
      <c r="K68" s="985"/>
      <c r="L68" s="985"/>
      <c r="M68" s="985"/>
      <c r="N68" s="985"/>
      <c r="O68" s="985"/>
      <c r="P68" s="986"/>
      <c r="Q68" s="987">
        <v>182</v>
      </c>
      <c r="R68" s="981"/>
      <c r="S68" s="981"/>
      <c r="T68" s="981"/>
      <c r="U68" s="981"/>
      <c r="V68" s="981">
        <v>148</v>
      </c>
      <c r="W68" s="981"/>
      <c r="X68" s="981"/>
      <c r="Y68" s="981"/>
      <c r="Z68" s="981"/>
      <c r="AA68" s="981">
        <v>34</v>
      </c>
      <c r="AB68" s="981"/>
      <c r="AC68" s="981"/>
      <c r="AD68" s="981"/>
      <c r="AE68" s="981"/>
      <c r="AF68" s="981">
        <v>34</v>
      </c>
      <c r="AG68" s="981"/>
      <c r="AH68" s="981"/>
      <c r="AI68" s="981"/>
      <c r="AJ68" s="981"/>
      <c r="AK68" s="981" t="s">
        <v>546</v>
      </c>
      <c r="AL68" s="981"/>
      <c r="AM68" s="981"/>
      <c r="AN68" s="981"/>
      <c r="AO68" s="981"/>
      <c r="AP68" s="981" t="s">
        <v>546</v>
      </c>
      <c r="AQ68" s="981"/>
      <c r="AR68" s="981"/>
      <c r="AS68" s="981"/>
      <c r="AT68" s="981"/>
      <c r="AU68" s="981" t="s">
        <v>546</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537</v>
      </c>
      <c r="C69" s="974"/>
      <c r="D69" s="974"/>
      <c r="E69" s="974"/>
      <c r="F69" s="974"/>
      <c r="G69" s="974"/>
      <c r="H69" s="974"/>
      <c r="I69" s="974"/>
      <c r="J69" s="974"/>
      <c r="K69" s="974"/>
      <c r="L69" s="974"/>
      <c r="M69" s="974"/>
      <c r="N69" s="974"/>
      <c r="O69" s="974"/>
      <c r="P69" s="975"/>
      <c r="Q69" s="976">
        <v>8795</v>
      </c>
      <c r="R69" s="970"/>
      <c r="S69" s="970"/>
      <c r="T69" s="970"/>
      <c r="U69" s="970"/>
      <c r="V69" s="970">
        <v>7320</v>
      </c>
      <c r="W69" s="970"/>
      <c r="X69" s="970"/>
      <c r="Y69" s="970"/>
      <c r="Z69" s="970"/>
      <c r="AA69" s="970">
        <v>1475</v>
      </c>
      <c r="AB69" s="970"/>
      <c r="AC69" s="970"/>
      <c r="AD69" s="970"/>
      <c r="AE69" s="970"/>
      <c r="AF69" s="970">
        <v>1475</v>
      </c>
      <c r="AG69" s="970"/>
      <c r="AH69" s="970"/>
      <c r="AI69" s="970"/>
      <c r="AJ69" s="970"/>
      <c r="AK69" s="970">
        <v>2</v>
      </c>
      <c r="AL69" s="970"/>
      <c r="AM69" s="970"/>
      <c r="AN69" s="970"/>
      <c r="AO69" s="970"/>
      <c r="AP69" s="970" t="s">
        <v>546</v>
      </c>
      <c r="AQ69" s="970"/>
      <c r="AR69" s="970"/>
      <c r="AS69" s="970"/>
      <c r="AT69" s="970"/>
      <c r="AU69" s="970" t="s">
        <v>546</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538</v>
      </c>
      <c r="C70" s="974"/>
      <c r="D70" s="974"/>
      <c r="E70" s="974"/>
      <c r="F70" s="974"/>
      <c r="G70" s="974"/>
      <c r="H70" s="974"/>
      <c r="I70" s="974"/>
      <c r="J70" s="974"/>
      <c r="K70" s="974"/>
      <c r="L70" s="974"/>
      <c r="M70" s="974"/>
      <c r="N70" s="974"/>
      <c r="O70" s="974"/>
      <c r="P70" s="975"/>
      <c r="Q70" s="976">
        <v>880</v>
      </c>
      <c r="R70" s="970"/>
      <c r="S70" s="970"/>
      <c r="T70" s="970"/>
      <c r="U70" s="970"/>
      <c r="V70" s="970">
        <v>800</v>
      </c>
      <c r="W70" s="970"/>
      <c r="X70" s="970"/>
      <c r="Y70" s="970"/>
      <c r="Z70" s="970"/>
      <c r="AA70" s="970">
        <v>80</v>
      </c>
      <c r="AB70" s="970"/>
      <c r="AC70" s="970"/>
      <c r="AD70" s="970"/>
      <c r="AE70" s="970"/>
      <c r="AF70" s="970">
        <v>80</v>
      </c>
      <c r="AG70" s="970"/>
      <c r="AH70" s="970"/>
      <c r="AI70" s="970"/>
      <c r="AJ70" s="970"/>
      <c r="AK70" s="970" t="s">
        <v>546</v>
      </c>
      <c r="AL70" s="970"/>
      <c r="AM70" s="970"/>
      <c r="AN70" s="970"/>
      <c r="AO70" s="970"/>
      <c r="AP70" s="970">
        <v>208</v>
      </c>
      <c r="AQ70" s="970"/>
      <c r="AR70" s="970"/>
      <c r="AS70" s="970"/>
      <c r="AT70" s="970"/>
      <c r="AU70" s="970">
        <v>49</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t="s">
        <v>539</v>
      </c>
      <c r="C71" s="974"/>
      <c r="D71" s="974"/>
      <c r="E71" s="974"/>
      <c r="F71" s="974"/>
      <c r="G71" s="974"/>
      <c r="H71" s="974"/>
      <c r="I71" s="974"/>
      <c r="J71" s="974"/>
      <c r="K71" s="974"/>
      <c r="L71" s="974"/>
      <c r="M71" s="974"/>
      <c r="N71" s="974"/>
      <c r="O71" s="974"/>
      <c r="P71" s="975"/>
      <c r="Q71" s="976">
        <v>141</v>
      </c>
      <c r="R71" s="970"/>
      <c r="S71" s="970"/>
      <c r="T71" s="970"/>
      <c r="U71" s="970"/>
      <c r="V71" s="970">
        <v>138</v>
      </c>
      <c r="W71" s="970"/>
      <c r="X71" s="970"/>
      <c r="Y71" s="970"/>
      <c r="Z71" s="970"/>
      <c r="AA71" s="970">
        <v>3</v>
      </c>
      <c r="AB71" s="970"/>
      <c r="AC71" s="970"/>
      <c r="AD71" s="970"/>
      <c r="AE71" s="970"/>
      <c r="AF71" s="970">
        <v>3</v>
      </c>
      <c r="AG71" s="970"/>
      <c r="AH71" s="970"/>
      <c r="AI71" s="970"/>
      <c r="AJ71" s="970"/>
      <c r="AK71" s="970" t="s">
        <v>549</v>
      </c>
      <c r="AL71" s="970"/>
      <c r="AM71" s="970"/>
      <c r="AN71" s="970"/>
      <c r="AO71" s="970"/>
      <c r="AP71" s="970" t="s">
        <v>546</v>
      </c>
      <c r="AQ71" s="970"/>
      <c r="AR71" s="970"/>
      <c r="AS71" s="970"/>
      <c r="AT71" s="970"/>
      <c r="AU71" s="970" t="s">
        <v>546</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t="s">
        <v>540</v>
      </c>
      <c r="C72" s="974"/>
      <c r="D72" s="974"/>
      <c r="E72" s="974"/>
      <c r="F72" s="974"/>
      <c r="G72" s="974"/>
      <c r="H72" s="974"/>
      <c r="I72" s="974"/>
      <c r="J72" s="974"/>
      <c r="K72" s="974"/>
      <c r="L72" s="974"/>
      <c r="M72" s="974"/>
      <c r="N72" s="974"/>
      <c r="O72" s="974"/>
      <c r="P72" s="975"/>
      <c r="Q72" s="976">
        <v>146048</v>
      </c>
      <c r="R72" s="970"/>
      <c r="S72" s="970"/>
      <c r="T72" s="970"/>
      <c r="U72" s="970"/>
      <c r="V72" s="970">
        <v>144306</v>
      </c>
      <c r="W72" s="970"/>
      <c r="X72" s="970"/>
      <c r="Y72" s="970"/>
      <c r="Z72" s="970"/>
      <c r="AA72" s="970">
        <v>1742</v>
      </c>
      <c r="AB72" s="970"/>
      <c r="AC72" s="970"/>
      <c r="AD72" s="970"/>
      <c r="AE72" s="970"/>
      <c r="AF72" s="970">
        <v>1742</v>
      </c>
      <c r="AG72" s="970"/>
      <c r="AH72" s="970"/>
      <c r="AI72" s="970"/>
      <c r="AJ72" s="970"/>
      <c r="AK72" s="970" t="s">
        <v>549</v>
      </c>
      <c r="AL72" s="970"/>
      <c r="AM72" s="970"/>
      <c r="AN72" s="970"/>
      <c r="AO72" s="970"/>
      <c r="AP72" s="970" t="s">
        <v>546</v>
      </c>
      <c r="AQ72" s="970"/>
      <c r="AR72" s="970"/>
      <c r="AS72" s="970"/>
      <c r="AT72" s="970"/>
      <c r="AU72" s="970" t="s">
        <v>546</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t="s">
        <v>541</v>
      </c>
      <c r="C73" s="974"/>
      <c r="D73" s="974"/>
      <c r="E73" s="974"/>
      <c r="F73" s="974"/>
      <c r="G73" s="974"/>
      <c r="H73" s="974"/>
      <c r="I73" s="974"/>
      <c r="J73" s="974"/>
      <c r="K73" s="974"/>
      <c r="L73" s="974"/>
      <c r="M73" s="974"/>
      <c r="N73" s="974"/>
      <c r="O73" s="974"/>
      <c r="P73" s="975"/>
      <c r="Q73" s="976">
        <v>37</v>
      </c>
      <c r="R73" s="970"/>
      <c r="S73" s="970"/>
      <c r="T73" s="970"/>
      <c r="U73" s="970"/>
      <c r="V73" s="970">
        <v>35</v>
      </c>
      <c r="W73" s="970"/>
      <c r="X73" s="970"/>
      <c r="Y73" s="970"/>
      <c r="Z73" s="970"/>
      <c r="AA73" s="970">
        <v>2</v>
      </c>
      <c r="AB73" s="970"/>
      <c r="AC73" s="970"/>
      <c r="AD73" s="970"/>
      <c r="AE73" s="970"/>
      <c r="AF73" s="970">
        <v>2</v>
      </c>
      <c r="AG73" s="970"/>
      <c r="AH73" s="970"/>
      <c r="AI73" s="970"/>
      <c r="AJ73" s="970"/>
      <c r="AK73" s="970" t="s">
        <v>546</v>
      </c>
      <c r="AL73" s="970"/>
      <c r="AM73" s="970"/>
      <c r="AN73" s="970"/>
      <c r="AO73" s="970"/>
      <c r="AP73" s="970" t="s">
        <v>546</v>
      </c>
      <c r="AQ73" s="970"/>
      <c r="AR73" s="970"/>
      <c r="AS73" s="970"/>
      <c r="AT73" s="970"/>
      <c r="AU73" s="970" t="s">
        <v>546</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t="s">
        <v>542</v>
      </c>
      <c r="C74" s="974"/>
      <c r="D74" s="974"/>
      <c r="E74" s="974"/>
      <c r="F74" s="974"/>
      <c r="G74" s="974"/>
      <c r="H74" s="974"/>
      <c r="I74" s="974"/>
      <c r="J74" s="974"/>
      <c r="K74" s="974"/>
      <c r="L74" s="974"/>
      <c r="M74" s="974"/>
      <c r="N74" s="974"/>
      <c r="O74" s="974"/>
      <c r="P74" s="975"/>
      <c r="Q74" s="976">
        <v>5497</v>
      </c>
      <c r="R74" s="970"/>
      <c r="S74" s="970"/>
      <c r="T74" s="970"/>
      <c r="U74" s="970"/>
      <c r="V74" s="970">
        <v>5253</v>
      </c>
      <c r="W74" s="970"/>
      <c r="X74" s="970"/>
      <c r="Y74" s="970"/>
      <c r="Z74" s="970"/>
      <c r="AA74" s="970">
        <v>244</v>
      </c>
      <c r="AB74" s="970"/>
      <c r="AC74" s="970"/>
      <c r="AD74" s="970"/>
      <c r="AE74" s="970"/>
      <c r="AF74" s="970">
        <v>244</v>
      </c>
      <c r="AG74" s="970"/>
      <c r="AH74" s="970"/>
      <c r="AI74" s="970"/>
      <c r="AJ74" s="970"/>
      <c r="AK74" s="970" t="s">
        <v>546</v>
      </c>
      <c r="AL74" s="970"/>
      <c r="AM74" s="970"/>
      <c r="AN74" s="970"/>
      <c r="AO74" s="970"/>
      <c r="AP74" s="970" t="s">
        <v>546</v>
      </c>
      <c r="AQ74" s="970"/>
      <c r="AR74" s="970"/>
      <c r="AS74" s="970"/>
      <c r="AT74" s="970"/>
      <c r="AU74" s="970" t="s">
        <v>546</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t="s">
        <v>548</v>
      </c>
      <c r="C75" s="974"/>
      <c r="D75" s="974"/>
      <c r="E75" s="974"/>
      <c r="F75" s="974"/>
      <c r="G75" s="974"/>
      <c r="H75" s="974"/>
      <c r="I75" s="974"/>
      <c r="J75" s="974"/>
      <c r="K75" s="974"/>
      <c r="L75" s="974"/>
      <c r="M75" s="974"/>
      <c r="N75" s="974"/>
      <c r="O75" s="974"/>
      <c r="P75" s="975"/>
      <c r="Q75" s="977">
        <v>46</v>
      </c>
      <c r="R75" s="978"/>
      <c r="S75" s="978"/>
      <c r="T75" s="978"/>
      <c r="U75" s="979"/>
      <c r="V75" s="980">
        <v>42</v>
      </c>
      <c r="W75" s="978"/>
      <c r="X75" s="978"/>
      <c r="Y75" s="978"/>
      <c r="Z75" s="979"/>
      <c r="AA75" s="980">
        <v>4</v>
      </c>
      <c r="AB75" s="978"/>
      <c r="AC75" s="978"/>
      <c r="AD75" s="978"/>
      <c r="AE75" s="979"/>
      <c r="AF75" s="980">
        <v>4</v>
      </c>
      <c r="AG75" s="978"/>
      <c r="AH75" s="978"/>
      <c r="AI75" s="978"/>
      <c r="AJ75" s="979"/>
      <c r="AK75" s="980" t="s">
        <v>546</v>
      </c>
      <c r="AL75" s="978"/>
      <c r="AM75" s="978"/>
      <c r="AN75" s="978"/>
      <c r="AO75" s="979"/>
      <c r="AP75" s="980" t="s">
        <v>546</v>
      </c>
      <c r="AQ75" s="978"/>
      <c r="AR75" s="978"/>
      <c r="AS75" s="978"/>
      <c r="AT75" s="979"/>
      <c r="AU75" s="980" t="s">
        <v>546</v>
      </c>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t="s">
        <v>547</v>
      </c>
      <c r="C76" s="974"/>
      <c r="D76" s="974"/>
      <c r="E76" s="974"/>
      <c r="F76" s="974"/>
      <c r="G76" s="974"/>
      <c r="H76" s="974"/>
      <c r="I76" s="974"/>
      <c r="J76" s="974"/>
      <c r="K76" s="974"/>
      <c r="L76" s="974"/>
      <c r="M76" s="974"/>
      <c r="N76" s="974"/>
      <c r="O76" s="974"/>
      <c r="P76" s="975"/>
      <c r="Q76" s="977">
        <v>1997</v>
      </c>
      <c r="R76" s="978"/>
      <c r="S76" s="978"/>
      <c r="T76" s="978"/>
      <c r="U76" s="979"/>
      <c r="V76" s="980">
        <v>1943</v>
      </c>
      <c r="W76" s="978"/>
      <c r="X76" s="978"/>
      <c r="Y76" s="978"/>
      <c r="Z76" s="979"/>
      <c r="AA76" s="980">
        <v>54</v>
      </c>
      <c r="AB76" s="978"/>
      <c r="AC76" s="978"/>
      <c r="AD76" s="978"/>
      <c r="AE76" s="979"/>
      <c r="AF76" s="980">
        <v>202</v>
      </c>
      <c r="AG76" s="978"/>
      <c r="AH76" s="978"/>
      <c r="AI76" s="978"/>
      <c r="AJ76" s="979"/>
      <c r="AK76" s="980" t="s">
        <v>546</v>
      </c>
      <c r="AL76" s="978"/>
      <c r="AM76" s="978"/>
      <c r="AN76" s="978"/>
      <c r="AO76" s="979"/>
      <c r="AP76" s="980">
        <v>21281</v>
      </c>
      <c r="AQ76" s="978"/>
      <c r="AR76" s="978"/>
      <c r="AS76" s="978"/>
      <c r="AT76" s="979"/>
      <c r="AU76" s="980">
        <v>7744</v>
      </c>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t="s">
        <v>543</v>
      </c>
      <c r="C77" s="974"/>
      <c r="D77" s="974"/>
      <c r="E77" s="974"/>
      <c r="F77" s="974"/>
      <c r="G77" s="974"/>
      <c r="H77" s="974"/>
      <c r="I77" s="974"/>
      <c r="J77" s="974"/>
      <c r="K77" s="974"/>
      <c r="L77" s="974"/>
      <c r="M77" s="974"/>
      <c r="N77" s="974"/>
      <c r="O77" s="974"/>
      <c r="P77" s="975"/>
      <c r="Q77" s="977">
        <v>5774</v>
      </c>
      <c r="R77" s="978"/>
      <c r="S77" s="978"/>
      <c r="T77" s="978"/>
      <c r="U77" s="979"/>
      <c r="V77" s="980">
        <v>5276</v>
      </c>
      <c r="W77" s="978"/>
      <c r="X77" s="978"/>
      <c r="Y77" s="978"/>
      <c r="Z77" s="979"/>
      <c r="AA77" s="980">
        <v>498</v>
      </c>
      <c r="AB77" s="978"/>
      <c r="AC77" s="978"/>
      <c r="AD77" s="978"/>
      <c r="AE77" s="979"/>
      <c r="AF77" s="980">
        <v>498</v>
      </c>
      <c r="AG77" s="978"/>
      <c r="AH77" s="978"/>
      <c r="AI77" s="978"/>
      <c r="AJ77" s="979"/>
      <c r="AK77" s="980">
        <v>718</v>
      </c>
      <c r="AL77" s="978"/>
      <c r="AM77" s="978"/>
      <c r="AN77" s="978"/>
      <c r="AO77" s="979"/>
      <c r="AP77" s="980">
        <v>2261</v>
      </c>
      <c r="AQ77" s="978"/>
      <c r="AR77" s="978"/>
      <c r="AS77" s="978"/>
      <c r="AT77" s="979"/>
      <c r="AU77" s="980">
        <v>199</v>
      </c>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t="s">
        <v>544</v>
      </c>
      <c r="C78" s="974"/>
      <c r="D78" s="974"/>
      <c r="E78" s="974"/>
      <c r="F78" s="974"/>
      <c r="G78" s="974"/>
      <c r="H78" s="974"/>
      <c r="I78" s="974"/>
      <c r="J78" s="974"/>
      <c r="K78" s="974"/>
      <c r="L78" s="974"/>
      <c r="M78" s="974"/>
      <c r="N78" s="974"/>
      <c r="O78" s="974"/>
      <c r="P78" s="975"/>
      <c r="Q78" s="976">
        <v>1257</v>
      </c>
      <c r="R78" s="970"/>
      <c r="S78" s="970"/>
      <c r="T78" s="970"/>
      <c r="U78" s="970"/>
      <c r="V78" s="970">
        <v>1207</v>
      </c>
      <c r="W78" s="970"/>
      <c r="X78" s="970"/>
      <c r="Y78" s="970"/>
      <c r="Z78" s="970"/>
      <c r="AA78" s="970">
        <v>50</v>
      </c>
      <c r="AB78" s="970"/>
      <c r="AC78" s="970"/>
      <c r="AD78" s="970"/>
      <c r="AE78" s="970"/>
      <c r="AF78" s="970">
        <v>50</v>
      </c>
      <c r="AG78" s="970"/>
      <c r="AH78" s="970"/>
      <c r="AI78" s="970"/>
      <c r="AJ78" s="970"/>
      <c r="AK78" s="970" t="s">
        <v>546</v>
      </c>
      <c r="AL78" s="970"/>
      <c r="AM78" s="970"/>
      <c r="AN78" s="970"/>
      <c r="AO78" s="970"/>
      <c r="AP78" s="970">
        <v>1162</v>
      </c>
      <c r="AQ78" s="970"/>
      <c r="AR78" s="970"/>
      <c r="AS78" s="970"/>
      <c r="AT78" s="970"/>
      <c r="AU78" s="970">
        <v>225</v>
      </c>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370</v>
      </c>
      <c r="B88" s="943" t="s">
        <v>396</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f>SUM(AF68:AJ87)</f>
        <v>4334</v>
      </c>
      <c r="AG88" s="958"/>
      <c r="AH88" s="958"/>
      <c r="AI88" s="958"/>
      <c r="AJ88" s="958"/>
      <c r="AK88" s="962"/>
      <c r="AL88" s="962"/>
      <c r="AM88" s="962"/>
      <c r="AN88" s="962"/>
      <c r="AO88" s="962"/>
      <c r="AP88" s="958">
        <f t="shared" ref="AP88" si="4">SUM(AP68:AT87)</f>
        <v>24912</v>
      </c>
      <c r="AQ88" s="958"/>
      <c r="AR88" s="958"/>
      <c r="AS88" s="958"/>
      <c r="AT88" s="958"/>
      <c r="AU88" s="958">
        <f t="shared" ref="AU88" si="5">SUM(AU68:AY87)</f>
        <v>8217</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43" t="s">
        <v>397</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f>SUM(CR7:CV88)</f>
        <v>354</v>
      </c>
      <c r="CS102" s="950"/>
      <c r="CT102" s="950"/>
      <c r="CU102" s="950"/>
      <c r="CV102" s="951"/>
      <c r="CW102" s="949">
        <f t="shared" ref="CW102" si="6">SUM(CW7:DA88)</f>
        <v>4</v>
      </c>
      <c r="CX102" s="950"/>
      <c r="CY102" s="950"/>
      <c r="CZ102" s="950"/>
      <c r="DA102" s="951"/>
      <c r="DB102" s="949">
        <f t="shared" ref="DB102" si="7">SUM(DB7:DF88)</f>
        <v>0</v>
      </c>
      <c r="DC102" s="950"/>
      <c r="DD102" s="950"/>
      <c r="DE102" s="950"/>
      <c r="DF102" s="951"/>
      <c r="DG102" s="949">
        <f t="shared" ref="DG102" si="8">SUM(DG7:DK88)</f>
        <v>0</v>
      </c>
      <c r="DH102" s="950"/>
      <c r="DI102" s="950"/>
      <c r="DJ102" s="950"/>
      <c r="DK102" s="951"/>
      <c r="DL102" s="949">
        <f t="shared" ref="DL102" si="9">SUM(DL7:DP88)</f>
        <v>0</v>
      </c>
      <c r="DM102" s="950"/>
      <c r="DN102" s="950"/>
      <c r="DO102" s="950"/>
      <c r="DP102" s="951"/>
      <c r="DQ102" s="949">
        <f t="shared" ref="DQ102" si="10">SUM(DQ7:DU88)</f>
        <v>0</v>
      </c>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398</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399</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402</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403</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404</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405</v>
      </c>
      <c r="AB109" s="893"/>
      <c r="AC109" s="893"/>
      <c r="AD109" s="893"/>
      <c r="AE109" s="894"/>
      <c r="AF109" s="895" t="s">
        <v>288</v>
      </c>
      <c r="AG109" s="893"/>
      <c r="AH109" s="893"/>
      <c r="AI109" s="893"/>
      <c r="AJ109" s="894"/>
      <c r="AK109" s="895" t="s">
        <v>287</v>
      </c>
      <c r="AL109" s="893"/>
      <c r="AM109" s="893"/>
      <c r="AN109" s="893"/>
      <c r="AO109" s="894"/>
      <c r="AP109" s="895" t="s">
        <v>406</v>
      </c>
      <c r="AQ109" s="893"/>
      <c r="AR109" s="893"/>
      <c r="AS109" s="893"/>
      <c r="AT109" s="924"/>
      <c r="AU109" s="892" t="s">
        <v>404</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405</v>
      </c>
      <c r="BR109" s="893"/>
      <c r="BS109" s="893"/>
      <c r="BT109" s="893"/>
      <c r="BU109" s="894"/>
      <c r="BV109" s="895" t="s">
        <v>288</v>
      </c>
      <c r="BW109" s="893"/>
      <c r="BX109" s="893"/>
      <c r="BY109" s="893"/>
      <c r="BZ109" s="894"/>
      <c r="CA109" s="895" t="s">
        <v>287</v>
      </c>
      <c r="CB109" s="893"/>
      <c r="CC109" s="893"/>
      <c r="CD109" s="893"/>
      <c r="CE109" s="894"/>
      <c r="CF109" s="931" t="s">
        <v>406</v>
      </c>
      <c r="CG109" s="931"/>
      <c r="CH109" s="931"/>
      <c r="CI109" s="931"/>
      <c r="CJ109" s="931"/>
      <c r="CK109" s="895" t="s">
        <v>407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405</v>
      </c>
      <c r="DH109" s="893"/>
      <c r="DI109" s="893"/>
      <c r="DJ109" s="893"/>
      <c r="DK109" s="894"/>
      <c r="DL109" s="895" t="s">
        <v>288</v>
      </c>
      <c r="DM109" s="893"/>
      <c r="DN109" s="893"/>
      <c r="DO109" s="893"/>
      <c r="DP109" s="894"/>
      <c r="DQ109" s="895" t="s">
        <v>287</v>
      </c>
      <c r="DR109" s="893"/>
      <c r="DS109" s="893"/>
      <c r="DT109" s="893"/>
      <c r="DU109" s="894"/>
      <c r="DV109" s="895" t="s">
        <v>406</v>
      </c>
      <c r="DW109" s="893"/>
      <c r="DX109" s="893"/>
      <c r="DY109" s="893"/>
      <c r="DZ109" s="924"/>
    </row>
    <row r="110" spans="1:131" s="199" customFormat="1" ht="26.25" customHeight="1" x14ac:dyDescent="0.15">
      <c r="A110" s="795" t="s">
        <v>408</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992444</v>
      </c>
      <c r="AB110" s="886"/>
      <c r="AC110" s="886"/>
      <c r="AD110" s="886"/>
      <c r="AE110" s="887"/>
      <c r="AF110" s="888">
        <v>960373</v>
      </c>
      <c r="AG110" s="886"/>
      <c r="AH110" s="886"/>
      <c r="AI110" s="886"/>
      <c r="AJ110" s="887"/>
      <c r="AK110" s="888">
        <v>986754</v>
      </c>
      <c r="AL110" s="886"/>
      <c r="AM110" s="886"/>
      <c r="AN110" s="886"/>
      <c r="AO110" s="887"/>
      <c r="AP110" s="889">
        <v>19</v>
      </c>
      <c r="AQ110" s="890"/>
      <c r="AR110" s="890"/>
      <c r="AS110" s="890"/>
      <c r="AT110" s="891"/>
      <c r="AU110" s="925" t="s">
        <v>62</v>
      </c>
      <c r="AV110" s="926"/>
      <c r="AW110" s="926"/>
      <c r="AX110" s="926"/>
      <c r="AY110" s="926"/>
      <c r="AZ110" s="851" t="s">
        <v>409</v>
      </c>
      <c r="BA110" s="796"/>
      <c r="BB110" s="796"/>
      <c r="BC110" s="796"/>
      <c r="BD110" s="796"/>
      <c r="BE110" s="796"/>
      <c r="BF110" s="796"/>
      <c r="BG110" s="796"/>
      <c r="BH110" s="796"/>
      <c r="BI110" s="796"/>
      <c r="BJ110" s="796"/>
      <c r="BK110" s="796"/>
      <c r="BL110" s="796"/>
      <c r="BM110" s="796"/>
      <c r="BN110" s="796"/>
      <c r="BO110" s="796"/>
      <c r="BP110" s="797"/>
      <c r="BQ110" s="852">
        <v>9572954</v>
      </c>
      <c r="BR110" s="833"/>
      <c r="BS110" s="833"/>
      <c r="BT110" s="833"/>
      <c r="BU110" s="833"/>
      <c r="BV110" s="833">
        <v>9439573</v>
      </c>
      <c r="BW110" s="833"/>
      <c r="BX110" s="833"/>
      <c r="BY110" s="833"/>
      <c r="BZ110" s="833"/>
      <c r="CA110" s="833">
        <v>9083414</v>
      </c>
      <c r="CB110" s="833"/>
      <c r="CC110" s="833"/>
      <c r="CD110" s="833"/>
      <c r="CE110" s="833"/>
      <c r="CF110" s="857">
        <v>175.2</v>
      </c>
      <c r="CG110" s="858"/>
      <c r="CH110" s="858"/>
      <c r="CI110" s="858"/>
      <c r="CJ110" s="858"/>
      <c r="CK110" s="921" t="s">
        <v>410</v>
      </c>
      <c r="CL110" s="807"/>
      <c r="CM110" s="882" t="s">
        <v>411</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112</v>
      </c>
      <c r="DH110" s="833"/>
      <c r="DI110" s="833"/>
      <c r="DJ110" s="833"/>
      <c r="DK110" s="833"/>
      <c r="DL110" s="833" t="s">
        <v>112</v>
      </c>
      <c r="DM110" s="833"/>
      <c r="DN110" s="833"/>
      <c r="DO110" s="833"/>
      <c r="DP110" s="833"/>
      <c r="DQ110" s="833" t="s">
        <v>112</v>
      </c>
      <c r="DR110" s="833"/>
      <c r="DS110" s="833"/>
      <c r="DT110" s="833"/>
      <c r="DU110" s="833"/>
      <c r="DV110" s="834" t="s">
        <v>112</v>
      </c>
      <c r="DW110" s="834"/>
      <c r="DX110" s="834"/>
      <c r="DY110" s="834"/>
      <c r="DZ110" s="835"/>
    </row>
    <row r="111" spans="1:131" s="199" customFormat="1" ht="26.25" customHeight="1" x14ac:dyDescent="0.15">
      <c r="A111" s="762" t="s">
        <v>412</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112</v>
      </c>
      <c r="AB111" s="914"/>
      <c r="AC111" s="914"/>
      <c r="AD111" s="914"/>
      <c r="AE111" s="915"/>
      <c r="AF111" s="916" t="s">
        <v>112</v>
      </c>
      <c r="AG111" s="914"/>
      <c r="AH111" s="914"/>
      <c r="AI111" s="914"/>
      <c r="AJ111" s="915"/>
      <c r="AK111" s="916" t="s">
        <v>112</v>
      </c>
      <c r="AL111" s="914"/>
      <c r="AM111" s="914"/>
      <c r="AN111" s="914"/>
      <c r="AO111" s="915"/>
      <c r="AP111" s="917" t="s">
        <v>112</v>
      </c>
      <c r="AQ111" s="918"/>
      <c r="AR111" s="918"/>
      <c r="AS111" s="918"/>
      <c r="AT111" s="919"/>
      <c r="AU111" s="927"/>
      <c r="AV111" s="928"/>
      <c r="AW111" s="928"/>
      <c r="AX111" s="928"/>
      <c r="AY111" s="928"/>
      <c r="AZ111" s="803" t="s">
        <v>413</v>
      </c>
      <c r="BA111" s="738"/>
      <c r="BB111" s="738"/>
      <c r="BC111" s="738"/>
      <c r="BD111" s="738"/>
      <c r="BE111" s="738"/>
      <c r="BF111" s="738"/>
      <c r="BG111" s="738"/>
      <c r="BH111" s="738"/>
      <c r="BI111" s="738"/>
      <c r="BJ111" s="738"/>
      <c r="BK111" s="738"/>
      <c r="BL111" s="738"/>
      <c r="BM111" s="738"/>
      <c r="BN111" s="738"/>
      <c r="BO111" s="738"/>
      <c r="BP111" s="739"/>
      <c r="BQ111" s="804">
        <v>154063</v>
      </c>
      <c r="BR111" s="805"/>
      <c r="BS111" s="805"/>
      <c r="BT111" s="805"/>
      <c r="BU111" s="805"/>
      <c r="BV111" s="805">
        <v>124656</v>
      </c>
      <c r="BW111" s="805"/>
      <c r="BX111" s="805"/>
      <c r="BY111" s="805"/>
      <c r="BZ111" s="805"/>
      <c r="CA111" s="805">
        <v>95446</v>
      </c>
      <c r="CB111" s="805"/>
      <c r="CC111" s="805"/>
      <c r="CD111" s="805"/>
      <c r="CE111" s="805"/>
      <c r="CF111" s="866">
        <v>1.8</v>
      </c>
      <c r="CG111" s="867"/>
      <c r="CH111" s="867"/>
      <c r="CI111" s="867"/>
      <c r="CJ111" s="867"/>
      <c r="CK111" s="922"/>
      <c r="CL111" s="809"/>
      <c r="CM111" s="812" t="s">
        <v>414</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112</v>
      </c>
      <c r="DH111" s="805"/>
      <c r="DI111" s="805"/>
      <c r="DJ111" s="805"/>
      <c r="DK111" s="805"/>
      <c r="DL111" s="805" t="s">
        <v>112</v>
      </c>
      <c r="DM111" s="805"/>
      <c r="DN111" s="805"/>
      <c r="DO111" s="805"/>
      <c r="DP111" s="805"/>
      <c r="DQ111" s="805" t="s">
        <v>112</v>
      </c>
      <c r="DR111" s="805"/>
      <c r="DS111" s="805"/>
      <c r="DT111" s="805"/>
      <c r="DU111" s="805"/>
      <c r="DV111" s="782" t="s">
        <v>112</v>
      </c>
      <c r="DW111" s="782"/>
      <c r="DX111" s="782"/>
      <c r="DY111" s="782"/>
      <c r="DZ111" s="783"/>
    </row>
    <row r="112" spans="1:131" s="199" customFormat="1" ht="26.25" customHeight="1" x14ac:dyDescent="0.15">
      <c r="A112" s="907" t="s">
        <v>415</v>
      </c>
      <c r="B112" s="908"/>
      <c r="C112" s="738" t="s">
        <v>416</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112</v>
      </c>
      <c r="AB112" s="768"/>
      <c r="AC112" s="768"/>
      <c r="AD112" s="768"/>
      <c r="AE112" s="769"/>
      <c r="AF112" s="770" t="s">
        <v>112</v>
      </c>
      <c r="AG112" s="768"/>
      <c r="AH112" s="768"/>
      <c r="AI112" s="768"/>
      <c r="AJ112" s="769"/>
      <c r="AK112" s="770" t="s">
        <v>112</v>
      </c>
      <c r="AL112" s="768"/>
      <c r="AM112" s="768"/>
      <c r="AN112" s="768"/>
      <c r="AO112" s="769"/>
      <c r="AP112" s="815" t="s">
        <v>112</v>
      </c>
      <c r="AQ112" s="816"/>
      <c r="AR112" s="816"/>
      <c r="AS112" s="816"/>
      <c r="AT112" s="817"/>
      <c r="AU112" s="927"/>
      <c r="AV112" s="928"/>
      <c r="AW112" s="928"/>
      <c r="AX112" s="928"/>
      <c r="AY112" s="928"/>
      <c r="AZ112" s="803" t="s">
        <v>417</v>
      </c>
      <c r="BA112" s="738"/>
      <c r="BB112" s="738"/>
      <c r="BC112" s="738"/>
      <c r="BD112" s="738"/>
      <c r="BE112" s="738"/>
      <c r="BF112" s="738"/>
      <c r="BG112" s="738"/>
      <c r="BH112" s="738"/>
      <c r="BI112" s="738"/>
      <c r="BJ112" s="738"/>
      <c r="BK112" s="738"/>
      <c r="BL112" s="738"/>
      <c r="BM112" s="738"/>
      <c r="BN112" s="738"/>
      <c r="BO112" s="738"/>
      <c r="BP112" s="739"/>
      <c r="BQ112" s="804">
        <v>5606974</v>
      </c>
      <c r="BR112" s="805"/>
      <c r="BS112" s="805"/>
      <c r="BT112" s="805"/>
      <c r="BU112" s="805"/>
      <c r="BV112" s="805">
        <v>5567775</v>
      </c>
      <c r="BW112" s="805"/>
      <c r="BX112" s="805"/>
      <c r="BY112" s="805"/>
      <c r="BZ112" s="805"/>
      <c r="CA112" s="805">
        <v>5456320</v>
      </c>
      <c r="CB112" s="805"/>
      <c r="CC112" s="805"/>
      <c r="CD112" s="805"/>
      <c r="CE112" s="805"/>
      <c r="CF112" s="866">
        <v>105.2</v>
      </c>
      <c r="CG112" s="867"/>
      <c r="CH112" s="867"/>
      <c r="CI112" s="867"/>
      <c r="CJ112" s="867"/>
      <c r="CK112" s="922"/>
      <c r="CL112" s="809"/>
      <c r="CM112" s="812" t="s">
        <v>418</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112</v>
      </c>
      <c r="DH112" s="805"/>
      <c r="DI112" s="805"/>
      <c r="DJ112" s="805"/>
      <c r="DK112" s="805"/>
      <c r="DL112" s="805" t="s">
        <v>112</v>
      </c>
      <c r="DM112" s="805"/>
      <c r="DN112" s="805"/>
      <c r="DO112" s="805"/>
      <c r="DP112" s="805"/>
      <c r="DQ112" s="805" t="s">
        <v>112</v>
      </c>
      <c r="DR112" s="805"/>
      <c r="DS112" s="805"/>
      <c r="DT112" s="805"/>
      <c r="DU112" s="805"/>
      <c r="DV112" s="782" t="s">
        <v>112</v>
      </c>
      <c r="DW112" s="782"/>
      <c r="DX112" s="782"/>
      <c r="DY112" s="782"/>
      <c r="DZ112" s="783"/>
    </row>
    <row r="113" spans="1:130" s="199" customFormat="1" ht="26.25" customHeight="1" x14ac:dyDescent="0.15">
      <c r="A113" s="909"/>
      <c r="B113" s="910"/>
      <c r="C113" s="738" t="s">
        <v>419</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387995</v>
      </c>
      <c r="AB113" s="914"/>
      <c r="AC113" s="914"/>
      <c r="AD113" s="914"/>
      <c r="AE113" s="915"/>
      <c r="AF113" s="916">
        <v>384005</v>
      </c>
      <c r="AG113" s="914"/>
      <c r="AH113" s="914"/>
      <c r="AI113" s="914"/>
      <c r="AJ113" s="915"/>
      <c r="AK113" s="916">
        <v>443348</v>
      </c>
      <c r="AL113" s="914"/>
      <c r="AM113" s="914"/>
      <c r="AN113" s="914"/>
      <c r="AO113" s="915"/>
      <c r="AP113" s="917">
        <v>8.6</v>
      </c>
      <c r="AQ113" s="918"/>
      <c r="AR113" s="918"/>
      <c r="AS113" s="918"/>
      <c r="AT113" s="919"/>
      <c r="AU113" s="927"/>
      <c r="AV113" s="928"/>
      <c r="AW113" s="928"/>
      <c r="AX113" s="928"/>
      <c r="AY113" s="928"/>
      <c r="AZ113" s="803" t="s">
        <v>420</v>
      </c>
      <c r="BA113" s="738"/>
      <c r="BB113" s="738"/>
      <c r="BC113" s="738"/>
      <c r="BD113" s="738"/>
      <c r="BE113" s="738"/>
      <c r="BF113" s="738"/>
      <c r="BG113" s="738"/>
      <c r="BH113" s="738"/>
      <c r="BI113" s="738"/>
      <c r="BJ113" s="738"/>
      <c r="BK113" s="738"/>
      <c r="BL113" s="738"/>
      <c r="BM113" s="738"/>
      <c r="BN113" s="738"/>
      <c r="BO113" s="738"/>
      <c r="BP113" s="739"/>
      <c r="BQ113" s="804">
        <v>8592808</v>
      </c>
      <c r="BR113" s="805"/>
      <c r="BS113" s="805"/>
      <c r="BT113" s="805"/>
      <c r="BU113" s="805"/>
      <c r="BV113" s="805">
        <v>8368387</v>
      </c>
      <c r="BW113" s="805"/>
      <c r="BX113" s="805"/>
      <c r="BY113" s="805"/>
      <c r="BZ113" s="805"/>
      <c r="CA113" s="805">
        <v>8217117</v>
      </c>
      <c r="CB113" s="805"/>
      <c r="CC113" s="805"/>
      <c r="CD113" s="805"/>
      <c r="CE113" s="805"/>
      <c r="CF113" s="866">
        <v>158.5</v>
      </c>
      <c r="CG113" s="867"/>
      <c r="CH113" s="867"/>
      <c r="CI113" s="867"/>
      <c r="CJ113" s="867"/>
      <c r="CK113" s="922"/>
      <c r="CL113" s="809"/>
      <c r="CM113" s="812" t="s">
        <v>421</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112</v>
      </c>
      <c r="DH113" s="768"/>
      <c r="DI113" s="768"/>
      <c r="DJ113" s="768"/>
      <c r="DK113" s="769"/>
      <c r="DL113" s="770" t="s">
        <v>112</v>
      </c>
      <c r="DM113" s="768"/>
      <c r="DN113" s="768"/>
      <c r="DO113" s="768"/>
      <c r="DP113" s="769"/>
      <c r="DQ113" s="770" t="s">
        <v>112</v>
      </c>
      <c r="DR113" s="768"/>
      <c r="DS113" s="768"/>
      <c r="DT113" s="768"/>
      <c r="DU113" s="769"/>
      <c r="DV113" s="815" t="s">
        <v>112</v>
      </c>
      <c r="DW113" s="816"/>
      <c r="DX113" s="816"/>
      <c r="DY113" s="816"/>
      <c r="DZ113" s="817"/>
    </row>
    <row r="114" spans="1:130" s="199" customFormat="1" ht="26.25" customHeight="1" x14ac:dyDescent="0.15">
      <c r="A114" s="909"/>
      <c r="B114" s="910"/>
      <c r="C114" s="738" t="s">
        <v>422</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560058</v>
      </c>
      <c r="AB114" s="768"/>
      <c r="AC114" s="768"/>
      <c r="AD114" s="768"/>
      <c r="AE114" s="769"/>
      <c r="AF114" s="770">
        <v>582304</v>
      </c>
      <c r="AG114" s="768"/>
      <c r="AH114" s="768"/>
      <c r="AI114" s="768"/>
      <c r="AJ114" s="769"/>
      <c r="AK114" s="770">
        <v>571387</v>
      </c>
      <c r="AL114" s="768"/>
      <c r="AM114" s="768"/>
      <c r="AN114" s="768"/>
      <c r="AO114" s="769"/>
      <c r="AP114" s="815">
        <v>11</v>
      </c>
      <c r="AQ114" s="816"/>
      <c r="AR114" s="816"/>
      <c r="AS114" s="816"/>
      <c r="AT114" s="817"/>
      <c r="AU114" s="927"/>
      <c r="AV114" s="928"/>
      <c r="AW114" s="928"/>
      <c r="AX114" s="928"/>
      <c r="AY114" s="928"/>
      <c r="AZ114" s="803" t="s">
        <v>423</v>
      </c>
      <c r="BA114" s="738"/>
      <c r="BB114" s="738"/>
      <c r="BC114" s="738"/>
      <c r="BD114" s="738"/>
      <c r="BE114" s="738"/>
      <c r="BF114" s="738"/>
      <c r="BG114" s="738"/>
      <c r="BH114" s="738"/>
      <c r="BI114" s="738"/>
      <c r="BJ114" s="738"/>
      <c r="BK114" s="738"/>
      <c r="BL114" s="738"/>
      <c r="BM114" s="738"/>
      <c r="BN114" s="738"/>
      <c r="BO114" s="738"/>
      <c r="BP114" s="739"/>
      <c r="BQ114" s="804">
        <v>1127998</v>
      </c>
      <c r="BR114" s="805"/>
      <c r="BS114" s="805"/>
      <c r="BT114" s="805"/>
      <c r="BU114" s="805"/>
      <c r="BV114" s="805">
        <v>1053331</v>
      </c>
      <c r="BW114" s="805"/>
      <c r="BX114" s="805"/>
      <c r="BY114" s="805"/>
      <c r="BZ114" s="805"/>
      <c r="CA114" s="805">
        <v>1038247</v>
      </c>
      <c r="CB114" s="805"/>
      <c r="CC114" s="805"/>
      <c r="CD114" s="805"/>
      <c r="CE114" s="805"/>
      <c r="CF114" s="866">
        <v>20</v>
      </c>
      <c r="CG114" s="867"/>
      <c r="CH114" s="867"/>
      <c r="CI114" s="867"/>
      <c r="CJ114" s="867"/>
      <c r="CK114" s="922"/>
      <c r="CL114" s="809"/>
      <c r="CM114" s="812" t="s">
        <v>424</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112</v>
      </c>
      <c r="DH114" s="768"/>
      <c r="DI114" s="768"/>
      <c r="DJ114" s="768"/>
      <c r="DK114" s="769"/>
      <c r="DL114" s="770" t="s">
        <v>112</v>
      </c>
      <c r="DM114" s="768"/>
      <c r="DN114" s="768"/>
      <c r="DO114" s="768"/>
      <c r="DP114" s="769"/>
      <c r="DQ114" s="770" t="s">
        <v>112</v>
      </c>
      <c r="DR114" s="768"/>
      <c r="DS114" s="768"/>
      <c r="DT114" s="768"/>
      <c r="DU114" s="769"/>
      <c r="DV114" s="815" t="s">
        <v>112</v>
      </c>
      <c r="DW114" s="816"/>
      <c r="DX114" s="816"/>
      <c r="DY114" s="816"/>
      <c r="DZ114" s="817"/>
    </row>
    <row r="115" spans="1:130" s="199" customFormat="1" ht="26.25" customHeight="1" x14ac:dyDescent="0.15">
      <c r="A115" s="909"/>
      <c r="B115" s="910"/>
      <c r="C115" s="738" t="s">
        <v>425</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33417</v>
      </c>
      <c r="AB115" s="914"/>
      <c r="AC115" s="914"/>
      <c r="AD115" s="914"/>
      <c r="AE115" s="915"/>
      <c r="AF115" s="916">
        <v>30853</v>
      </c>
      <c r="AG115" s="914"/>
      <c r="AH115" s="914"/>
      <c r="AI115" s="914"/>
      <c r="AJ115" s="915"/>
      <c r="AK115" s="916">
        <v>29933</v>
      </c>
      <c r="AL115" s="914"/>
      <c r="AM115" s="914"/>
      <c r="AN115" s="914"/>
      <c r="AO115" s="915"/>
      <c r="AP115" s="917">
        <v>0.6</v>
      </c>
      <c r="AQ115" s="918"/>
      <c r="AR115" s="918"/>
      <c r="AS115" s="918"/>
      <c r="AT115" s="919"/>
      <c r="AU115" s="927"/>
      <c r="AV115" s="928"/>
      <c r="AW115" s="928"/>
      <c r="AX115" s="928"/>
      <c r="AY115" s="928"/>
      <c r="AZ115" s="803" t="s">
        <v>426</v>
      </c>
      <c r="BA115" s="738"/>
      <c r="BB115" s="738"/>
      <c r="BC115" s="738"/>
      <c r="BD115" s="738"/>
      <c r="BE115" s="738"/>
      <c r="BF115" s="738"/>
      <c r="BG115" s="738"/>
      <c r="BH115" s="738"/>
      <c r="BI115" s="738"/>
      <c r="BJ115" s="738"/>
      <c r="BK115" s="738"/>
      <c r="BL115" s="738"/>
      <c r="BM115" s="738"/>
      <c r="BN115" s="738"/>
      <c r="BO115" s="738"/>
      <c r="BP115" s="739"/>
      <c r="BQ115" s="804" t="s">
        <v>112</v>
      </c>
      <c r="BR115" s="805"/>
      <c r="BS115" s="805"/>
      <c r="BT115" s="805"/>
      <c r="BU115" s="805"/>
      <c r="BV115" s="805" t="s">
        <v>112</v>
      </c>
      <c r="BW115" s="805"/>
      <c r="BX115" s="805"/>
      <c r="BY115" s="805"/>
      <c r="BZ115" s="805"/>
      <c r="CA115" s="805" t="s">
        <v>112</v>
      </c>
      <c r="CB115" s="805"/>
      <c r="CC115" s="805"/>
      <c r="CD115" s="805"/>
      <c r="CE115" s="805"/>
      <c r="CF115" s="866" t="s">
        <v>112</v>
      </c>
      <c r="CG115" s="867"/>
      <c r="CH115" s="867"/>
      <c r="CI115" s="867"/>
      <c r="CJ115" s="867"/>
      <c r="CK115" s="922"/>
      <c r="CL115" s="809"/>
      <c r="CM115" s="803" t="s">
        <v>427</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112</v>
      </c>
      <c r="DH115" s="768"/>
      <c r="DI115" s="768"/>
      <c r="DJ115" s="768"/>
      <c r="DK115" s="769"/>
      <c r="DL115" s="770" t="s">
        <v>112</v>
      </c>
      <c r="DM115" s="768"/>
      <c r="DN115" s="768"/>
      <c r="DO115" s="768"/>
      <c r="DP115" s="769"/>
      <c r="DQ115" s="770" t="s">
        <v>112</v>
      </c>
      <c r="DR115" s="768"/>
      <c r="DS115" s="768"/>
      <c r="DT115" s="768"/>
      <c r="DU115" s="769"/>
      <c r="DV115" s="815" t="s">
        <v>112</v>
      </c>
      <c r="DW115" s="816"/>
      <c r="DX115" s="816"/>
      <c r="DY115" s="816"/>
      <c r="DZ115" s="817"/>
    </row>
    <row r="116" spans="1:130" s="199" customFormat="1" ht="26.25" customHeight="1" x14ac:dyDescent="0.15">
      <c r="A116" s="911"/>
      <c r="B116" s="912"/>
      <c r="C116" s="871" t="s">
        <v>428</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112</v>
      </c>
      <c r="AB116" s="768"/>
      <c r="AC116" s="768"/>
      <c r="AD116" s="768"/>
      <c r="AE116" s="769"/>
      <c r="AF116" s="770">
        <v>84</v>
      </c>
      <c r="AG116" s="768"/>
      <c r="AH116" s="768"/>
      <c r="AI116" s="768"/>
      <c r="AJ116" s="769"/>
      <c r="AK116" s="770" t="s">
        <v>112</v>
      </c>
      <c r="AL116" s="768"/>
      <c r="AM116" s="768"/>
      <c r="AN116" s="768"/>
      <c r="AO116" s="769"/>
      <c r="AP116" s="815" t="s">
        <v>112</v>
      </c>
      <c r="AQ116" s="816"/>
      <c r="AR116" s="816"/>
      <c r="AS116" s="816"/>
      <c r="AT116" s="817"/>
      <c r="AU116" s="927"/>
      <c r="AV116" s="928"/>
      <c r="AW116" s="928"/>
      <c r="AX116" s="928"/>
      <c r="AY116" s="928"/>
      <c r="AZ116" s="854" t="s">
        <v>429</v>
      </c>
      <c r="BA116" s="855"/>
      <c r="BB116" s="855"/>
      <c r="BC116" s="855"/>
      <c r="BD116" s="855"/>
      <c r="BE116" s="855"/>
      <c r="BF116" s="855"/>
      <c r="BG116" s="855"/>
      <c r="BH116" s="855"/>
      <c r="BI116" s="855"/>
      <c r="BJ116" s="855"/>
      <c r="BK116" s="855"/>
      <c r="BL116" s="855"/>
      <c r="BM116" s="855"/>
      <c r="BN116" s="855"/>
      <c r="BO116" s="855"/>
      <c r="BP116" s="856"/>
      <c r="BQ116" s="804" t="s">
        <v>112</v>
      </c>
      <c r="BR116" s="805"/>
      <c r="BS116" s="805"/>
      <c r="BT116" s="805"/>
      <c r="BU116" s="805"/>
      <c r="BV116" s="805" t="s">
        <v>112</v>
      </c>
      <c r="BW116" s="805"/>
      <c r="BX116" s="805"/>
      <c r="BY116" s="805"/>
      <c r="BZ116" s="805"/>
      <c r="CA116" s="805" t="s">
        <v>112</v>
      </c>
      <c r="CB116" s="805"/>
      <c r="CC116" s="805"/>
      <c r="CD116" s="805"/>
      <c r="CE116" s="805"/>
      <c r="CF116" s="866" t="s">
        <v>112</v>
      </c>
      <c r="CG116" s="867"/>
      <c r="CH116" s="867"/>
      <c r="CI116" s="867"/>
      <c r="CJ116" s="867"/>
      <c r="CK116" s="922"/>
      <c r="CL116" s="809"/>
      <c r="CM116" s="812" t="s">
        <v>430</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v>119199</v>
      </c>
      <c r="DH116" s="768"/>
      <c r="DI116" s="768"/>
      <c r="DJ116" s="768"/>
      <c r="DK116" s="769"/>
      <c r="DL116" s="770">
        <v>99480</v>
      </c>
      <c r="DM116" s="768"/>
      <c r="DN116" s="768"/>
      <c r="DO116" s="768"/>
      <c r="DP116" s="769"/>
      <c r="DQ116" s="770">
        <v>79380</v>
      </c>
      <c r="DR116" s="768"/>
      <c r="DS116" s="768"/>
      <c r="DT116" s="768"/>
      <c r="DU116" s="769"/>
      <c r="DV116" s="815">
        <v>1.5</v>
      </c>
      <c r="DW116" s="816"/>
      <c r="DX116" s="816"/>
      <c r="DY116" s="816"/>
      <c r="DZ116" s="817"/>
    </row>
    <row r="117" spans="1:130" s="199" customFormat="1" ht="26.25" customHeight="1" x14ac:dyDescent="0.15">
      <c r="A117" s="892" t="s">
        <v>171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431</v>
      </c>
      <c r="Z117" s="894"/>
      <c r="AA117" s="899">
        <v>1973914</v>
      </c>
      <c r="AB117" s="900"/>
      <c r="AC117" s="900"/>
      <c r="AD117" s="900"/>
      <c r="AE117" s="901"/>
      <c r="AF117" s="902">
        <v>1957619</v>
      </c>
      <c r="AG117" s="900"/>
      <c r="AH117" s="900"/>
      <c r="AI117" s="900"/>
      <c r="AJ117" s="901"/>
      <c r="AK117" s="902">
        <v>2031422</v>
      </c>
      <c r="AL117" s="900"/>
      <c r="AM117" s="900"/>
      <c r="AN117" s="900"/>
      <c r="AO117" s="901"/>
      <c r="AP117" s="903"/>
      <c r="AQ117" s="904"/>
      <c r="AR117" s="904"/>
      <c r="AS117" s="904"/>
      <c r="AT117" s="905"/>
      <c r="AU117" s="927"/>
      <c r="AV117" s="928"/>
      <c r="AW117" s="928"/>
      <c r="AX117" s="928"/>
      <c r="AY117" s="928"/>
      <c r="AZ117" s="854" t="s">
        <v>432</v>
      </c>
      <c r="BA117" s="855"/>
      <c r="BB117" s="855"/>
      <c r="BC117" s="855"/>
      <c r="BD117" s="855"/>
      <c r="BE117" s="855"/>
      <c r="BF117" s="855"/>
      <c r="BG117" s="855"/>
      <c r="BH117" s="855"/>
      <c r="BI117" s="855"/>
      <c r="BJ117" s="855"/>
      <c r="BK117" s="855"/>
      <c r="BL117" s="855"/>
      <c r="BM117" s="855"/>
      <c r="BN117" s="855"/>
      <c r="BO117" s="855"/>
      <c r="BP117" s="856"/>
      <c r="BQ117" s="804" t="s">
        <v>112</v>
      </c>
      <c r="BR117" s="805"/>
      <c r="BS117" s="805"/>
      <c r="BT117" s="805"/>
      <c r="BU117" s="805"/>
      <c r="BV117" s="805" t="s">
        <v>112</v>
      </c>
      <c r="BW117" s="805"/>
      <c r="BX117" s="805"/>
      <c r="BY117" s="805"/>
      <c r="BZ117" s="805"/>
      <c r="CA117" s="805" t="s">
        <v>112</v>
      </c>
      <c r="CB117" s="805"/>
      <c r="CC117" s="805"/>
      <c r="CD117" s="805"/>
      <c r="CE117" s="805"/>
      <c r="CF117" s="866" t="s">
        <v>112</v>
      </c>
      <c r="CG117" s="867"/>
      <c r="CH117" s="867"/>
      <c r="CI117" s="867"/>
      <c r="CJ117" s="867"/>
      <c r="CK117" s="922"/>
      <c r="CL117" s="809"/>
      <c r="CM117" s="812" t="s">
        <v>433</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112</v>
      </c>
      <c r="DH117" s="768"/>
      <c r="DI117" s="768"/>
      <c r="DJ117" s="768"/>
      <c r="DK117" s="769"/>
      <c r="DL117" s="770" t="s">
        <v>112</v>
      </c>
      <c r="DM117" s="768"/>
      <c r="DN117" s="768"/>
      <c r="DO117" s="768"/>
      <c r="DP117" s="769"/>
      <c r="DQ117" s="770" t="s">
        <v>112</v>
      </c>
      <c r="DR117" s="768"/>
      <c r="DS117" s="768"/>
      <c r="DT117" s="768"/>
      <c r="DU117" s="769"/>
      <c r="DV117" s="815" t="s">
        <v>112</v>
      </c>
      <c r="DW117" s="816"/>
      <c r="DX117" s="816"/>
      <c r="DY117" s="816"/>
      <c r="DZ117" s="817"/>
    </row>
    <row r="118" spans="1:130" s="199" customFormat="1" ht="26.25" customHeight="1" x14ac:dyDescent="0.15">
      <c r="A118" s="892" t="s">
        <v>407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405</v>
      </c>
      <c r="AB118" s="893"/>
      <c r="AC118" s="893"/>
      <c r="AD118" s="893"/>
      <c r="AE118" s="894"/>
      <c r="AF118" s="895" t="s">
        <v>288</v>
      </c>
      <c r="AG118" s="893"/>
      <c r="AH118" s="893"/>
      <c r="AI118" s="893"/>
      <c r="AJ118" s="894"/>
      <c r="AK118" s="895" t="s">
        <v>287</v>
      </c>
      <c r="AL118" s="893"/>
      <c r="AM118" s="893"/>
      <c r="AN118" s="893"/>
      <c r="AO118" s="894"/>
      <c r="AP118" s="896" t="s">
        <v>406</v>
      </c>
      <c r="AQ118" s="897"/>
      <c r="AR118" s="897"/>
      <c r="AS118" s="897"/>
      <c r="AT118" s="898"/>
      <c r="AU118" s="927"/>
      <c r="AV118" s="928"/>
      <c r="AW118" s="928"/>
      <c r="AX118" s="928"/>
      <c r="AY118" s="928"/>
      <c r="AZ118" s="870" t="s">
        <v>434</v>
      </c>
      <c r="BA118" s="871"/>
      <c r="BB118" s="871"/>
      <c r="BC118" s="871"/>
      <c r="BD118" s="871"/>
      <c r="BE118" s="871"/>
      <c r="BF118" s="871"/>
      <c r="BG118" s="871"/>
      <c r="BH118" s="871"/>
      <c r="BI118" s="871"/>
      <c r="BJ118" s="871"/>
      <c r="BK118" s="871"/>
      <c r="BL118" s="871"/>
      <c r="BM118" s="871"/>
      <c r="BN118" s="871"/>
      <c r="BO118" s="871"/>
      <c r="BP118" s="872"/>
      <c r="BQ118" s="873" t="s">
        <v>112</v>
      </c>
      <c r="BR118" s="836"/>
      <c r="BS118" s="836"/>
      <c r="BT118" s="836"/>
      <c r="BU118" s="836"/>
      <c r="BV118" s="836" t="s">
        <v>112</v>
      </c>
      <c r="BW118" s="836"/>
      <c r="BX118" s="836"/>
      <c r="BY118" s="836"/>
      <c r="BZ118" s="836"/>
      <c r="CA118" s="836" t="s">
        <v>112</v>
      </c>
      <c r="CB118" s="836"/>
      <c r="CC118" s="836"/>
      <c r="CD118" s="836"/>
      <c r="CE118" s="836"/>
      <c r="CF118" s="866" t="s">
        <v>112</v>
      </c>
      <c r="CG118" s="867"/>
      <c r="CH118" s="867"/>
      <c r="CI118" s="867"/>
      <c r="CJ118" s="867"/>
      <c r="CK118" s="922"/>
      <c r="CL118" s="809"/>
      <c r="CM118" s="812" t="s">
        <v>435</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112</v>
      </c>
      <c r="DH118" s="768"/>
      <c r="DI118" s="768"/>
      <c r="DJ118" s="768"/>
      <c r="DK118" s="769"/>
      <c r="DL118" s="770" t="s">
        <v>112</v>
      </c>
      <c r="DM118" s="768"/>
      <c r="DN118" s="768"/>
      <c r="DO118" s="768"/>
      <c r="DP118" s="769"/>
      <c r="DQ118" s="770" t="s">
        <v>112</v>
      </c>
      <c r="DR118" s="768"/>
      <c r="DS118" s="768"/>
      <c r="DT118" s="768"/>
      <c r="DU118" s="769"/>
      <c r="DV118" s="815" t="s">
        <v>112</v>
      </c>
      <c r="DW118" s="816"/>
      <c r="DX118" s="816"/>
      <c r="DY118" s="816"/>
      <c r="DZ118" s="817"/>
    </row>
    <row r="119" spans="1:130" s="199" customFormat="1" ht="26.25" customHeight="1" x14ac:dyDescent="0.15">
      <c r="A119" s="806" t="s">
        <v>410</v>
      </c>
      <c r="B119" s="807"/>
      <c r="C119" s="882" t="s">
        <v>411</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112</v>
      </c>
      <c r="AB119" s="886"/>
      <c r="AC119" s="886"/>
      <c r="AD119" s="886"/>
      <c r="AE119" s="887"/>
      <c r="AF119" s="888" t="s">
        <v>112</v>
      </c>
      <c r="AG119" s="886"/>
      <c r="AH119" s="886"/>
      <c r="AI119" s="886"/>
      <c r="AJ119" s="887"/>
      <c r="AK119" s="888" t="s">
        <v>112</v>
      </c>
      <c r="AL119" s="886"/>
      <c r="AM119" s="886"/>
      <c r="AN119" s="886"/>
      <c r="AO119" s="887"/>
      <c r="AP119" s="889" t="s">
        <v>112</v>
      </c>
      <c r="AQ119" s="890"/>
      <c r="AR119" s="890"/>
      <c r="AS119" s="890"/>
      <c r="AT119" s="891"/>
      <c r="AU119" s="929"/>
      <c r="AV119" s="930"/>
      <c r="AW119" s="930"/>
      <c r="AX119" s="930"/>
      <c r="AY119" s="930"/>
      <c r="AZ119" s="230" t="s">
        <v>171</v>
      </c>
      <c r="BA119" s="230"/>
      <c r="BB119" s="230"/>
      <c r="BC119" s="230"/>
      <c r="BD119" s="230"/>
      <c r="BE119" s="230"/>
      <c r="BF119" s="230"/>
      <c r="BG119" s="230"/>
      <c r="BH119" s="230"/>
      <c r="BI119" s="230"/>
      <c r="BJ119" s="230"/>
      <c r="BK119" s="230"/>
      <c r="BL119" s="230"/>
      <c r="BM119" s="230"/>
      <c r="BN119" s="230"/>
      <c r="BO119" s="868" t="s">
        <v>436</v>
      </c>
      <c r="BP119" s="869"/>
      <c r="BQ119" s="873">
        <v>25054797</v>
      </c>
      <c r="BR119" s="836"/>
      <c r="BS119" s="836"/>
      <c r="BT119" s="836"/>
      <c r="BU119" s="836"/>
      <c r="BV119" s="836">
        <v>24553722</v>
      </c>
      <c r="BW119" s="836"/>
      <c r="BX119" s="836"/>
      <c r="BY119" s="836"/>
      <c r="BZ119" s="836"/>
      <c r="CA119" s="836">
        <v>23890544</v>
      </c>
      <c r="CB119" s="836"/>
      <c r="CC119" s="836"/>
      <c r="CD119" s="836"/>
      <c r="CE119" s="836"/>
      <c r="CF119" s="734"/>
      <c r="CG119" s="735"/>
      <c r="CH119" s="735"/>
      <c r="CI119" s="735"/>
      <c r="CJ119" s="825"/>
      <c r="CK119" s="923"/>
      <c r="CL119" s="811"/>
      <c r="CM119" s="829" t="s">
        <v>437</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v>34864</v>
      </c>
      <c r="DH119" s="751"/>
      <c r="DI119" s="751"/>
      <c r="DJ119" s="751"/>
      <c r="DK119" s="752"/>
      <c r="DL119" s="753">
        <v>25176</v>
      </c>
      <c r="DM119" s="751"/>
      <c r="DN119" s="751"/>
      <c r="DO119" s="751"/>
      <c r="DP119" s="752"/>
      <c r="DQ119" s="753">
        <v>16066</v>
      </c>
      <c r="DR119" s="751"/>
      <c r="DS119" s="751"/>
      <c r="DT119" s="751"/>
      <c r="DU119" s="752"/>
      <c r="DV119" s="839">
        <v>0.3</v>
      </c>
      <c r="DW119" s="840"/>
      <c r="DX119" s="840"/>
      <c r="DY119" s="840"/>
      <c r="DZ119" s="841"/>
    </row>
    <row r="120" spans="1:130" s="199" customFormat="1" ht="26.25" customHeight="1" x14ac:dyDescent="0.15">
      <c r="A120" s="808"/>
      <c r="B120" s="809"/>
      <c r="C120" s="812" t="s">
        <v>414</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112</v>
      </c>
      <c r="AB120" s="768"/>
      <c r="AC120" s="768"/>
      <c r="AD120" s="768"/>
      <c r="AE120" s="769"/>
      <c r="AF120" s="770" t="s">
        <v>112</v>
      </c>
      <c r="AG120" s="768"/>
      <c r="AH120" s="768"/>
      <c r="AI120" s="768"/>
      <c r="AJ120" s="769"/>
      <c r="AK120" s="770" t="s">
        <v>112</v>
      </c>
      <c r="AL120" s="768"/>
      <c r="AM120" s="768"/>
      <c r="AN120" s="768"/>
      <c r="AO120" s="769"/>
      <c r="AP120" s="815" t="s">
        <v>112</v>
      </c>
      <c r="AQ120" s="816"/>
      <c r="AR120" s="816"/>
      <c r="AS120" s="816"/>
      <c r="AT120" s="817"/>
      <c r="AU120" s="874" t="s">
        <v>438</v>
      </c>
      <c r="AV120" s="875"/>
      <c r="AW120" s="875"/>
      <c r="AX120" s="875"/>
      <c r="AY120" s="876"/>
      <c r="AZ120" s="851" t="s">
        <v>439</v>
      </c>
      <c r="BA120" s="796"/>
      <c r="BB120" s="796"/>
      <c r="BC120" s="796"/>
      <c r="BD120" s="796"/>
      <c r="BE120" s="796"/>
      <c r="BF120" s="796"/>
      <c r="BG120" s="796"/>
      <c r="BH120" s="796"/>
      <c r="BI120" s="796"/>
      <c r="BJ120" s="796"/>
      <c r="BK120" s="796"/>
      <c r="BL120" s="796"/>
      <c r="BM120" s="796"/>
      <c r="BN120" s="796"/>
      <c r="BO120" s="796"/>
      <c r="BP120" s="797"/>
      <c r="BQ120" s="852">
        <v>2125833</v>
      </c>
      <c r="BR120" s="833"/>
      <c r="BS120" s="833"/>
      <c r="BT120" s="833"/>
      <c r="BU120" s="833"/>
      <c r="BV120" s="833">
        <v>2541666</v>
      </c>
      <c r="BW120" s="833"/>
      <c r="BX120" s="833"/>
      <c r="BY120" s="833"/>
      <c r="BZ120" s="833"/>
      <c r="CA120" s="833">
        <v>2749331</v>
      </c>
      <c r="CB120" s="833"/>
      <c r="CC120" s="833"/>
      <c r="CD120" s="833"/>
      <c r="CE120" s="833"/>
      <c r="CF120" s="857">
        <v>53</v>
      </c>
      <c r="CG120" s="858"/>
      <c r="CH120" s="858"/>
      <c r="CI120" s="858"/>
      <c r="CJ120" s="858"/>
      <c r="CK120" s="859" t="s">
        <v>440</v>
      </c>
      <c r="CL120" s="843"/>
      <c r="CM120" s="843"/>
      <c r="CN120" s="843"/>
      <c r="CO120" s="844"/>
      <c r="CP120" s="863" t="s">
        <v>386</v>
      </c>
      <c r="CQ120" s="864"/>
      <c r="CR120" s="864"/>
      <c r="CS120" s="864"/>
      <c r="CT120" s="864"/>
      <c r="CU120" s="864"/>
      <c r="CV120" s="864"/>
      <c r="CW120" s="864"/>
      <c r="CX120" s="864"/>
      <c r="CY120" s="864"/>
      <c r="CZ120" s="864"/>
      <c r="DA120" s="864"/>
      <c r="DB120" s="864"/>
      <c r="DC120" s="864"/>
      <c r="DD120" s="864"/>
      <c r="DE120" s="864"/>
      <c r="DF120" s="865"/>
      <c r="DG120" s="852">
        <v>2613495</v>
      </c>
      <c r="DH120" s="833"/>
      <c r="DI120" s="833"/>
      <c r="DJ120" s="833"/>
      <c r="DK120" s="833"/>
      <c r="DL120" s="833">
        <v>2680747</v>
      </c>
      <c r="DM120" s="833"/>
      <c r="DN120" s="833"/>
      <c r="DO120" s="833"/>
      <c r="DP120" s="833"/>
      <c r="DQ120" s="833">
        <v>2565120</v>
      </c>
      <c r="DR120" s="833"/>
      <c r="DS120" s="833"/>
      <c r="DT120" s="833"/>
      <c r="DU120" s="833"/>
      <c r="DV120" s="834">
        <v>49.5</v>
      </c>
      <c r="DW120" s="834"/>
      <c r="DX120" s="834"/>
      <c r="DY120" s="834"/>
      <c r="DZ120" s="835"/>
    </row>
    <row r="121" spans="1:130" s="199" customFormat="1" ht="26.25" customHeight="1" x14ac:dyDescent="0.15">
      <c r="A121" s="808"/>
      <c r="B121" s="809"/>
      <c r="C121" s="854" t="s">
        <v>441</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112</v>
      </c>
      <c r="AB121" s="768"/>
      <c r="AC121" s="768"/>
      <c r="AD121" s="768"/>
      <c r="AE121" s="769"/>
      <c r="AF121" s="770" t="s">
        <v>112</v>
      </c>
      <c r="AG121" s="768"/>
      <c r="AH121" s="768"/>
      <c r="AI121" s="768"/>
      <c r="AJ121" s="769"/>
      <c r="AK121" s="770" t="s">
        <v>112</v>
      </c>
      <c r="AL121" s="768"/>
      <c r="AM121" s="768"/>
      <c r="AN121" s="768"/>
      <c r="AO121" s="769"/>
      <c r="AP121" s="815" t="s">
        <v>112</v>
      </c>
      <c r="AQ121" s="816"/>
      <c r="AR121" s="816"/>
      <c r="AS121" s="816"/>
      <c r="AT121" s="817"/>
      <c r="AU121" s="877"/>
      <c r="AV121" s="878"/>
      <c r="AW121" s="878"/>
      <c r="AX121" s="878"/>
      <c r="AY121" s="879"/>
      <c r="AZ121" s="803" t="s">
        <v>442</v>
      </c>
      <c r="BA121" s="738"/>
      <c r="BB121" s="738"/>
      <c r="BC121" s="738"/>
      <c r="BD121" s="738"/>
      <c r="BE121" s="738"/>
      <c r="BF121" s="738"/>
      <c r="BG121" s="738"/>
      <c r="BH121" s="738"/>
      <c r="BI121" s="738"/>
      <c r="BJ121" s="738"/>
      <c r="BK121" s="738"/>
      <c r="BL121" s="738"/>
      <c r="BM121" s="738"/>
      <c r="BN121" s="738"/>
      <c r="BO121" s="738"/>
      <c r="BP121" s="739"/>
      <c r="BQ121" s="804">
        <v>868657</v>
      </c>
      <c r="BR121" s="805"/>
      <c r="BS121" s="805"/>
      <c r="BT121" s="805"/>
      <c r="BU121" s="805"/>
      <c r="BV121" s="805">
        <v>898187</v>
      </c>
      <c r="BW121" s="805"/>
      <c r="BX121" s="805"/>
      <c r="BY121" s="805"/>
      <c r="BZ121" s="805"/>
      <c r="CA121" s="805">
        <v>863368</v>
      </c>
      <c r="CB121" s="805"/>
      <c r="CC121" s="805"/>
      <c r="CD121" s="805"/>
      <c r="CE121" s="805"/>
      <c r="CF121" s="866">
        <v>16.7</v>
      </c>
      <c r="CG121" s="867"/>
      <c r="CH121" s="867"/>
      <c r="CI121" s="867"/>
      <c r="CJ121" s="867"/>
      <c r="CK121" s="860"/>
      <c r="CL121" s="846"/>
      <c r="CM121" s="846"/>
      <c r="CN121" s="846"/>
      <c r="CO121" s="847"/>
      <c r="CP121" s="826" t="s">
        <v>389</v>
      </c>
      <c r="CQ121" s="827"/>
      <c r="CR121" s="827"/>
      <c r="CS121" s="827"/>
      <c r="CT121" s="827"/>
      <c r="CU121" s="827"/>
      <c r="CV121" s="827"/>
      <c r="CW121" s="827"/>
      <c r="CX121" s="827"/>
      <c r="CY121" s="827"/>
      <c r="CZ121" s="827"/>
      <c r="DA121" s="827"/>
      <c r="DB121" s="827"/>
      <c r="DC121" s="827"/>
      <c r="DD121" s="827"/>
      <c r="DE121" s="827"/>
      <c r="DF121" s="828"/>
      <c r="DG121" s="804">
        <v>1960104</v>
      </c>
      <c r="DH121" s="805"/>
      <c r="DI121" s="805"/>
      <c r="DJ121" s="805"/>
      <c r="DK121" s="805"/>
      <c r="DL121" s="805">
        <v>1890064</v>
      </c>
      <c r="DM121" s="805"/>
      <c r="DN121" s="805"/>
      <c r="DO121" s="805"/>
      <c r="DP121" s="805"/>
      <c r="DQ121" s="805">
        <v>1880455</v>
      </c>
      <c r="DR121" s="805"/>
      <c r="DS121" s="805"/>
      <c r="DT121" s="805"/>
      <c r="DU121" s="805"/>
      <c r="DV121" s="782">
        <v>36.299999999999997</v>
      </c>
      <c r="DW121" s="782"/>
      <c r="DX121" s="782"/>
      <c r="DY121" s="782"/>
      <c r="DZ121" s="783"/>
    </row>
    <row r="122" spans="1:130" s="199" customFormat="1" ht="26.25" customHeight="1" x14ac:dyDescent="0.15">
      <c r="A122" s="808"/>
      <c r="B122" s="809"/>
      <c r="C122" s="812" t="s">
        <v>424</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112</v>
      </c>
      <c r="AB122" s="768"/>
      <c r="AC122" s="768"/>
      <c r="AD122" s="768"/>
      <c r="AE122" s="769"/>
      <c r="AF122" s="770" t="s">
        <v>112</v>
      </c>
      <c r="AG122" s="768"/>
      <c r="AH122" s="768"/>
      <c r="AI122" s="768"/>
      <c r="AJ122" s="769"/>
      <c r="AK122" s="770" t="s">
        <v>112</v>
      </c>
      <c r="AL122" s="768"/>
      <c r="AM122" s="768"/>
      <c r="AN122" s="768"/>
      <c r="AO122" s="769"/>
      <c r="AP122" s="815" t="s">
        <v>112</v>
      </c>
      <c r="AQ122" s="816"/>
      <c r="AR122" s="816"/>
      <c r="AS122" s="816"/>
      <c r="AT122" s="817"/>
      <c r="AU122" s="877"/>
      <c r="AV122" s="878"/>
      <c r="AW122" s="878"/>
      <c r="AX122" s="878"/>
      <c r="AY122" s="879"/>
      <c r="AZ122" s="870" t="s">
        <v>443</v>
      </c>
      <c r="BA122" s="871"/>
      <c r="BB122" s="871"/>
      <c r="BC122" s="871"/>
      <c r="BD122" s="871"/>
      <c r="BE122" s="871"/>
      <c r="BF122" s="871"/>
      <c r="BG122" s="871"/>
      <c r="BH122" s="871"/>
      <c r="BI122" s="871"/>
      <c r="BJ122" s="871"/>
      <c r="BK122" s="871"/>
      <c r="BL122" s="871"/>
      <c r="BM122" s="871"/>
      <c r="BN122" s="871"/>
      <c r="BO122" s="871"/>
      <c r="BP122" s="872"/>
      <c r="BQ122" s="873">
        <v>13956791</v>
      </c>
      <c r="BR122" s="836"/>
      <c r="BS122" s="836"/>
      <c r="BT122" s="836"/>
      <c r="BU122" s="836"/>
      <c r="BV122" s="836">
        <v>13776487</v>
      </c>
      <c r="BW122" s="836"/>
      <c r="BX122" s="836"/>
      <c r="BY122" s="836"/>
      <c r="BZ122" s="836"/>
      <c r="CA122" s="836">
        <v>13445712</v>
      </c>
      <c r="CB122" s="836"/>
      <c r="CC122" s="836"/>
      <c r="CD122" s="836"/>
      <c r="CE122" s="836"/>
      <c r="CF122" s="837">
        <v>259.3</v>
      </c>
      <c r="CG122" s="838"/>
      <c r="CH122" s="838"/>
      <c r="CI122" s="838"/>
      <c r="CJ122" s="838"/>
      <c r="CK122" s="860"/>
      <c r="CL122" s="846"/>
      <c r="CM122" s="846"/>
      <c r="CN122" s="846"/>
      <c r="CO122" s="847"/>
      <c r="CP122" s="826" t="s">
        <v>387</v>
      </c>
      <c r="CQ122" s="827"/>
      <c r="CR122" s="827"/>
      <c r="CS122" s="827"/>
      <c r="CT122" s="827"/>
      <c r="CU122" s="827"/>
      <c r="CV122" s="827"/>
      <c r="CW122" s="827"/>
      <c r="CX122" s="827"/>
      <c r="CY122" s="827"/>
      <c r="CZ122" s="827"/>
      <c r="DA122" s="827"/>
      <c r="DB122" s="827"/>
      <c r="DC122" s="827"/>
      <c r="DD122" s="827"/>
      <c r="DE122" s="827"/>
      <c r="DF122" s="828"/>
      <c r="DG122" s="804">
        <v>866685</v>
      </c>
      <c r="DH122" s="805"/>
      <c r="DI122" s="805"/>
      <c r="DJ122" s="805"/>
      <c r="DK122" s="805"/>
      <c r="DL122" s="805">
        <v>839982</v>
      </c>
      <c r="DM122" s="805"/>
      <c r="DN122" s="805"/>
      <c r="DO122" s="805"/>
      <c r="DP122" s="805"/>
      <c r="DQ122" s="805">
        <v>866065</v>
      </c>
      <c r="DR122" s="805"/>
      <c r="DS122" s="805"/>
      <c r="DT122" s="805"/>
      <c r="DU122" s="805"/>
      <c r="DV122" s="782">
        <v>16.7</v>
      </c>
      <c r="DW122" s="782"/>
      <c r="DX122" s="782"/>
      <c r="DY122" s="782"/>
      <c r="DZ122" s="783"/>
    </row>
    <row r="123" spans="1:130" s="199" customFormat="1" ht="26.25" customHeight="1" x14ac:dyDescent="0.15">
      <c r="A123" s="808"/>
      <c r="B123" s="809"/>
      <c r="C123" s="812" t="s">
        <v>430</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v>19723</v>
      </c>
      <c r="AB123" s="768"/>
      <c r="AC123" s="768"/>
      <c r="AD123" s="768"/>
      <c r="AE123" s="769"/>
      <c r="AF123" s="770">
        <v>19721</v>
      </c>
      <c r="AG123" s="768"/>
      <c r="AH123" s="768"/>
      <c r="AI123" s="768"/>
      <c r="AJ123" s="769"/>
      <c r="AK123" s="770">
        <v>19653</v>
      </c>
      <c r="AL123" s="768"/>
      <c r="AM123" s="768"/>
      <c r="AN123" s="768"/>
      <c r="AO123" s="769"/>
      <c r="AP123" s="815">
        <v>0.4</v>
      </c>
      <c r="AQ123" s="816"/>
      <c r="AR123" s="816"/>
      <c r="AS123" s="816"/>
      <c r="AT123" s="817"/>
      <c r="AU123" s="880"/>
      <c r="AV123" s="881"/>
      <c r="AW123" s="881"/>
      <c r="AX123" s="881"/>
      <c r="AY123" s="881"/>
      <c r="AZ123" s="230" t="s">
        <v>171</v>
      </c>
      <c r="BA123" s="230"/>
      <c r="BB123" s="230"/>
      <c r="BC123" s="230"/>
      <c r="BD123" s="230"/>
      <c r="BE123" s="230"/>
      <c r="BF123" s="230"/>
      <c r="BG123" s="230"/>
      <c r="BH123" s="230"/>
      <c r="BI123" s="230"/>
      <c r="BJ123" s="230"/>
      <c r="BK123" s="230"/>
      <c r="BL123" s="230"/>
      <c r="BM123" s="230"/>
      <c r="BN123" s="230"/>
      <c r="BO123" s="868" t="s">
        <v>444</v>
      </c>
      <c r="BP123" s="869"/>
      <c r="BQ123" s="823">
        <v>16951281</v>
      </c>
      <c r="BR123" s="824"/>
      <c r="BS123" s="824"/>
      <c r="BT123" s="824"/>
      <c r="BU123" s="824"/>
      <c r="BV123" s="824">
        <v>17216340</v>
      </c>
      <c r="BW123" s="824"/>
      <c r="BX123" s="824"/>
      <c r="BY123" s="824"/>
      <c r="BZ123" s="824"/>
      <c r="CA123" s="824">
        <v>17058411</v>
      </c>
      <c r="CB123" s="824"/>
      <c r="CC123" s="824"/>
      <c r="CD123" s="824"/>
      <c r="CE123" s="824"/>
      <c r="CF123" s="734"/>
      <c r="CG123" s="735"/>
      <c r="CH123" s="735"/>
      <c r="CI123" s="735"/>
      <c r="CJ123" s="825"/>
      <c r="CK123" s="860"/>
      <c r="CL123" s="846"/>
      <c r="CM123" s="846"/>
      <c r="CN123" s="846"/>
      <c r="CO123" s="847"/>
      <c r="CP123" s="826" t="s">
        <v>384</v>
      </c>
      <c r="CQ123" s="827"/>
      <c r="CR123" s="827"/>
      <c r="CS123" s="827"/>
      <c r="CT123" s="827"/>
      <c r="CU123" s="827"/>
      <c r="CV123" s="827"/>
      <c r="CW123" s="827"/>
      <c r="CX123" s="827"/>
      <c r="CY123" s="827"/>
      <c r="CZ123" s="827"/>
      <c r="DA123" s="827"/>
      <c r="DB123" s="827"/>
      <c r="DC123" s="827"/>
      <c r="DD123" s="827"/>
      <c r="DE123" s="827"/>
      <c r="DF123" s="828"/>
      <c r="DG123" s="767">
        <v>166690</v>
      </c>
      <c r="DH123" s="768"/>
      <c r="DI123" s="768"/>
      <c r="DJ123" s="768"/>
      <c r="DK123" s="769"/>
      <c r="DL123" s="770">
        <v>156982</v>
      </c>
      <c r="DM123" s="768"/>
      <c r="DN123" s="768"/>
      <c r="DO123" s="768"/>
      <c r="DP123" s="769"/>
      <c r="DQ123" s="770">
        <v>144680</v>
      </c>
      <c r="DR123" s="768"/>
      <c r="DS123" s="768"/>
      <c r="DT123" s="768"/>
      <c r="DU123" s="769"/>
      <c r="DV123" s="815">
        <v>2.8</v>
      </c>
      <c r="DW123" s="816"/>
      <c r="DX123" s="816"/>
      <c r="DY123" s="816"/>
      <c r="DZ123" s="817"/>
    </row>
    <row r="124" spans="1:130" s="199" customFormat="1" ht="26.25" customHeight="1" thickBot="1" x14ac:dyDescent="0.2">
      <c r="A124" s="808"/>
      <c r="B124" s="809"/>
      <c r="C124" s="812" t="s">
        <v>433</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112</v>
      </c>
      <c r="AB124" s="768"/>
      <c r="AC124" s="768"/>
      <c r="AD124" s="768"/>
      <c r="AE124" s="769"/>
      <c r="AF124" s="770" t="s">
        <v>112</v>
      </c>
      <c r="AG124" s="768"/>
      <c r="AH124" s="768"/>
      <c r="AI124" s="768"/>
      <c r="AJ124" s="769"/>
      <c r="AK124" s="770" t="s">
        <v>112</v>
      </c>
      <c r="AL124" s="768"/>
      <c r="AM124" s="768"/>
      <c r="AN124" s="768"/>
      <c r="AO124" s="769"/>
      <c r="AP124" s="815" t="s">
        <v>112</v>
      </c>
      <c r="AQ124" s="816"/>
      <c r="AR124" s="816"/>
      <c r="AS124" s="816"/>
      <c r="AT124" s="817"/>
      <c r="AU124" s="818" t="s">
        <v>445</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161.6</v>
      </c>
      <c r="BR124" s="822"/>
      <c r="BS124" s="822"/>
      <c r="BT124" s="822"/>
      <c r="BU124" s="822"/>
      <c r="BV124" s="822">
        <v>139.4</v>
      </c>
      <c r="BW124" s="822"/>
      <c r="BX124" s="822"/>
      <c r="BY124" s="822"/>
      <c r="BZ124" s="822"/>
      <c r="CA124" s="822">
        <v>131.69999999999999</v>
      </c>
      <c r="CB124" s="822"/>
      <c r="CC124" s="822"/>
      <c r="CD124" s="822"/>
      <c r="CE124" s="822"/>
      <c r="CF124" s="712"/>
      <c r="CG124" s="713"/>
      <c r="CH124" s="713"/>
      <c r="CI124" s="713"/>
      <c r="CJ124" s="853"/>
      <c r="CK124" s="861"/>
      <c r="CL124" s="861"/>
      <c r="CM124" s="861"/>
      <c r="CN124" s="861"/>
      <c r="CO124" s="862"/>
      <c r="CP124" s="826" t="s">
        <v>446</v>
      </c>
      <c r="CQ124" s="827"/>
      <c r="CR124" s="827"/>
      <c r="CS124" s="827"/>
      <c r="CT124" s="827"/>
      <c r="CU124" s="827"/>
      <c r="CV124" s="827"/>
      <c r="CW124" s="827"/>
      <c r="CX124" s="827"/>
      <c r="CY124" s="827"/>
      <c r="CZ124" s="827"/>
      <c r="DA124" s="827"/>
      <c r="DB124" s="827"/>
      <c r="DC124" s="827"/>
      <c r="DD124" s="827"/>
      <c r="DE124" s="827"/>
      <c r="DF124" s="828"/>
      <c r="DG124" s="750" t="s">
        <v>112</v>
      </c>
      <c r="DH124" s="751"/>
      <c r="DI124" s="751"/>
      <c r="DJ124" s="751"/>
      <c r="DK124" s="752"/>
      <c r="DL124" s="753" t="s">
        <v>112</v>
      </c>
      <c r="DM124" s="751"/>
      <c r="DN124" s="751"/>
      <c r="DO124" s="751"/>
      <c r="DP124" s="752"/>
      <c r="DQ124" s="753" t="s">
        <v>112</v>
      </c>
      <c r="DR124" s="751"/>
      <c r="DS124" s="751"/>
      <c r="DT124" s="751"/>
      <c r="DU124" s="752"/>
      <c r="DV124" s="839" t="s">
        <v>112</v>
      </c>
      <c r="DW124" s="840"/>
      <c r="DX124" s="840"/>
      <c r="DY124" s="840"/>
      <c r="DZ124" s="841"/>
    </row>
    <row r="125" spans="1:130" s="199" customFormat="1" ht="26.25" customHeight="1" x14ac:dyDescent="0.15">
      <c r="A125" s="808"/>
      <c r="B125" s="809"/>
      <c r="C125" s="812" t="s">
        <v>435</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112</v>
      </c>
      <c r="AB125" s="768"/>
      <c r="AC125" s="768"/>
      <c r="AD125" s="768"/>
      <c r="AE125" s="769"/>
      <c r="AF125" s="770" t="s">
        <v>112</v>
      </c>
      <c r="AG125" s="768"/>
      <c r="AH125" s="768"/>
      <c r="AI125" s="768"/>
      <c r="AJ125" s="769"/>
      <c r="AK125" s="770" t="s">
        <v>112</v>
      </c>
      <c r="AL125" s="768"/>
      <c r="AM125" s="768"/>
      <c r="AN125" s="768"/>
      <c r="AO125" s="769"/>
      <c r="AP125" s="815" t="s">
        <v>112</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447</v>
      </c>
      <c r="CL125" s="843"/>
      <c r="CM125" s="843"/>
      <c r="CN125" s="843"/>
      <c r="CO125" s="844"/>
      <c r="CP125" s="851" t="s">
        <v>448</v>
      </c>
      <c r="CQ125" s="796"/>
      <c r="CR125" s="796"/>
      <c r="CS125" s="796"/>
      <c r="CT125" s="796"/>
      <c r="CU125" s="796"/>
      <c r="CV125" s="796"/>
      <c r="CW125" s="796"/>
      <c r="CX125" s="796"/>
      <c r="CY125" s="796"/>
      <c r="CZ125" s="796"/>
      <c r="DA125" s="796"/>
      <c r="DB125" s="796"/>
      <c r="DC125" s="796"/>
      <c r="DD125" s="796"/>
      <c r="DE125" s="796"/>
      <c r="DF125" s="797"/>
      <c r="DG125" s="852" t="s">
        <v>112</v>
      </c>
      <c r="DH125" s="833"/>
      <c r="DI125" s="833"/>
      <c r="DJ125" s="833"/>
      <c r="DK125" s="833"/>
      <c r="DL125" s="833" t="s">
        <v>112</v>
      </c>
      <c r="DM125" s="833"/>
      <c r="DN125" s="833"/>
      <c r="DO125" s="833"/>
      <c r="DP125" s="833"/>
      <c r="DQ125" s="833" t="s">
        <v>112</v>
      </c>
      <c r="DR125" s="833"/>
      <c r="DS125" s="833"/>
      <c r="DT125" s="833"/>
      <c r="DU125" s="833"/>
      <c r="DV125" s="834" t="s">
        <v>112</v>
      </c>
      <c r="DW125" s="834"/>
      <c r="DX125" s="834"/>
      <c r="DY125" s="834"/>
      <c r="DZ125" s="835"/>
    </row>
    <row r="126" spans="1:130" s="199" customFormat="1" ht="26.25" customHeight="1" thickBot="1" x14ac:dyDescent="0.2">
      <c r="A126" s="808"/>
      <c r="B126" s="809"/>
      <c r="C126" s="812" t="s">
        <v>437</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v>11883</v>
      </c>
      <c r="AB126" s="768"/>
      <c r="AC126" s="768"/>
      <c r="AD126" s="768"/>
      <c r="AE126" s="769"/>
      <c r="AF126" s="770">
        <v>9687</v>
      </c>
      <c r="AG126" s="768"/>
      <c r="AH126" s="768"/>
      <c r="AI126" s="768"/>
      <c r="AJ126" s="769"/>
      <c r="AK126" s="770">
        <v>9111</v>
      </c>
      <c r="AL126" s="768"/>
      <c r="AM126" s="768"/>
      <c r="AN126" s="768"/>
      <c r="AO126" s="769"/>
      <c r="AP126" s="815">
        <v>0.2</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449</v>
      </c>
      <c r="CQ126" s="738"/>
      <c r="CR126" s="738"/>
      <c r="CS126" s="738"/>
      <c r="CT126" s="738"/>
      <c r="CU126" s="738"/>
      <c r="CV126" s="738"/>
      <c r="CW126" s="738"/>
      <c r="CX126" s="738"/>
      <c r="CY126" s="738"/>
      <c r="CZ126" s="738"/>
      <c r="DA126" s="738"/>
      <c r="DB126" s="738"/>
      <c r="DC126" s="738"/>
      <c r="DD126" s="738"/>
      <c r="DE126" s="738"/>
      <c r="DF126" s="739"/>
      <c r="DG126" s="804" t="s">
        <v>112</v>
      </c>
      <c r="DH126" s="805"/>
      <c r="DI126" s="805"/>
      <c r="DJ126" s="805"/>
      <c r="DK126" s="805"/>
      <c r="DL126" s="805" t="s">
        <v>112</v>
      </c>
      <c r="DM126" s="805"/>
      <c r="DN126" s="805"/>
      <c r="DO126" s="805"/>
      <c r="DP126" s="805"/>
      <c r="DQ126" s="805" t="s">
        <v>112</v>
      </c>
      <c r="DR126" s="805"/>
      <c r="DS126" s="805"/>
      <c r="DT126" s="805"/>
      <c r="DU126" s="805"/>
      <c r="DV126" s="782" t="s">
        <v>112</v>
      </c>
      <c r="DW126" s="782"/>
      <c r="DX126" s="782"/>
      <c r="DY126" s="782"/>
      <c r="DZ126" s="783"/>
    </row>
    <row r="127" spans="1:130" s="199" customFormat="1" ht="26.25" customHeight="1" x14ac:dyDescent="0.15">
      <c r="A127" s="810"/>
      <c r="B127" s="811"/>
      <c r="C127" s="829" t="s">
        <v>450</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1811</v>
      </c>
      <c r="AB127" s="768"/>
      <c r="AC127" s="768"/>
      <c r="AD127" s="768"/>
      <c r="AE127" s="769"/>
      <c r="AF127" s="770">
        <v>1445</v>
      </c>
      <c r="AG127" s="768"/>
      <c r="AH127" s="768"/>
      <c r="AI127" s="768"/>
      <c r="AJ127" s="769"/>
      <c r="AK127" s="770">
        <v>1169</v>
      </c>
      <c r="AL127" s="768"/>
      <c r="AM127" s="768"/>
      <c r="AN127" s="768"/>
      <c r="AO127" s="769"/>
      <c r="AP127" s="815">
        <v>0</v>
      </c>
      <c r="AQ127" s="816"/>
      <c r="AR127" s="816"/>
      <c r="AS127" s="816"/>
      <c r="AT127" s="817"/>
      <c r="AU127" s="235"/>
      <c r="AV127" s="235"/>
      <c r="AW127" s="235"/>
      <c r="AX127" s="832" t="s">
        <v>451</v>
      </c>
      <c r="AY127" s="800"/>
      <c r="AZ127" s="800"/>
      <c r="BA127" s="800"/>
      <c r="BB127" s="800"/>
      <c r="BC127" s="800"/>
      <c r="BD127" s="800"/>
      <c r="BE127" s="801"/>
      <c r="BF127" s="799" t="s">
        <v>452</v>
      </c>
      <c r="BG127" s="800"/>
      <c r="BH127" s="800"/>
      <c r="BI127" s="800"/>
      <c r="BJ127" s="800"/>
      <c r="BK127" s="800"/>
      <c r="BL127" s="801"/>
      <c r="BM127" s="799" t="s">
        <v>453</v>
      </c>
      <c r="BN127" s="800"/>
      <c r="BO127" s="800"/>
      <c r="BP127" s="800"/>
      <c r="BQ127" s="800"/>
      <c r="BR127" s="800"/>
      <c r="BS127" s="801"/>
      <c r="BT127" s="799" t="s">
        <v>454</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455</v>
      </c>
      <c r="CQ127" s="738"/>
      <c r="CR127" s="738"/>
      <c r="CS127" s="738"/>
      <c r="CT127" s="738"/>
      <c r="CU127" s="738"/>
      <c r="CV127" s="738"/>
      <c r="CW127" s="738"/>
      <c r="CX127" s="738"/>
      <c r="CY127" s="738"/>
      <c r="CZ127" s="738"/>
      <c r="DA127" s="738"/>
      <c r="DB127" s="738"/>
      <c r="DC127" s="738"/>
      <c r="DD127" s="738"/>
      <c r="DE127" s="738"/>
      <c r="DF127" s="739"/>
      <c r="DG127" s="804" t="s">
        <v>112</v>
      </c>
      <c r="DH127" s="805"/>
      <c r="DI127" s="805"/>
      <c r="DJ127" s="805"/>
      <c r="DK127" s="805"/>
      <c r="DL127" s="805" t="s">
        <v>112</v>
      </c>
      <c r="DM127" s="805"/>
      <c r="DN127" s="805"/>
      <c r="DO127" s="805"/>
      <c r="DP127" s="805"/>
      <c r="DQ127" s="805" t="s">
        <v>112</v>
      </c>
      <c r="DR127" s="805"/>
      <c r="DS127" s="805"/>
      <c r="DT127" s="805"/>
      <c r="DU127" s="805"/>
      <c r="DV127" s="782" t="s">
        <v>112</v>
      </c>
      <c r="DW127" s="782"/>
      <c r="DX127" s="782"/>
      <c r="DY127" s="782"/>
      <c r="DZ127" s="783"/>
    </row>
    <row r="128" spans="1:130" s="199" customFormat="1" ht="26.25" customHeight="1" thickBot="1" x14ac:dyDescent="0.2">
      <c r="A128" s="784" t="s">
        <v>456</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457</v>
      </c>
      <c r="X128" s="786"/>
      <c r="Y128" s="786"/>
      <c r="Z128" s="787"/>
      <c r="AA128" s="788">
        <v>57891</v>
      </c>
      <c r="AB128" s="789"/>
      <c r="AC128" s="789"/>
      <c r="AD128" s="789"/>
      <c r="AE128" s="790"/>
      <c r="AF128" s="791">
        <v>68079</v>
      </c>
      <c r="AG128" s="789"/>
      <c r="AH128" s="789"/>
      <c r="AI128" s="789"/>
      <c r="AJ128" s="790"/>
      <c r="AK128" s="791">
        <v>71760</v>
      </c>
      <c r="AL128" s="789"/>
      <c r="AM128" s="789"/>
      <c r="AN128" s="789"/>
      <c r="AO128" s="790"/>
      <c r="AP128" s="792"/>
      <c r="AQ128" s="793"/>
      <c r="AR128" s="793"/>
      <c r="AS128" s="793"/>
      <c r="AT128" s="794"/>
      <c r="AU128" s="235"/>
      <c r="AV128" s="235"/>
      <c r="AW128" s="235"/>
      <c r="AX128" s="795" t="s">
        <v>458</v>
      </c>
      <c r="AY128" s="796"/>
      <c r="AZ128" s="796"/>
      <c r="BA128" s="796"/>
      <c r="BB128" s="796"/>
      <c r="BC128" s="796"/>
      <c r="BD128" s="796"/>
      <c r="BE128" s="797"/>
      <c r="BF128" s="774" t="s">
        <v>112</v>
      </c>
      <c r="BG128" s="775"/>
      <c r="BH128" s="775"/>
      <c r="BI128" s="775"/>
      <c r="BJ128" s="775"/>
      <c r="BK128" s="775"/>
      <c r="BL128" s="798"/>
      <c r="BM128" s="774">
        <v>14.29</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459</v>
      </c>
      <c r="CQ128" s="716"/>
      <c r="CR128" s="716"/>
      <c r="CS128" s="716"/>
      <c r="CT128" s="716"/>
      <c r="CU128" s="716"/>
      <c r="CV128" s="716"/>
      <c r="CW128" s="716"/>
      <c r="CX128" s="716"/>
      <c r="CY128" s="716"/>
      <c r="CZ128" s="716"/>
      <c r="DA128" s="716"/>
      <c r="DB128" s="716"/>
      <c r="DC128" s="716"/>
      <c r="DD128" s="716"/>
      <c r="DE128" s="716"/>
      <c r="DF128" s="717"/>
      <c r="DG128" s="778" t="s">
        <v>112</v>
      </c>
      <c r="DH128" s="779"/>
      <c r="DI128" s="779"/>
      <c r="DJ128" s="779"/>
      <c r="DK128" s="779"/>
      <c r="DL128" s="779" t="s">
        <v>112</v>
      </c>
      <c r="DM128" s="779"/>
      <c r="DN128" s="779"/>
      <c r="DO128" s="779"/>
      <c r="DP128" s="779"/>
      <c r="DQ128" s="779" t="s">
        <v>112</v>
      </c>
      <c r="DR128" s="779"/>
      <c r="DS128" s="779"/>
      <c r="DT128" s="779"/>
      <c r="DU128" s="779"/>
      <c r="DV128" s="780" t="s">
        <v>112</v>
      </c>
      <c r="DW128" s="780"/>
      <c r="DX128" s="780"/>
      <c r="DY128" s="780"/>
      <c r="DZ128" s="781"/>
    </row>
    <row r="129" spans="1:131" s="199" customFormat="1" ht="26.25" customHeight="1" x14ac:dyDescent="0.15">
      <c r="A129" s="762" t="s">
        <v>92</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460</v>
      </c>
      <c r="X129" s="765"/>
      <c r="Y129" s="765"/>
      <c r="Z129" s="766"/>
      <c r="AA129" s="767">
        <v>6200108</v>
      </c>
      <c r="AB129" s="768"/>
      <c r="AC129" s="768"/>
      <c r="AD129" s="768"/>
      <c r="AE129" s="769"/>
      <c r="AF129" s="770">
        <v>6407560</v>
      </c>
      <c r="AG129" s="768"/>
      <c r="AH129" s="768"/>
      <c r="AI129" s="768"/>
      <c r="AJ129" s="769"/>
      <c r="AK129" s="770">
        <v>6362182</v>
      </c>
      <c r="AL129" s="768"/>
      <c r="AM129" s="768"/>
      <c r="AN129" s="768"/>
      <c r="AO129" s="769"/>
      <c r="AP129" s="771"/>
      <c r="AQ129" s="772"/>
      <c r="AR129" s="772"/>
      <c r="AS129" s="772"/>
      <c r="AT129" s="773"/>
      <c r="AU129" s="237"/>
      <c r="AV129" s="237"/>
      <c r="AW129" s="237"/>
      <c r="AX129" s="737" t="s">
        <v>461</v>
      </c>
      <c r="AY129" s="738"/>
      <c r="AZ129" s="738"/>
      <c r="BA129" s="738"/>
      <c r="BB129" s="738"/>
      <c r="BC129" s="738"/>
      <c r="BD129" s="738"/>
      <c r="BE129" s="739"/>
      <c r="BF129" s="757" t="s">
        <v>112</v>
      </c>
      <c r="BG129" s="758"/>
      <c r="BH129" s="758"/>
      <c r="BI129" s="758"/>
      <c r="BJ129" s="758"/>
      <c r="BK129" s="758"/>
      <c r="BL129" s="759"/>
      <c r="BM129" s="757">
        <v>19.29</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462</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463</v>
      </c>
      <c r="X130" s="765"/>
      <c r="Y130" s="765"/>
      <c r="Z130" s="766"/>
      <c r="AA130" s="767">
        <v>1186650</v>
      </c>
      <c r="AB130" s="768"/>
      <c r="AC130" s="768"/>
      <c r="AD130" s="768"/>
      <c r="AE130" s="769"/>
      <c r="AF130" s="770">
        <v>1147079</v>
      </c>
      <c r="AG130" s="768"/>
      <c r="AH130" s="768"/>
      <c r="AI130" s="768"/>
      <c r="AJ130" s="769"/>
      <c r="AK130" s="770">
        <v>1176911</v>
      </c>
      <c r="AL130" s="768"/>
      <c r="AM130" s="768"/>
      <c r="AN130" s="768"/>
      <c r="AO130" s="769"/>
      <c r="AP130" s="771"/>
      <c r="AQ130" s="772"/>
      <c r="AR130" s="772"/>
      <c r="AS130" s="772"/>
      <c r="AT130" s="773"/>
      <c r="AU130" s="237"/>
      <c r="AV130" s="237"/>
      <c r="AW130" s="237"/>
      <c r="AX130" s="737" t="s">
        <v>464</v>
      </c>
      <c r="AY130" s="738"/>
      <c r="AZ130" s="738"/>
      <c r="BA130" s="738"/>
      <c r="BB130" s="738"/>
      <c r="BC130" s="738"/>
      <c r="BD130" s="738"/>
      <c r="BE130" s="739"/>
      <c r="BF130" s="740">
        <v>14.5</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465</v>
      </c>
      <c r="X131" s="748"/>
      <c r="Y131" s="748"/>
      <c r="Z131" s="749"/>
      <c r="AA131" s="750">
        <v>5013458</v>
      </c>
      <c r="AB131" s="751"/>
      <c r="AC131" s="751"/>
      <c r="AD131" s="751"/>
      <c r="AE131" s="752"/>
      <c r="AF131" s="753">
        <v>5260481</v>
      </c>
      <c r="AG131" s="751"/>
      <c r="AH131" s="751"/>
      <c r="AI131" s="751"/>
      <c r="AJ131" s="752"/>
      <c r="AK131" s="753">
        <v>5185271</v>
      </c>
      <c r="AL131" s="751"/>
      <c r="AM131" s="751"/>
      <c r="AN131" s="751"/>
      <c r="AO131" s="752"/>
      <c r="AP131" s="754"/>
      <c r="AQ131" s="755"/>
      <c r="AR131" s="755"/>
      <c r="AS131" s="755"/>
      <c r="AT131" s="756"/>
      <c r="AU131" s="237"/>
      <c r="AV131" s="237"/>
      <c r="AW131" s="237"/>
      <c r="AX131" s="715" t="s">
        <v>466</v>
      </c>
      <c r="AY131" s="716"/>
      <c r="AZ131" s="716"/>
      <c r="BA131" s="716"/>
      <c r="BB131" s="716"/>
      <c r="BC131" s="716"/>
      <c r="BD131" s="716"/>
      <c r="BE131" s="717"/>
      <c r="BF131" s="718">
        <v>131.69999999999999</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467</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468</v>
      </c>
      <c r="W132" s="728"/>
      <c r="X132" s="728"/>
      <c r="Y132" s="728"/>
      <c r="Z132" s="729"/>
      <c r="AA132" s="730">
        <v>14.54830179</v>
      </c>
      <c r="AB132" s="731"/>
      <c r="AC132" s="731"/>
      <c r="AD132" s="731"/>
      <c r="AE132" s="732"/>
      <c r="AF132" s="733">
        <v>14.11393749</v>
      </c>
      <c r="AG132" s="731"/>
      <c r="AH132" s="731"/>
      <c r="AI132" s="731"/>
      <c r="AJ132" s="732"/>
      <c r="AK132" s="733">
        <v>15.09566231</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469</v>
      </c>
      <c r="W133" s="707"/>
      <c r="X133" s="707"/>
      <c r="Y133" s="707"/>
      <c r="Z133" s="708"/>
      <c r="AA133" s="709">
        <v>16.2</v>
      </c>
      <c r="AB133" s="710"/>
      <c r="AC133" s="710"/>
      <c r="AD133" s="710"/>
      <c r="AE133" s="711"/>
      <c r="AF133" s="709">
        <v>14.7</v>
      </c>
      <c r="AG133" s="710"/>
      <c r="AH133" s="710"/>
      <c r="AI133" s="710"/>
      <c r="AJ133" s="711"/>
      <c r="AK133" s="709">
        <v>14.5</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22" t="s">
        <v>472</v>
      </c>
      <c r="L7" s="256"/>
      <c r="M7" s="257" t="s">
        <v>473</v>
      </c>
      <c r="N7" s="258"/>
    </row>
    <row r="8" spans="1:16" x14ac:dyDescent="0.15">
      <c r="A8" s="250"/>
      <c r="B8" s="246"/>
      <c r="C8" s="246"/>
      <c r="D8" s="246"/>
      <c r="E8" s="246"/>
      <c r="F8" s="246"/>
      <c r="G8" s="259"/>
      <c r="H8" s="260"/>
      <c r="I8" s="260"/>
      <c r="J8" s="261"/>
      <c r="K8" s="1123"/>
      <c r="L8" s="262" t="s">
        <v>474</v>
      </c>
      <c r="M8" s="263" t="s">
        <v>475</v>
      </c>
      <c r="N8" s="264" t="s">
        <v>476</v>
      </c>
    </row>
    <row r="9" spans="1:16" x14ac:dyDescent="0.15">
      <c r="A9" s="250"/>
      <c r="B9" s="246"/>
      <c r="C9" s="246"/>
      <c r="D9" s="246"/>
      <c r="E9" s="246"/>
      <c r="F9" s="246"/>
      <c r="G9" s="1136" t="s">
        <v>477</v>
      </c>
      <c r="H9" s="1137"/>
      <c r="I9" s="1137"/>
      <c r="J9" s="1138"/>
      <c r="K9" s="265">
        <v>1278982</v>
      </c>
      <c r="L9" s="266">
        <v>60117</v>
      </c>
      <c r="M9" s="267">
        <v>63599</v>
      </c>
      <c r="N9" s="268">
        <v>-5.5</v>
      </c>
    </row>
    <row r="10" spans="1:16" x14ac:dyDescent="0.15">
      <c r="A10" s="250"/>
      <c r="B10" s="246"/>
      <c r="C10" s="246"/>
      <c r="D10" s="246"/>
      <c r="E10" s="246"/>
      <c r="F10" s="246"/>
      <c r="G10" s="1136" t="s">
        <v>478</v>
      </c>
      <c r="H10" s="1137"/>
      <c r="I10" s="1137"/>
      <c r="J10" s="1138"/>
      <c r="K10" s="269">
        <v>208781</v>
      </c>
      <c r="L10" s="270">
        <v>9813</v>
      </c>
      <c r="M10" s="271">
        <v>7046</v>
      </c>
      <c r="N10" s="272">
        <v>39.299999999999997</v>
      </c>
    </row>
    <row r="11" spans="1:16" ht="13.5" customHeight="1" x14ac:dyDescent="0.15">
      <c r="A11" s="250"/>
      <c r="B11" s="246"/>
      <c r="C11" s="246"/>
      <c r="D11" s="246"/>
      <c r="E11" s="246"/>
      <c r="F11" s="246"/>
      <c r="G11" s="1136" t="s">
        <v>479</v>
      </c>
      <c r="H11" s="1137"/>
      <c r="I11" s="1137"/>
      <c r="J11" s="1138"/>
      <c r="K11" s="269">
        <v>221931</v>
      </c>
      <c r="L11" s="270">
        <v>10432</v>
      </c>
      <c r="M11" s="271">
        <v>8288</v>
      </c>
      <c r="N11" s="272">
        <v>25.9</v>
      </c>
    </row>
    <row r="12" spans="1:16" ht="13.5" customHeight="1" x14ac:dyDescent="0.15">
      <c r="A12" s="250"/>
      <c r="B12" s="246"/>
      <c r="C12" s="246"/>
      <c r="D12" s="246"/>
      <c r="E12" s="246"/>
      <c r="F12" s="246"/>
      <c r="G12" s="1136" t="s">
        <v>480</v>
      </c>
      <c r="H12" s="1137"/>
      <c r="I12" s="1137"/>
      <c r="J12" s="1138"/>
      <c r="K12" s="269" t="s">
        <v>481</v>
      </c>
      <c r="L12" s="270" t="s">
        <v>481</v>
      </c>
      <c r="M12" s="271">
        <v>310</v>
      </c>
      <c r="N12" s="272" t="s">
        <v>481</v>
      </c>
    </row>
    <row r="13" spans="1:16" ht="13.5" customHeight="1" x14ac:dyDescent="0.15">
      <c r="A13" s="250"/>
      <c r="B13" s="246"/>
      <c r="C13" s="246"/>
      <c r="D13" s="246"/>
      <c r="E13" s="246"/>
      <c r="F13" s="246"/>
      <c r="G13" s="1136" t="s">
        <v>482</v>
      </c>
      <c r="H13" s="1137"/>
      <c r="I13" s="1137"/>
      <c r="J13" s="1138"/>
      <c r="K13" s="269" t="s">
        <v>481</v>
      </c>
      <c r="L13" s="270" t="s">
        <v>481</v>
      </c>
      <c r="M13" s="271" t="s">
        <v>481</v>
      </c>
      <c r="N13" s="272" t="s">
        <v>481</v>
      </c>
    </row>
    <row r="14" spans="1:16" ht="13.5" customHeight="1" x14ac:dyDescent="0.15">
      <c r="A14" s="250"/>
      <c r="B14" s="246"/>
      <c r="C14" s="246"/>
      <c r="D14" s="246"/>
      <c r="E14" s="246"/>
      <c r="F14" s="246"/>
      <c r="G14" s="1136" t="s">
        <v>483</v>
      </c>
      <c r="H14" s="1137"/>
      <c r="I14" s="1137"/>
      <c r="J14" s="1138"/>
      <c r="K14" s="269">
        <v>72915</v>
      </c>
      <c r="L14" s="270">
        <v>3427</v>
      </c>
      <c r="M14" s="271">
        <v>2702</v>
      </c>
      <c r="N14" s="272">
        <v>26.8</v>
      </c>
    </row>
    <row r="15" spans="1:16" ht="13.5" customHeight="1" x14ac:dyDescent="0.15">
      <c r="A15" s="250"/>
      <c r="B15" s="246"/>
      <c r="C15" s="246"/>
      <c r="D15" s="246"/>
      <c r="E15" s="246"/>
      <c r="F15" s="246"/>
      <c r="G15" s="1136" t="s">
        <v>484</v>
      </c>
      <c r="H15" s="1137"/>
      <c r="I15" s="1137"/>
      <c r="J15" s="1138"/>
      <c r="K15" s="269">
        <v>10791</v>
      </c>
      <c r="L15" s="270">
        <v>507</v>
      </c>
      <c r="M15" s="271">
        <v>1443</v>
      </c>
      <c r="N15" s="272">
        <v>-64.900000000000006</v>
      </c>
    </row>
    <row r="16" spans="1:16" x14ac:dyDescent="0.15">
      <c r="A16" s="250"/>
      <c r="B16" s="246"/>
      <c r="C16" s="246"/>
      <c r="D16" s="246"/>
      <c r="E16" s="246"/>
      <c r="F16" s="246"/>
      <c r="G16" s="1139" t="s">
        <v>485</v>
      </c>
      <c r="H16" s="1140"/>
      <c r="I16" s="1140"/>
      <c r="J16" s="1141"/>
      <c r="K16" s="270">
        <v>-162188</v>
      </c>
      <c r="L16" s="270">
        <v>-7623</v>
      </c>
      <c r="M16" s="271">
        <v>-6252</v>
      </c>
      <c r="N16" s="272">
        <v>21.9</v>
      </c>
    </row>
    <row r="17" spans="1:16" x14ac:dyDescent="0.15">
      <c r="A17" s="250"/>
      <c r="B17" s="246"/>
      <c r="C17" s="246"/>
      <c r="D17" s="246"/>
      <c r="E17" s="246"/>
      <c r="F17" s="246"/>
      <c r="G17" s="1139" t="s">
        <v>171</v>
      </c>
      <c r="H17" s="1140"/>
      <c r="I17" s="1140"/>
      <c r="J17" s="1141"/>
      <c r="K17" s="270">
        <v>1631212</v>
      </c>
      <c r="L17" s="270">
        <v>76673</v>
      </c>
      <c r="M17" s="271">
        <v>77134</v>
      </c>
      <c r="N17" s="272">
        <v>-0.6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33" t="s">
        <v>490</v>
      </c>
      <c r="H21" s="1134"/>
      <c r="I21" s="1134"/>
      <c r="J21" s="1135"/>
      <c r="K21" s="282">
        <v>6.72</v>
      </c>
      <c r="L21" s="283">
        <v>7.57</v>
      </c>
      <c r="M21" s="284">
        <v>-0.85</v>
      </c>
      <c r="N21" s="251"/>
      <c r="O21" s="285"/>
      <c r="P21" s="281"/>
    </row>
    <row r="22" spans="1:16" s="286" customFormat="1" x14ac:dyDescent="0.15">
      <c r="A22" s="281"/>
      <c r="B22" s="251"/>
      <c r="C22" s="251"/>
      <c r="D22" s="251"/>
      <c r="E22" s="251"/>
      <c r="F22" s="251"/>
      <c r="G22" s="1133" t="s">
        <v>491</v>
      </c>
      <c r="H22" s="1134"/>
      <c r="I22" s="1134"/>
      <c r="J22" s="1135"/>
      <c r="K22" s="287">
        <v>94.7</v>
      </c>
      <c r="L22" s="288">
        <v>97</v>
      </c>
      <c r="M22" s="289">
        <v>-2.2999999999999998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22" t="s">
        <v>472</v>
      </c>
      <c r="L30" s="256"/>
      <c r="M30" s="257" t="s">
        <v>473</v>
      </c>
      <c r="N30" s="258"/>
    </row>
    <row r="31" spans="1:16" x14ac:dyDescent="0.15">
      <c r="A31" s="250"/>
      <c r="B31" s="246"/>
      <c r="C31" s="246"/>
      <c r="D31" s="246"/>
      <c r="E31" s="246"/>
      <c r="F31" s="246"/>
      <c r="G31" s="259"/>
      <c r="H31" s="260"/>
      <c r="I31" s="260"/>
      <c r="J31" s="261"/>
      <c r="K31" s="1123"/>
      <c r="L31" s="262" t="s">
        <v>474</v>
      </c>
      <c r="M31" s="263" t="s">
        <v>475</v>
      </c>
      <c r="N31" s="264" t="s">
        <v>476</v>
      </c>
    </row>
    <row r="32" spans="1:16" ht="27" customHeight="1" x14ac:dyDescent="0.15">
      <c r="A32" s="250"/>
      <c r="B32" s="246"/>
      <c r="C32" s="246"/>
      <c r="D32" s="246"/>
      <c r="E32" s="246"/>
      <c r="F32" s="246"/>
      <c r="G32" s="1124" t="s">
        <v>495</v>
      </c>
      <c r="H32" s="1125"/>
      <c r="I32" s="1125"/>
      <c r="J32" s="1126"/>
      <c r="K32" s="296">
        <v>986754</v>
      </c>
      <c r="L32" s="296">
        <v>46381</v>
      </c>
      <c r="M32" s="297">
        <v>35009</v>
      </c>
      <c r="N32" s="298">
        <v>32.5</v>
      </c>
    </row>
    <row r="33" spans="1:16" ht="13.5" customHeight="1" x14ac:dyDescent="0.15">
      <c r="A33" s="250"/>
      <c r="B33" s="246"/>
      <c r="C33" s="246"/>
      <c r="D33" s="246"/>
      <c r="E33" s="246"/>
      <c r="F33" s="246"/>
      <c r="G33" s="1124" t="s">
        <v>496</v>
      </c>
      <c r="H33" s="1125"/>
      <c r="I33" s="1125"/>
      <c r="J33" s="1126"/>
      <c r="K33" s="296" t="s">
        <v>481</v>
      </c>
      <c r="L33" s="296" t="s">
        <v>481</v>
      </c>
      <c r="M33" s="297" t="s">
        <v>481</v>
      </c>
      <c r="N33" s="298" t="s">
        <v>481</v>
      </c>
    </row>
    <row r="34" spans="1:16" ht="27" customHeight="1" x14ac:dyDescent="0.15">
      <c r="A34" s="250"/>
      <c r="B34" s="246"/>
      <c r="C34" s="246"/>
      <c r="D34" s="246"/>
      <c r="E34" s="246"/>
      <c r="F34" s="246"/>
      <c r="G34" s="1124" t="s">
        <v>497</v>
      </c>
      <c r="H34" s="1125"/>
      <c r="I34" s="1125"/>
      <c r="J34" s="1126"/>
      <c r="K34" s="296" t="s">
        <v>481</v>
      </c>
      <c r="L34" s="296" t="s">
        <v>481</v>
      </c>
      <c r="M34" s="297" t="s">
        <v>481</v>
      </c>
      <c r="N34" s="298" t="s">
        <v>481</v>
      </c>
    </row>
    <row r="35" spans="1:16" ht="27" customHeight="1" x14ac:dyDescent="0.15">
      <c r="A35" s="250"/>
      <c r="B35" s="246"/>
      <c r="C35" s="246"/>
      <c r="D35" s="246"/>
      <c r="E35" s="246"/>
      <c r="F35" s="246"/>
      <c r="G35" s="1124" t="s">
        <v>498</v>
      </c>
      <c r="H35" s="1125"/>
      <c r="I35" s="1125"/>
      <c r="J35" s="1126"/>
      <c r="K35" s="296">
        <v>443348</v>
      </c>
      <c r="L35" s="296">
        <v>20839</v>
      </c>
      <c r="M35" s="297">
        <v>14278</v>
      </c>
      <c r="N35" s="298">
        <v>46</v>
      </c>
    </row>
    <row r="36" spans="1:16" ht="27" customHeight="1" x14ac:dyDescent="0.15">
      <c r="A36" s="250"/>
      <c r="B36" s="246"/>
      <c r="C36" s="246"/>
      <c r="D36" s="246"/>
      <c r="E36" s="246"/>
      <c r="F36" s="246"/>
      <c r="G36" s="1124" t="s">
        <v>499</v>
      </c>
      <c r="H36" s="1125"/>
      <c r="I36" s="1125"/>
      <c r="J36" s="1126"/>
      <c r="K36" s="296">
        <v>571387</v>
      </c>
      <c r="L36" s="296">
        <v>26857</v>
      </c>
      <c r="M36" s="297">
        <v>2727</v>
      </c>
      <c r="N36" s="298">
        <v>884.9</v>
      </c>
    </row>
    <row r="37" spans="1:16" ht="13.5" customHeight="1" x14ac:dyDescent="0.15">
      <c r="A37" s="250"/>
      <c r="B37" s="246"/>
      <c r="C37" s="246"/>
      <c r="D37" s="246"/>
      <c r="E37" s="246"/>
      <c r="F37" s="246"/>
      <c r="G37" s="1124" t="s">
        <v>500</v>
      </c>
      <c r="H37" s="1125"/>
      <c r="I37" s="1125"/>
      <c r="J37" s="1126"/>
      <c r="K37" s="296">
        <v>29933</v>
      </c>
      <c r="L37" s="296">
        <v>1407</v>
      </c>
      <c r="M37" s="297">
        <v>812</v>
      </c>
      <c r="N37" s="298">
        <v>73.3</v>
      </c>
    </row>
    <row r="38" spans="1:16" ht="27" customHeight="1" x14ac:dyDescent="0.15">
      <c r="A38" s="250"/>
      <c r="B38" s="246"/>
      <c r="C38" s="246"/>
      <c r="D38" s="246"/>
      <c r="E38" s="246"/>
      <c r="F38" s="246"/>
      <c r="G38" s="1127" t="s">
        <v>501</v>
      </c>
      <c r="H38" s="1128"/>
      <c r="I38" s="1128"/>
      <c r="J38" s="1129"/>
      <c r="K38" s="299" t="s">
        <v>481</v>
      </c>
      <c r="L38" s="299" t="s">
        <v>481</v>
      </c>
      <c r="M38" s="300">
        <v>1</v>
      </c>
      <c r="N38" s="301" t="s">
        <v>481</v>
      </c>
      <c r="O38" s="295"/>
    </row>
    <row r="39" spans="1:16" x14ac:dyDescent="0.15">
      <c r="A39" s="250"/>
      <c r="B39" s="246"/>
      <c r="C39" s="246"/>
      <c r="D39" s="246"/>
      <c r="E39" s="246"/>
      <c r="F39" s="246"/>
      <c r="G39" s="1127" t="s">
        <v>502</v>
      </c>
      <c r="H39" s="1128"/>
      <c r="I39" s="1128"/>
      <c r="J39" s="1129"/>
      <c r="K39" s="302">
        <v>-71760</v>
      </c>
      <c r="L39" s="302">
        <v>-3373</v>
      </c>
      <c r="M39" s="303">
        <v>-3017</v>
      </c>
      <c r="N39" s="304">
        <v>11.8</v>
      </c>
      <c r="O39" s="295"/>
    </row>
    <row r="40" spans="1:16" ht="27" customHeight="1" x14ac:dyDescent="0.15">
      <c r="A40" s="250"/>
      <c r="B40" s="246"/>
      <c r="C40" s="246"/>
      <c r="D40" s="246"/>
      <c r="E40" s="246"/>
      <c r="F40" s="246"/>
      <c r="G40" s="1124" t="s">
        <v>503</v>
      </c>
      <c r="H40" s="1125"/>
      <c r="I40" s="1125"/>
      <c r="J40" s="1126"/>
      <c r="K40" s="302">
        <v>-1176911</v>
      </c>
      <c r="L40" s="302">
        <v>-55319</v>
      </c>
      <c r="M40" s="303">
        <v>-35292</v>
      </c>
      <c r="N40" s="304">
        <v>56.7</v>
      </c>
      <c r="O40" s="295"/>
    </row>
    <row r="41" spans="1:16" x14ac:dyDescent="0.15">
      <c r="A41" s="250"/>
      <c r="B41" s="246"/>
      <c r="C41" s="246"/>
      <c r="D41" s="246"/>
      <c r="E41" s="246"/>
      <c r="F41" s="246"/>
      <c r="G41" s="1130" t="s">
        <v>282</v>
      </c>
      <c r="H41" s="1131"/>
      <c r="I41" s="1131"/>
      <c r="J41" s="1132"/>
      <c r="K41" s="296">
        <v>782751</v>
      </c>
      <c r="L41" s="302">
        <v>36792</v>
      </c>
      <c r="M41" s="303">
        <v>14518</v>
      </c>
      <c r="N41" s="304">
        <v>153.4</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17" t="s">
        <v>472</v>
      </c>
      <c r="J49" s="1119" t="s">
        <v>507</v>
      </c>
      <c r="K49" s="1120"/>
      <c r="L49" s="1120"/>
      <c r="M49" s="1120"/>
      <c r="N49" s="1121"/>
    </row>
    <row r="50" spans="1:14" x14ac:dyDescent="0.15">
      <c r="A50" s="250"/>
      <c r="B50" s="246"/>
      <c r="C50" s="246"/>
      <c r="D50" s="246"/>
      <c r="E50" s="246"/>
      <c r="F50" s="246"/>
      <c r="G50" s="314"/>
      <c r="H50" s="315"/>
      <c r="I50" s="1118"/>
      <c r="J50" s="316" t="s">
        <v>508</v>
      </c>
      <c r="K50" s="317" t="s">
        <v>509</v>
      </c>
      <c r="L50" s="318" t="s">
        <v>510</v>
      </c>
      <c r="M50" s="319" t="s">
        <v>511</v>
      </c>
      <c r="N50" s="320" t="s">
        <v>512</v>
      </c>
    </row>
    <row r="51" spans="1:14" x14ac:dyDescent="0.15">
      <c r="A51" s="250"/>
      <c r="B51" s="246"/>
      <c r="C51" s="246"/>
      <c r="D51" s="246"/>
      <c r="E51" s="246"/>
      <c r="F51" s="246"/>
      <c r="G51" s="312" t="s">
        <v>513</v>
      </c>
      <c r="H51" s="313"/>
      <c r="I51" s="321">
        <v>1271623</v>
      </c>
      <c r="J51" s="322">
        <v>57513</v>
      </c>
      <c r="K51" s="323">
        <v>-12</v>
      </c>
      <c r="L51" s="324">
        <v>46819</v>
      </c>
      <c r="M51" s="325">
        <v>9.3000000000000007</v>
      </c>
      <c r="N51" s="326">
        <v>-21.3</v>
      </c>
    </row>
    <row r="52" spans="1:14" x14ac:dyDescent="0.15">
      <c r="A52" s="250"/>
      <c r="B52" s="246"/>
      <c r="C52" s="246"/>
      <c r="D52" s="246"/>
      <c r="E52" s="246"/>
      <c r="F52" s="246"/>
      <c r="G52" s="327"/>
      <c r="H52" s="328" t="s">
        <v>514</v>
      </c>
      <c r="I52" s="329">
        <v>720755</v>
      </c>
      <c r="J52" s="330">
        <v>32599</v>
      </c>
      <c r="K52" s="331">
        <v>-12.6</v>
      </c>
      <c r="L52" s="332">
        <v>24121</v>
      </c>
      <c r="M52" s="333">
        <v>9.5</v>
      </c>
      <c r="N52" s="334">
        <v>-22.1</v>
      </c>
    </row>
    <row r="53" spans="1:14" x14ac:dyDescent="0.15">
      <c r="A53" s="250"/>
      <c r="B53" s="246"/>
      <c r="C53" s="246"/>
      <c r="D53" s="246"/>
      <c r="E53" s="246"/>
      <c r="F53" s="246"/>
      <c r="G53" s="312" t="s">
        <v>515</v>
      </c>
      <c r="H53" s="313"/>
      <c r="I53" s="321">
        <v>3103806</v>
      </c>
      <c r="J53" s="322">
        <v>141539</v>
      </c>
      <c r="K53" s="323">
        <v>146.1</v>
      </c>
      <c r="L53" s="324">
        <v>53270</v>
      </c>
      <c r="M53" s="325">
        <v>13.8</v>
      </c>
      <c r="N53" s="326">
        <v>132.30000000000001</v>
      </c>
    </row>
    <row r="54" spans="1:14" x14ac:dyDescent="0.15">
      <c r="A54" s="250"/>
      <c r="B54" s="246"/>
      <c r="C54" s="246"/>
      <c r="D54" s="246"/>
      <c r="E54" s="246"/>
      <c r="F54" s="246"/>
      <c r="G54" s="327"/>
      <c r="H54" s="328" t="s">
        <v>514</v>
      </c>
      <c r="I54" s="329">
        <v>1134667</v>
      </c>
      <c r="J54" s="330">
        <v>51743</v>
      </c>
      <c r="K54" s="331">
        <v>58.7</v>
      </c>
      <c r="L54" s="332">
        <v>24316</v>
      </c>
      <c r="M54" s="333">
        <v>0.8</v>
      </c>
      <c r="N54" s="334">
        <v>57.9</v>
      </c>
    </row>
    <row r="55" spans="1:14" x14ac:dyDescent="0.15">
      <c r="A55" s="250"/>
      <c r="B55" s="246"/>
      <c r="C55" s="246"/>
      <c r="D55" s="246"/>
      <c r="E55" s="246"/>
      <c r="F55" s="246"/>
      <c r="G55" s="312" t="s">
        <v>516</v>
      </c>
      <c r="H55" s="313"/>
      <c r="I55" s="321">
        <v>1056664</v>
      </c>
      <c r="J55" s="322">
        <v>48658</v>
      </c>
      <c r="K55" s="323">
        <v>-65.599999999999994</v>
      </c>
      <c r="L55" s="324">
        <v>53292</v>
      </c>
      <c r="M55" s="325">
        <v>0</v>
      </c>
      <c r="N55" s="326">
        <v>-65.599999999999994</v>
      </c>
    </row>
    <row r="56" spans="1:14" x14ac:dyDescent="0.15">
      <c r="A56" s="250"/>
      <c r="B56" s="246"/>
      <c r="C56" s="246"/>
      <c r="D56" s="246"/>
      <c r="E56" s="246"/>
      <c r="F56" s="246"/>
      <c r="G56" s="327"/>
      <c r="H56" s="328" t="s">
        <v>514</v>
      </c>
      <c r="I56" s="329">
        <v>519010</v>
      </c>
      <c r="J56" s="330">
        <v>23900</v>
      </c>
      <c r="K56" s="331">
        <v>-53.8</v>
      </c>
      <c r="L56" s="332">
        <v>28900</v>
      </c>
      <c r="M56" s="333">
        <v>18.899999999999999</v>
      </c>
      <c r="N56" s="334">
        <v>-72.7</v>
      </c>
    </row>
    <row r="57" spans="1:14" x14ac:dyDescent="0.15">
      <c r="A57" s="250"/>
      <c r="B57" s="246"/>
      <c r="C57" s="246"/>
      <c r="D57" s="246"/>
      <c r="E57" s="246"/>
      <c r="F57" s="246"/>
      <c r="G57" s="312" t="s">
        <v>517</v>
      </c>
      <c r="H57" s="313"/>
      <c r="I57" s="321">
        <v>965953</v>
      </c>
      <c r="J57" s="322">
        <v>44880</v>
      </c>
      <c r="K57" s="323">
        <v>-7.8</v>
      </c>
      <c r="L57" s="324">
        <v>56894</v>
      </c>
      <c r="M57" s="325">
        <v>6.8</v>
      </c>
      <c r="N57" s="326">
        <v>-14.6</v>
      </c>
    </row>
    <row r="58" spans="1:14" x14ac:dyDescent="0.15">
      <c r="A58" s="250"/>
      <c r="B58" s="246"/>
      <c r="C58" s="246"/>
      <c r="D58" s="246"/>
      <c r="E58" s="246"/>
      <c r="F58" s="246"/>
      <c r="G58" s="327"/>
      <c r="H58" s="328" t="s">
        <v>514</v>
      </c>
      <c r="I58" s="329">
        <v>380624</v>
      </c>
      <c r="J58" s="330">
        <v>17685</v>
      </c>
      <c r="K58" s="331">
        <v>-26</v>
      </c>
      <c r="L58" s="332">
        <v>32548</v>
      </c>
      <c r="M58" s="333">
        <v>12.6</v>
      </c>
      <c r="N58" s="334">
        <v>-38.6</v>
      </c>
    </row>
    <row r="59" spans="1:14" x14ac:dyDescent="0.15">
      <c r="A59" s="250"/>
      <c r="B59" s="246"/>
      <c r="C59" s="246"/>
      <c r="D59" s="246"/>
      <c r="E59" s="246"/>
      <c r="F59" s="246"/>
      <c r="G59" s="312" t="s">
        <v>518</v>
      </c>
      <c r="H59" s="313"/>
      <c r="I59" s="321">
        <v>750830</v>
      </c>
      <c r="J59" s="322">
        <v>35292</v>
      </c>
      <c r="K59" s="323">
        <v>-21.4</v>
      </c>
      <c r="L59" s="324">
        <v>57122</v>
      </c>
      <c r="M59" s="325">
        <v>0.4</v>
      </c>
      <c r="N59" s="326">
        <v>-21.8</v>
      </c>
    </row>
    <row r="60" spans="1:14" x14ac:dyDescent="0.15">
      <c r="A60" s="250"/>
      <c r="B60" s="246"/>
      <c r="C60" s="246"/>
      <c r="D60" s="246"/>
      <c r="E60" s="246"/>
      <c r="F60" s="246"/>
      <c r="G60" s="327"/>
      <c r="H60" s="328" t="s">
        <v>514</v>
      </c>
      <c r="I60" s="335">
        <v>445751</v>
      </c>
      <c r="J60" s="330">
        <v>20952</v>
      </c>
      <c r="K60" s="331">
        <v>18.5</v>
      </c>
      <c r="L60" s="332">
        <v>36191</v>
      </c>
      <c r="M60" s="333">
        <v>11.2</v>
      </c>
      <c r="N60" s="334">
        <v>7.3</v>
      </c>
    </row>
    <row r="61" spans="1:14" x14ac:dyDescent="0.15">
      <c r="A61" s="250"/>
      <c r="B61" s="246"/>
      <c r="C61" s="246"/>
      <c r="D61" s="246"/>
      <c r="E61" s="246"/>
      <c r="F61" s="246"/>
      <c r="G61" s="312" t="s">
        <v>519</v>
      </c>
      <c r="H61" s="336"/>
      <c r="I61" s="337">
        <v>1429775</v>
      </c>
      <c r="J61" s="338">
        <v>65576</v>
      </c>
      <c r="K61" s="339">
        <v>7.9</v>
      </c>
      <c r="L61" s="340">
        <v>53479</v>
      </c>
      <c r="M61" s="341">
        <v>6.1</v>
      </c>
      <c r="N61" s="326">
        <v>1.8</v>
      </c>
    </row>
    <row r="62" spans="1:14" x14ac:dyDescent="0.15">
      <c r="A62" s="250"/>
      <c r="B62" s="246"/>
      <c r="C62" s="246"/>
      <c r="D62" s="246"/>
      <c r="E62" s="246"/>
      <c r="F62" s="246"/>
      <c r="G62" s="327"/>
      <c r="H62" s="328" t="s">
        <v>514</v>
      </c>
      <c r="I62" s="329">
        <v>640161</v>
      </c>
      <c r="J62" s="330">
        <v>29376</v>
      </c>
      <c r="K62" s="331">
        <v>-3</v>
      </c>
      <c r="L62" s="332">
        <v>29215</v>
      </c>
      <c r="M62" s="333">
        <v>10.6</v>
      </c>
      <c r="N62" s="334">
        <v>-13.6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view="pageBreakPreview" zoomScaleNormal="80" zoomScaleSheetLayoutView="10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42" t="s">
        <v>3</v>
      </c>
      <c r="D47" s="1142"/>
      <c r="E47" s="1143"/>
      <c r="F47" s="11">
        <v>13.7</v>
      </c>
      <c r="G47" s="12">
        <v>17.46</v>
      </c>
      <c r="H47" s="12">
        <v>16.57</v>
      </c>
      <c r="I47" s="12">
        <v>19.11</v>
      </c>
      <c r="J47" s="13">
        <v>20.05</v>
      </c>
    </row>
    <row r="48" spans="2:10" ht="57.75" customHeight="1" x14ac:dyDescent="0.15">
      <c r="B48" s="14"/>
      <c r="C48" s="1144" t="s">
        <v>4</v>
      </c>
      <c r="D48" s="1144"/>
      <c r="E48" s="1145"/>
      <c r="F48" s="15">
        <v>3.85</v>
      </c>
      <c r="G48" s="16">
        <v>4.25</v>
      </c>
      <c r="H48" s="16">
        <v>4.42</v>
      </c>
      <c r="I48" s="16">
        <v>3.76</v>
      </c>
      <c r="J48" s="17">
        <v>5.35</v>
      </c>
    </row>
    <row r="49" spans="2:10" ht="57.75" customHeight="1" thickBot="1" x14ac:dyDescent="0.2">
      <c r="B49" s="18"/>
      <c r="C49" s="1146" t="s">
        <v>5</v>
      </c>
      <c r="D49" s="1146"/>
      <c r="E49" s="1147"/>
      <c r="F49" s="19">
        <v>3.85</v>
      </c>
      <c r="G49" s="20">
        <v>4.3499999999999996</v>
      </c>
      <c r="H49" s="20">
        <v>0.62</v>
      </c>
      <c r="I49" s="20">
        <v>2.57</v>
      </c>
      <c r="J49" s="21">
        <v>2.37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54" t="s">
        <v>526</v>
      </c>
      <c r="D34" s="1154"/>
      <c r="E34" s="1155"/>
      <c r="F34" s="32">
        <v>13.14</v>
      </c>
      <c r="G34" s="33">
        <v>13.38</v>
      </c>
      <c r="H34" s="33">
        <v>14.75</v>
      </c>
      <c r="I34" s="33">
        <v>15.23</v>
      </c>
      <c r="J34" s="34">
        <v>14.2</v>
      </c>
      <c r="K34" s="22"/>
      <c r="L34" s="22"/>
      <c r="M34" s="22"/>
      <c r="N34" s="22"/>
      <c r="O34" s="22"/>
      <c r="P34" s="22"/>
    </row>
    <row r="35" spans="1:16" ht="39" customHeight="1" x14ac:dyDescent="0.15">
      <c r="A35" s="22"/>
      <c r="B35" s="35"/>
      <c r="C35" s="1148" t="s">
        <v>527</v>
      </c>
      <c r="D35" s="1149"/>
      <c r="E35" s="1150"/>
      <c r="F35" s="36">
        <v>6.84</v>
      </c>
      <c r="G35" s="37">
        <v>8.32</v>
      </c>
      <c r="H35" s="37">
        <v>9.4600000000000009</v>
      </c>
      <c r="I35" s="37">
        <v>11.12</v>
      </c>
      <c r="J35" s="38">
        <v>9.6199999999999992</v>
      </c>
      <c r="K35" s="22"/>
      <c r="L35" s="22"/>
      <c r="M35" s="22"/>
      <c r="N35" s="22"/>
      <c r="O35" s="22"/>
      <c r="P35" s="22"/>
    </row>
    <row r="36" spans="1:16" ht="39" customHeight="1" x14ac:dyDescent="0.15">
      <c r="A36" s="22"/>
      <c r="B36" s="35"/>
      <c r="C36" s="1148" t="s">
        <v>528</v>
      </c>
      <c r="D36" s="1149"/>
      <c r="E36" s="1150"/>
      <c r="F36" s="36">
        <v>3.76</v>
      </c>
      <c r="G36" s="37">
        <v>4.1500000000000004</v>
      </c>
      <c r="H36" s="37">
        <v>4.37</v>
      </c>
      <c r="I36" s="37">
        <v>3.68</v>
      </c>
      <c r="J36" s="38">
        <v>5.27</v>
      </c>
      <c r="K36" s="22"/>
      <c r="L36" s="22"/>
      <c r="M36" s="22"/>
      <c r="N36" s="22"/>
      <c r="O36" s="22"/>
      <c r="P36" s="22"/>
    </row>
    <row r="37" spans="1:16" ht="39" customHeight="1" x14ac:dyDescent="0.15">
      <c r="A37" s="22"/>
      <c r="B37" s="35"/>
      <c r="C37" s="1148" t="s">
        <v>529</v>
      </c>
      <c r="D37" s="1149"/>
      <c r="E37" s="1150"/>
      <c r="F37" s="36">
        <v>0.17</v>
      </c>
      <c r="G37" s="37">
        <v>0.84</v>
      </c>
      <c r="H37" s="37">
        <v>0.99</v>
      </c>
      <c r="I37" s="37">
        <v>1.1299999999999999</v>
      </c>
      <c r="J37" s="38">
        <v>1.33</v>
      </c>
      <c r="K37" s="22"/>
      <c r="L37" s="22"/>
      <c r="M37" s="22"/>
      <c r="N37" s="22"/>
      <c r="O37" s="22"/>
      <c r="P37" s="22"/>
    </row>
    <row r="38" spans="1:16" ht="39" customHeight="1" x14ac:dyDescent="0.15">
      <c r="A38" s="22"/>
      <c r="B38" s="35"/>
      <c r="C38" s="1148" t="s">
        <v>530</v>
      </c>
      <c r="D38" s="1149"/>
      <c r="E38" s="1150"/>
      <c r="F38" s="36">
        <v>0.05</v>
      </c>
      <c r="G38" s="37">
        <v>0.04</v>
      </c>
      <c r="H38" s="37">
        <v>0.04</v>
      </c>
      <c r="I38" s="37">
        <v>0.1</v>
      </c>
      <c r="J38" s="38">
        <v>0.08</v>
      </c>
      <c r="K38" s="22"/>
      <c r="L38" s="22"/>
      <c r="M38" s="22"/>
      <c r="N38" s="22"/>
      <c r="O38" s="22"/>
      <c r="P38" s="22"/>
    </row>
    <row r="39" spans="1:16" ht="39" customHeight="1" x14ac:dyDescent="0.15">
      <c r="A39" s="22"/>
      <c r="B39" s="35"/>
      <c r="C39" s="1148" t="s">
        <v>531</v>
      </c>
      <c r="D39" s="1149"/>
      <c r="E39" s="1150"/>
      <c r="F39" s="36">
        <v>0.59</v>
      </c>
      <c r="G39" s="37">
        <v>0.11</v>
      </c>
      <c r="H39" s="37">
        <v>0.1</v>
      </c>
      <c r="I39" s="37">
        <v>0.13</v>
      </c>
      <c r="J39" s="38">
        <v>7.0000000000000007E-2</v>
      </c>
      <c r="K39" s="22"/>
      <c r="L39" s="22"/>
      <c r="M39" s="22"/>
      <c r="N39" s="22"/>
      <c r="O39" s="22"/>
      <c r="P39" s="22"/>
    </row>
    <row r="40" spans="1:16" ht="39" customHeight="1" x14ac:dyDescent="0.15">
      <c r="A40" s="22"/>
      <c r="B40" s="35"/>
      <c r="C40" s="1148" t="s">
        <v>532</v>
      </c>
      <c r="D40" s="1149"/>
      <c r="E40" s="1150"/>
      <c r="F40" s="36">
        <v>0.05</v>
      </c>
      <c r="G40" s="37">
        <v>7.0000000000000007E-2</v>
      </c>
      <c r="H40" s="37">
        <v>0.04</v>
      </c>
      <c r="I40" s="37">
        <v>7.0000000000000007E-2</v>
      </c>
      <c r="J40" s="38">
        <v>0.05</v>
      </c>
      <c r="K40" s="22"/>
      <c r="L40" s="22"/>
      <c r="M40" s="22"/>
      <c r="N40" s="22"/>
      <c r="O40" s="22"/>
      <c r="P40" s="22"/>
    </row>
    <row r="41" spans="1:16" ht="39" customHeight="1" x14ac:dyDescent="0.15">
      <c r="A41" s="22"/>
      <c r="B41" s="35"/>
      <c r="C41" s="1148" t="s">
        <v>533</v>
      </c>
      <c r="D41" s="1149"/>
      <c r="E41" s="1150"/>
      <c r="F41" s="36">
        <v>0.02</v>
      </c>
      <c r="G41" s="37">
        <v>0.01</v>
      </c>
      <c r="H41" s="37">
        <v>0.01</v>
      </c>
      <c r="I41" s="37">
        <v>0.04</v>
      </c>
      <c r="J41" s="38">
        <v>0.04</v>
      </c>
      <c r="K41" s="22"/>
      <c r="L41" s="22"/>
      <c r="M41" s="22"/>
      <c r="N41" s="22"/>
      <c r="O41" s="22"/>
      <c r="P41" s="22"/>
    </row>
    <row r="42" spans="1:16" ht="39" customHeight="1" x14ac:dyDescent="0.15">
      <c r="A42" s="22"/>
      <c r="B42" s="39"/>
      <c r="C42" s="1148" t="s">
        <v>534</v>
      </c>
      <c r="D42" s="1149"/>
      <c r="E42" s="1150"/>
      <c r="F42" s="36" t="s">
        <v>481</v>
      </c>
      <c r="G42" s="37" t="s">
        <v>481</v>
      </c>
      <c r="H42" s="37" t="s">
        <v>481</v>
      </c>
      <c r="I42" s="37" t="s">
        <v>481</v>
      </c>
      <c r="J42" s="38" t="s">
        <v>481</v>
      </c>
      <c r="K42" s="22"/>
      <c r="L42" s="22"/>
      <c r="M42" s="22"/>
      <c r="N42" s="22"/>
      <c r="O42" s="22"/>
      <c r="P42" s="22"/>
    </row>
    <row r="43" spans="1:16" ht="39" customHeight="1" thickBot="1" x14ac:dyDescent="0.2">
      <c r="A43" s="22"/>
      <c r="B43" s="40"/>
      <c r="C43" s="1151" t="s">
        <v>535</v>
      </c>
      <c r="D43" s="1152"/>
      <c r="E43" s="1153"/>
      <c r="F43" s="41">
        <v>0.13</v>
      </c>
      <c r="G43" s="42">
        <v>0.1</v>
      </c>
      <c r="H43" s="42">
        <v>0.02</v>
      </c>
      <c r="I43" s="42">
        <v>0.02</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1081</v>
      </c>
      <c r="L45" s="60">
        <v>979</v>
      </c>
      <c r="M45" s="60">
        <v>992</v>
      </c>
      <c r="N45" s="60">
        <v>960</v>
      </c>
      <c r="O45" s="61">
        <v>987</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481</v>
      </c>
      <c r="L46" s="64" t="s">
        <v>481</v>
      </c>
      <c r="M46" s="64" t="s">
        <v>481</v>
      </c>
      <c r="N46" s="64" t="s">
        <v>481</v>
      </c>
      <c r="O46" s="65" t="s">
        <v>481</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481</v>
      </c>
      <c r="L47" s="64" t="s">
        <v>481</v>
      </c>
      <c r="M47" s="64" t="s">
        <v>481</v>
      </c>
      <c r="N47" s="64" t="s">
        <v>481</v>
      </c>
      <c r="O47" s="65" t="s">
        <v>481</v>
      </c>
      <c r="P47" s="48"/>
      <c r="Q47" s="48"/>
      <c r="R47" s="48"/>
      <c r="S47" s="48"/>
      <c r="T47" s="48"/>
      <c r="U47" s="48"/>
    </row>
    <row r="48" spans="1:21" ht="30.75" customHeight="1" x14ac:dyDescent="0.15">
      <c r="A48" s="48"/>
      <c r="B48" s="1166"/>
      <c r="C48" s="1167"/>
      <c r="D48" s="62"/>
      <c r="E48" s="1158" t="s">
        <v>15</v>
      </c>
      <c r="F48" s="1158"/>
      <c r="G48" s="1158"/>
      <c r="H48" s="1158"/>
      <c r="I48" s="1158"/>
      <c r="J48" s="1159"/>
      <c r="K48" s="63">
        <v>459</v>
      </c>
      <c r="L48" s="64">
        <v>394</v>
      </c>
      <c r="M48" s="64">
        <v>388</v>
      </c>
      <c r="N48" s="64">
        <v>384</v>
      </c>
      <c r="O48" s="65">
        <v>443</v>
      </c>
      <c r="P48" s="48"/>
      <c r="Q48" s="48"/>
      <c r="R48" s="48"/>
      <c r="S48" s="48"/>
      <c r="T48" s="48"/>
      <c r="U48" s="48"/>
    </row>
    <row r="49" spans="1:21" ht="30.75" customHeight="1" x14ac:dyDescent="0.15">
      <c r="A49" s="48"/>
      <c r="B49" s="1166"/>
      <c r="C49" s="1167"/>
      <c r="D49" s="62"/>
      <c r="E49" s="1158" t="s">
        <v>16</v>
      </c>
      <c r="F49" s="1158"/>
      <c r="G49" s="1158"/>
      <c r="H49" s="1158"/>
      <c r="I49" s="1158"/>
      <c r="J49" s="1159"/>
      <c r="K49" s="63">
        <v>561</v>
      </c>
      <c r="L49" s="64">
        <v>565</v>
      </c>
      <c r="M49" s="64">
        <v>573</v>
      </c>
      <c r="N49" s="64">
        <v>582</v>
      </c>
      <c r="O49" s="65">
        <v>571</v>
      </c>
      <c r="P49" s="48"/>
      <c r="Q49" s="48"/>
      <c r="R49" s="48"/>
      <c r="S49" s="48"/>
      <c r="T49" s="48"/>
      <c r="U49" s="48"/>
    </row>
    <row r="50" spans="1:21" ht="30.75" customHeight="1" x14ac:dyDescent="0.15">
      <c r="A50" s="48"/>
      <c r="B50" s="1166"/>
      <c r="C50" s="1167"/>
      <c r="D50" s="62"/>
      <c r="E50" s="1158" t="s">
        <v>17</v>
      </c>
      <c r="F50" s="1158"/>
      <c r="G50" s="1158"/>
      <c r="H50" s="1158"/>
      <c r="I50" s="1158"/>
      <c r="J50" s="1159"/>
      <c r="K50" s="63">
        <v>38</v>
      </c>
      <c r="L50" s="64">
        <v>36</v>
      </c>
      <c r="M50" s="64">
        <v>33</v>
      </c>
      <c r="N50" s="64">
        <v>31</v>
      </c>
      <c r="O50" s="65">
        <v>30</v>
      </c>
      <c r="P50" s="48"/>
      <c r="Q50" s="48"/>
      <c r="R50" s="48"/>
      <c r="S50" s="48"/>
      <c r="T50" s="48"/>
      <c r="U50" s="48"/>
    </row>
    <row r="51" spans="1:21" ht="30.75" customHeight="1" x14ac:dyDescent="0.15">
      <c r="A51" s="48"/>
      <c r="B51" s="1168"/>
      <c r="C51" s="1169"/>
      <c r="D51" s="66"/>
      <c r="E51" s="1158" t="s">
        <v>18</v>
      </c>
      <c r="F51" s="1158"/>
      <c r="G51" s="1158"/>
      <c r="H51" s="1158"/>
      <c r="I51" s="1158"/>
      <c r="J51" s="1159"/>
      <c r="K51" s="63">
        <v>0</v>
      </c>
      <c r="L51" s="64">
        <v>0</v>
      </c>
      <c r="M51" s="64" t="s">
        <v>481</v>
      </c>
      <c r="N51" s="64">
        <v>0</v>
      </c>
      <c r="O51" s="65" t="s">
        <v>481</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1207</v>
      </c>
      <c r="L52" s="64">
        <v>1174</v>
      </c>
      <c r="M52" s="64">
        <v>1246</v>
      </c>
      <c r="N52" s="64">
        <v>1215</v>
      </c>
      <c r="O52" s="65">
        <v>1249</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932</v>
      </c>
      <c r="L53" s="69">
        <v>800</v>
      </c>
      <c r="M53" s="69">
        <v>740</v>
      </c>
      <c r="N53" s="69">
        <v>742</v>
      </c>
      <c r="O53" s="70">
        <v>782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184" t="s">
        <v>24</v>
      </c>
      <c r="C41" s="1185"/>
      <c r="D41" s="81"/>
      <c r="E41" s="1186" t="s">
        <v>25</v>
      </c>
      <c r="F41" s="1186"/>
      <c r="G41" s="1186"/>
      <c r="H41" s="1187"/>
      <c r="I41" s="82">
        <v>9221</v>
      </c>
      <c r="J41" s="83">
        <v>9810</v>
      </c>
      <c r="K41" s="83">
        <v>9573</v>
      </c>
      <c r="L41" s="83">
        <v>9440</v>
      </c>
      <c r="M41" s="84">
        <v>9083</v>
      </c>
    </row>
    <row r="42" spans="2:13" ht="27.75" customHeight="1" x14ac:dyDescent="0.15">
      <c r="B42" s="1174"/>
      <c r="C42" s="1175"/>
      <c r="D42" s="85"/>
      <c r="E42" s="1178" t="s">
        <v>26</v>
      </c>
      <c r="F42" s="1178"/>
      <c r="G42" s="1178"/>
      <c r="H42" s="1179"/>
      <c r="I42" s="86">
        <v>219</v>
      </c>
      <c r="J42" s="87">
        <v>186</v>
      </c>
      <c r="K42" s="87">
        <v>154</v>
      </c>
      <c r="L42" s="87">
        <v>125</v>
      </c>
      <c r="M42" s="88">
        <v>95</v>
      </c>
    </row>
    <row r="43" spans="2:13" ht="27.75" customHeight="1" x14ac:dyDescent="0.15">
      <c r="B43" s="1174"/>
      <c r="C43" s="1175"/>
      <c r="D43" s="85"/>
      <c r="E43" s="1178" t="s">
        <v>27</v>
      </c>
      <c r="F43" s="1178"/>
      <c r="G43" s="1178"/>
      <c r="H43" s="1179"/>
      <c r="I43" s="86">
        <v>6056</v>
      </c>
      <c r="J43" s="87">
        <v>5710</v>
      </c>
      <c r="K43" s="87">
        <v>5607</v>
      </c>
      <c r="L43" s="87">
        <v>5568</v>
      </c>
      <c r="M43" s="88">
        <v>5456</v>
      </c>
    </row>
    <row r="44" spans="2:13" ht="27.75" customHeight="1" x14ac:dyDescent="0.15">
      <c r="B44" s="1174"/>
      <c r="C44" s="1175"/>
      <c r="D44" s="85"/>
      <c r="E44" s="1178" t="s">
        <v>28</v>
      </c>
      <c r="F44" s="1178"/>
      <c r="G44" s="1178"/>
      <c r="H44" s="1179"/>
      <c r="I44" s="86">
        <v>8518</v>
      </c>
      <c r="J44" s="87">
        <v>8530</v>
      </c>
      <c r="K44" s="87">
        <v>8593</v>
      </c>
      <c r="L44" s="87">
        <v>8368</v>
      </c>
      <c r="M44" s="88">
        <v>8217</v>
      </c>
    </row>
    <row r="45" spans="2:13" ht="27.75" customHeight="1" x14ac:dyDescent="0.15">
      <c r="B45" s="1174"/>
      <c r="C45" s="1175"/>
      <c r="D45" s="85"/>
      <c r="E45" s="1178" t="s">
        <v>29</v>
      </c>
      <c r="F45" s="1178"/>
      <c r="G45" s="1178"/>
      <c r="H45" s="1179"/>
      <c r="I45" s="86">
        <v>1411</v>
      </c>
      <c r="J45" s="87">
        <v>1294</v>
      </c>
      <c r="K45" s="87">
        <v>1128</v>
      </c>
      <c r="L45" s="87">
        <v>1053</v>
      </c>
      <c r="M45" s="88">
        <v>1038</v>
      </c>
    </row>
    <row r="46" spans="2:13" ht="27.75" customHeight="1" x14ac:dyDescent="0.15">
      <c r="B46" s="1174"/>
      <c r="C46" s="1175"/>
      <c r="D46" s="89"/>
      <c r="E46" s="1178" t="s">
        <v>30</v>
      </c>
      <c r="F46" s="1178"/>
      <c r="G46" s="1178"/>
      <c r="H46" s="1179"/>
      <c r="I46" s="86" t="s">
        <v>481</v>
      </c>
      <c r="J46" s="87" t="s">
        <v>481</v>
      </c>
      <c r="K46" s="87" t="s">
        <v>481</v>
      </c>
      <c r="L46" s="87" t="s">
        <v>481</v>
      </c>
      <c r="M46" s="88" t="s">
        <v>481</v>
      </c>
    </row>
    <row r="47" spans="2:13" ht="27.75" customHeight="1" x14ac:dyDescent="0.15">
      <c r="B47" s="1174"/>
      <c r="C47" s="1175"/>
      <c r="D47" s="90"/>
      <c r="E47" s="1188" t="s">
        <v>31</v>
      </c>
      <c r="F47" s="1189"/>
      <c r="G47" s="1189"/>
      <c r="H47" s="1190"/>
      <c r="I47" s="86" t="s">
        <v>481</v>
      </c>
      <c r="J47" s="87" t="s">
        <v>481</v>
      </c>
      <c r="K47" s="87" t="s">
        <v>481</v>
      </c>
      <c r="L47" s="87" t="s">
        <v>481</v>
      </c>
      <c r="M47" s="88" t="s">
        <v>481</v>
      </c>
    </row>
    <row r="48" spans="2:13" ht="27.75" customHeight="1" x14ac:dyDescent="0.15">
      <c r="B48" s="1174"/>
      <c r="C48" s="1175"/>
      <c r="D48" s="85"/>
      <c r="E48" s="1178" t="s">
        <v>32</v>
      </c>
      <c r="F48" s="1178"/>
      <c r="G48" s="1178"/>
      <c r="H48" s="1179"/>
      <c r="I48" s="86" t="s">
        <v>481</v>
      </c>
      <c r="J48" s="87" t="s">
        <v>481</v>
      </c>
      <c r="K48" s="87" t="s">
        <v>481</v>
      </c>
      <c r="L48" s="87" t="s">
        <v>481</v>
      </c>
      <c r="M48" s="88" t="s">
        <v>481</v>
      </c>
    </row>
    <row r="49" spans="2:13" ht="27.75" customHeight="1" x14ac:dyDescent="0.15">
      <c r="B49" s="1176"/>
      <c r="C49" s="1177"/>
      <c r="D49" s="85"/>
      <c r="E49" s="1178" t="s">
        <v>33</v>
      </c>
      <c r="F49" s="1178"/>
      <c r="G49" s="1178"/>
      <c r="H49" s="1179"/>
      <c r="I49" s="86" t="s">
        <v>481</v>
      </c>
      <c r="J49" s="87" t="s">
        <v>481</v>
      </c>
      <c r="K49" s="87" t="s">
        <v>481</v>
      </c>
      <c r="L49" s="87" t="s">
        <v>481</v>
      </c>
      <c r="M49" s="88" t="s">
        <v>481</v>
      </c>
    </row>
    <row r="50" spans="2:13" ht="27.75" customHeight="1" x14ac:dyDescent="0.15">
      <c r="B50" s="1172" t="s">
        <v>34</v>
      </c>
      <c r="C50" s="1173"/>
      <c r="D50" s="91"/>
      <c r="E50" s="1178" t="s">
        <v>35</v>
      </c>
      <c r="F50" s="1178"/>
      <c r="G50" s="1178"/>
      <c r="H50" s="1179"/>
      <c r="I50" s="86">
        <v>1756</v>
      </c>
      <c r="J50" s="87">
        <v>2008</v>
      </c>
      <c r="K50" s="87">
        <v>2126</v>
      </c>
      <c r="L50" s="87">
        <v>2542</v>
      </c>
      <c r="M50" s="88">
        <v>2749</v>
      </c>
    </row>
    <row r="51" spans="2:13" ht="27.75" customHeight="1" x14ac:dyDescent="0.15">
      <c r="B51" s="1174"/>
      <c r="C51" s="1175"/>
      <c r="D51" s="85"/>
      <c r="E51" s="1178" t="s">
        <v>36</v>
      </c>
      <c r="F51" s="1178"/>
      <c r="G51" s="1178"/>
      <c r="H51" s="1179"/>
      <c r="I51" s="86">
        <v>719</v>
      </c>
      <c r="J51" s="87">
        <v>785</v>
      </c>
      <c r="K51" s="87">
        <v>869</v>
      </c>
      <c r="L51" s="87">
        <v>898</v>
      </c>
      <c r="M51" s="88">
        <v>863</v>
      </c>
    </row>
    <row r="52" spans="2:13" ht="27.75" customHeight="1" x14ac:dyDescent="0.15">
      <c r="B52" s="1176"/>
      <c r="C52" s="1177"/>
      <c r="D52" s="85"/>
      <c r="E52" s="1178" t="s">
        <v>37</v>
      </c>
      <c r="F52" s="1178"/>
      <c r="G52" s="1178"/>
      <c r="H52" s="1179"/>
      <c r="I52" s="86">
        <v>14067</v>
      </c>
      <c r="J52" s="87">
        <v>14181</v>
      </c>
      <c r="K52" s="87">
        <v>13957</v>
      </c>
      <c r="L52" s="87">
        <v>13776</v>
      </c>
      <c r="M52" s="88">
        <v>13446</v>
      </c>
    </row>
    <row r="53" spans="2:13" ht="27.75" customHeight="1" thickBot="1" x14ac:dyDescent="0.2">
      <c r="B53" s="1180" t="s">
        <v>38</v>
      </c>
      <c r="C53" s="1181"/>
      <c r="D53" s="92"/>
      <c r="E53" s="1182" t="s">
        <v>39</v>
      </c>
      <c r="F53" s="1182"/>
      <c r="G53" s="1182"/>
      <c r="H53" s="1183"/>
      <c r="I53" s="93">
        <v>8883</v>
      </c>
      <c r="J53" s="94">
        <v>8557</v>
      </c>
      <c r="K53" s="94">
        <v>8104</v>
      </c>
      <c r="L53" s="94">
        <v>7337</v>
      </c>
      <c r="M53" s="95">
        <v>6832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D21" sqref="D21"/>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191"/>
      <c r="B1" s="1192"/>
      <c r="P1" s="246"/>
      <c r="Q1" s="246"/>
    </row>
    <row r="2" spans="1:51" ht="25.5" x14ac:dyDescent="0.25">
      <c r="A2" s="1191"/>
      <c r="C2" s="1193"/>
      <c r="P2" s="246"/>
      <c r="Q2" s="246"/>
    </row>
    <row r="3" spans="1:51" ht="25.5" x14ac:dyDescent="0.25">
      <c r="A3" s="1191"/>
      <c r="C3" s="1193"/>
      <c r="P3" s="246"/>
      <c r="Q3" s="246"/>
    </row>
    <row r="4" spans="1:51" s="1194" customFormat="1" x14ac:dyDescent="0.15">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x14ac:dyDescent="0.15">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x14ac:dyDescent="0.15">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x14ac:dyDescent="0.15">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x14ac:dyDescent="0.15">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x14ac:dyDescent="0.15">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x14ac:dyDescent="0.15">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550</v>
      </c>
    </row>
    <row r="11" spans="1:51" s="1194" customFormat="1" x14ac:dyDescent="0.15">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x14ac:dyDescent="0.15">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550</v>
      </c>
    </row>
    <row r="13" spans="1:51" s="1194" customFormat="1" x14ac:dyDescent="0.15">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x14ac:dyDescent="0.15">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x14ac:dyDescent="0.15">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x14ac:dyDescent="0.15">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x14ac:dyDescent="0.15">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x14ac:dyDescent="0.15">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x14ac:dyDescent="0.15">
      <c r="P19" s="246"/>
      <c r="Q19" s="246"/>
    </row>
    <row r="20" spans="1:259" x14ac:dyDescent="0.15">
      <c r="P20" s="246"/>
      <c r="Q20" s="246"/>
    </row>
    <row r="21" spans="1:259" ht="17.25" x14ac:dyDescent="0.15">
      <c r="B21" s="1195"/>
      <c r="C21" s="248"/>
      <c r="D21" s="248"/>
      <c r="E21" s="248"/>
      <c r="F21" s="248"/>
      <c r="G21" s="248"/>
      <c r="H21" s="248"/>
      <c r="I21" s="248"/>
      <c r="J21" s="248"/>
      <c r="K21" s="248"/>
      <c r="L21" s="248"/>
      <c r="M21" s="248"/>
      <c r="N21" s="1196"/>
      <c r="O21" s="248"/>
      <c r="P21" s="249"/>
      <c r="Q21" s="246"/>
      <c r="IY21" s="1197"/>
    </row>
    <row r="22" spans="1:259" ht="17.25" x14ac:dyDescent="0.15">
      <c r="B22" s="250"/>
      <c r="IY22" s="1198"/>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1199"/>
      <c r="C40" s="246"/>
      <c r="D40" s="246"/>
      <c r="E40" s="246"/>
      <c r="F40" s="246"/>
      <c r="G40" s="246"/>
      <c r="H40" s="246"/>
      <c r="I40" s="246"/>
      <c r="J40" s="246"/>
      <c r="K40" s="246"/>
      <c r="L40" s="246"/>
      <c r="M40" s="246"/>
      <c r="N40" s="246"/>
      <c r="O40" s="246"/>
      <c r="P40" s="1199"/>
      <c r="Q40" s="246"/>
    </row>
    <row r="41" spans="2:17" ht="17.25" x14ac:dyDescent="0.15">
      <c r="B41" s="247" t="s">
        <v>551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1200" t="s">
        <v>552</v>
      </c>
      <c r="I42" s="1201"/>
      <c r="J42" s="1201"/>
      <c r="K42" s="1201"/>
      <c r="L42" s="246"/>
      <c r="M42" s="246"/>
      <c r="N42" s="246"/>
      <c r="O42" s="246"/>
    </row>
    <row r="43" spans="2:17" x14ac:dyDescent="0.15">
      <c r="B43" s="250"/>
      <c r="C43" s="246"/>
      <c r="D43" s="246"/>
      <c r="E43" s="246"/>
      <c r="F43" s="246"/>
      <c r="G43" s="1202" t="s">
        <v>553</v>
      </c>
      <c r="H43" s="1203"/>
      <c r="I43" s="1203"/>
      <c r="J43" s="1203"/>
      <c r="K43" s="1203"/>
      <c r="L43" s="1203"/>
      <c r="M43" s="1203"/>
      <c r="N43" s="1203"/>
      <c r="O43" s="1204"/>
    </row>
    <row r="44" spans="2:17" x14ac:dyDescent="0.15">
      <c r="B44" s="250"/>
      <c r="C44" s="246"/>
      <c r="D44" s="246"/>
      <c r="E44" s="246"/>
      <c r="F44" s="246"/>
      <c r="G44" s="1205"/>
      <c r="H44" s="1206"/>
      <c r="I44" s="1206"/>
      <c r="J44" s="1206"/>
      <c r="K44" s="1206"/>
      <c r="L44" s="1206"/>
      <c r="M44" s="1206"/>
      <c r="N44" s="1206"/>
      <c r="O44" s="1207"/>
    </row>
    <row r="45" spans="2:17" x14ac:dyDescent="0.15">
      <c r="B45" s="250"/>
      <c r="C45" s="246"/>
      <c r="D45" s="246"/>
      <c r="E45" s="246"/>
      <c r="F45" s="246"/>
      <c r="G45" s="1205"/>
      <c r="H45" s="1206"/>
      <c r="I45" s="1206"/>
      <c r="J45" s="1206"/>
      <c r="K45" s="1206"/>
      <c r="L45" s="1206"/>
      <c r="M45" s="1206"/>
      <c r="N45" s="1206"/>
      <c r="O45" s="1207"/>
    </row>
    <row r="46" spans="2:17" x14ac:dyDescent="0.15">
      <c r="B46" s="250"/>
      <c r="C46" s="246"/>
      <c r="D46" s="246"/>
      <c r="E46" s="246"/>
      <c r="F46" s="246"/>
      <c r="G46" s="1205"/>
      <c r="H46" s="1206"/>
      <c r="I46" s="1206"/>
      <c r="J46" s="1206"/>
      <c r="K46" s="1206"/>
      <c r="L46" s="1206"/>
      <c r="M46" s="1206"/>
      <c r="N46" s="1206"/>
      <c r="O46" s="1207"/>
    </row>
    <row r="47" spans="2:17" x14ac:dyDescent="0.15">
      <c r="B47" s="250"/>
      <c r="C47" s="246"/>
      <c r="D47" s="246"/>
      <c r="E47" s="246"/>
      <c r="F47" s="246"/>
      <c r="G47" s="1208"/>
      <c r="H47" s="1209"/>
      <c r="I47" s="1209"/>
      <c r="J47" s="1209"/>
      <c r="K47" s="1209"/>
      <c r="L47" s="1209"/>
      <c r="M47" s="1209"/>
      <c r="N47" s="1209"/>
      <c r="O47" s="1210"/>
    </row>
    <row r="48" spans="2:17" x14ac:dyDescent="0.15">
      <c r="B48" s="250"/>
      <c r="C48" s="246"/>
      <c r="D48" s="246"/>
      <c r="E48" s="246"/>
      <c r="F48" s="246"/>
      <c r="G48" s="246"/>
      <c r="H48" s="1211"/>
      <c r="I48" s="1211"/>
      <c r="J48" s="1211"/>
    </row>
    <row r="49" spans="1:17" x14ac:dyDescent="0.15">
      <c r="B49" s="250"/>
      <c r="C49" s="246"/>
      <c r="D49" s="246"/>
      <c r="E49" s="246"/>
      <c r="F49" s="246"/>
      <c r="G49" s="245" t="s">
        <v>554</v>
      </c>
    </row>
    <row r="50" spans="1:17" x14ac:dyDescent="0.15">
      <c r="B50" s="250"/>
      <c r="C50" s="246"/>
      <c r="D50" s="246"/>
      <c r="E50" s="246"/>
      <c r="F50" s="246"/>
      <c r="G50" s="1212"/>
      <c r="H50" s="1213"/>
      <c r="I50" s="1213"/>
      <c r="J50" s="1214"/>
      <c r="K50" s="1215" t="s">
        <v>521</v>
      </c>
      <c r="L50" s="1215" t="s">
        <v>522</v>
      </c>
      <c r="M50" s="1215" t="s">
        <v>523</v>
      </c>
      <c r="N50" s="1215" t="s">
        <v>524</v>
      </c>
      <c r="O50" s="1215" t="s">
        <v>525</v>
      </c>
    </row>
    <row r="51" spans="1:17" x14ac:dyDescent="0.15">
      <c r="B51" s="250"/>
      <c r="C51" s="246"/>
      <c r="D51" s="246"/>
      <c r="E51" s="246"/>
      <c r="F51" s="246"/>
      <c r="G51" s="1216" t="s">
        <v>555</v>
      </c>
      <c r="H51" s="1217"/>
      <c r="I51" s="1218" t="s">
        <v>556</v>
      </c>
      <c r="J51" s="1218"/>
      <c r="K51" s="1219"/>
      <c r="L51" s="1219"/>
      <c r="M51" s="1219"/>
      <c r="N51" s="1220">
        <v>139.4</v>
      </c>
      <c r="O51" s="1220">
        <v>131.69999999999999</v>
      </c>
    </row>
    <row r="52" spans="1:17" x14ac:dyDescent="0.15">
      <c r="B52" s="250"/>
      <c r="C52" s="246"/>
      <c r="D52" s="246"/>
      <c r="E52" s="246"/>
      <c r="F52" s="246"/>
      <c r="G52" s="1221"/>
      <c r="H52" s="1222"/>
      <c r="I52" s="1223"/>
      <c r="J52" s="1223"/>
      <c r="K52" s="1220"/>
      <c r="L52" s="1220"/>
      <c r="M52" s="1220"/>
      <c r="N52" s="1220"/>
      <c r="O52" s="1220"/>
    </row>
    <row r="53" spans="1:17" x14ac:dyDescent="0.15">
      <c r="A53" s="1224"/>
      <c r="B53" s="250"/>
      <c r="C53" s="246"/>
      <c r="D53" s="246"/>
      <c r="E53" s="246"/>
      <c r="F53" s="246"/>
      <c r="G53" s="1221"/>
      <c r="H53" s="1222"/>
      <c r="I53" s="1225" t="s">
        <v>557</v>
      </c>
      <c r="J53" s="1225"/>
      <c r="K53" s="1226"/>
      <c r="L53" s="1226"/>
      <c r="M53" s="1226"/>
      <c r="N53" s="1227">
        <v>60.6</v>
      </c>
      <c r="O53" s="1227">
        <v>62</v>
      </c>
    </row>
    <row r="54" spans="1:17" x14ac:dyDescent="0.15">
      <c r="A54" s="1224"/>
      <c r="B54" s="250"/>
      <c r="C54" s="246"/>
      <c r="D54" s="246"/>
      <c r="E54" s="246"/>
      <c r="F54" s="246"/>
      <c r="G54" s="1228"/>
      <c r="H54" s="1229"/>
      <c r="I54" s="1225"/>
      <c r="J54" s="1225"/>
      <c r="K54" s="1230"/>
      <c r="L54" s="1230"/>
      <c r="M54" s="1230"/>
      <c r="N54" s="1230"/>
      <c r="O54" s="1230"/>
    </row>
    <row r="55" spans="1:17" x14ac:dyDescent="0.15">
      <c r="A55" s="1224"/>
      <c r="B55" s="250"/>
      <c r="C55" s="246"/>
      <c r="D55" s="246"/>
      <c r="E55" s="246"/>
      <c r="F55" s="246"/>
      <c r="G55" s="1231" t="s">
        <v>558</v>
      </c>
      <c r="H55" s="1232"/>
      <c r="I55" s="1225" t="s">
        <v>556</v>
      </c>
      <c r="J55" s="1225"/>
      <c r="K55" s="1219"/>
      <c r="L55" s="1219"/>
      <c r="M55" s="1219"/>
      <c r="N55" s="1220">
        <v>20.2</v>
      </c>
      <c r="O55" s="1220">
        <v>15.5</v>
      </c>
    </row>
    <row r="56" spans="1:17" x14ac:dyDescent="0.15">
      <c r="A56" s="1224"/>
      <c r="B56" s="250"/>
      <c r="C56" s="246"/>
      <c r="D56" s="246"/>
      <c r="E56" s="246"/>
      <c r="F56" s="246"/>
      <c r="G56" s="1233"/>
      <c r="H56" s="1234"/>
      <c r="I56" s="1225"/>
      <c r="J56" s="1225"/>
      <c r="K56" s="1220"/>
      <c r="L56" s="1220"/>
      <c r="M56" s="1220"/>
      <c r="N56" s="1220"/>
      <c r="O56" s="1220"/>
    </row>
    <row r="57" spans="1:17" s="1224" customFormat="1" x14ac:dyDescent="0.15">
      <c r="B57" s="1235"/>
      <c r="C57" s="1201"/>
      <c r="D57" s="1201"/>
      <c r="E57" s="1201"/>
      <c r="F57" s="1201"/>
      <c r="G57" s="1233"/>
      <c r="H57" s="1234"/>
      <c r="I57" s="1236" t="s">
        <v>557</v>
      </c>
      <c r="J57" s="1236"/>
      <c r="K57" s="1226"/>
      <c r="L57" s="1226"/>
      <c r="M57" s="1226"/>
      <c r="N57" s="1227">
        <v>54.5</v>
      </c>
      <c r="O57" s="1227">
        <v>55.5</v>
      </c>
      <c r="P57" s="1237"/>
      <c r="Q57" s="1235"/>
    </row>
    <row r="58" spans="1:17" s="1224" customFormat="1" x14ac:dyDescent="0.15">
      <c r="A58" s="245"/>
      <c r="B58" s="1235"/>
      <c r="C58" s="1201"/>
      <c r="D58" s="1201"/>
      <c r="E58" s="1201"/>
      <c r="F58" s="1201"/>
      <c r="G58" s="1238"/>
      <c r="H58" s="1239"/>
      <c r="I58" s="1236"/>
      <c r="J58" s="1236"/>
      <c r="K58" s="1230"/>
      <c r="L58" s="1230"/>
      <c r="M58" s="1230"/>
      <c r="N58" s="1230"/>
      <c r="O58" s="1230"/>
      <c r="P58" s="1237"/>
      <c r="Q58" s="1235"/>
    </row>
    <row r="59" spans="1:17" s="1224" customFormat="1" x14ac:dyDescent="0.15">
      <c r="A59" s="245"/>
      <c r="B59" s="1235"/>
      <c r="C59" s="1201"/>
      <c r="D59" s="1201"/>
      <c r="E59" s="1201"/>
      <c r="F59" s="1201"/>
      <c r="G59" s="1201"/>
      <c r="H59" s="1201"/>
      <c r="I59" s="1201"/>
      <c r="J59" s="1201"/>
      <c r="K59" s="1240"/>
      <c r="L59" s="1240"/>
      <c r="M59" s="1240"/>
      <c r="N59" s="1240"/>
      <c r="O59" s="1240"/>
      <c r="P59" s="1237"/>
      <c r="Q59" s="1235"/>
    </row>
    <row r="60" spans="1:17" s="1224" customFormat="1" x14ac:dyDescent="0.15">
      <c r="A60" s="245"/>
      <c r="B60" s="1235"/>
      <c r="C60" s="1201"/>
      <c r="D60" s="1201"/>
      <c r="E60" s="1201"/>
      <c r="F60" s="1201"/>
      <c r="G60" s="1201"/>
      <c r="H60" s="1201"/>
      <c r="I60" s="1201"/>
      <c r="J60" s="1201"/>
      <c r="K60" s="1240"/>
      <c r="L60" s="1240"/>
      <c r="M60" s="1240"/>
      <c r="N60" s="1240"/>
      <c r="O60" s="1240"/>
      <c r="P60" s="1237"/>
      <c r="Q60" s="1235"/>
    </row>
    <row r="61" spans="1:17" s="1224" customFormat="1" x14ac:dyDescent="0.15">
      <c r="A61" s="245"/>
      <c r="B61" s="1241"/>
      <c r="C61" s="1242"/>
      <c r="D61" s="1242"/>
      <c r="E61" s="1242"/>
      <c r="F61" s="1242"/>
      <c r="G61" s="1242"/>
      <c r="H61" s="1242"/>
      <c r="I61" s="1242"/>
      <c r="J61" s="1242"/>
      <c r="K61" s="1242"/>
      <c r="L61" s="1242"/>
      <c r="M61" s="1243"/>
      <c r="N61" s="1243"/>
      <c r="O61" s="1243"/>
      <c r="P61" s="1244"/>
      <c r="Q61" s="1235"/>
    </row>
    <row r="62" spans="1:17" x14ac:dyDescent="0.15">
      <c r="B62" s="1199"/>
      <c r="C62" s="1199"/>
      <c r="D62" s="1199"/>
      <c r="E62" s="1199"/>
      <c r="F62" s="1199"/>
      <c r="G62" s="1199"/>
      <c r="H62" s="1199"/>
      <c r="I62" s="1199"/>
      <c r="J62" s="1199"/>
      <c r="K62" s="1199"/>
      <c r="L62" s="1199"/>
      <c r="M62" s="1199"/>
      <c r="N62" s="1199"/>
      <c r="O62" s="1199"/>
      <c r="P62" s="1199"/>
      <c r="Q62" s="246"/>
    </row>
    <row r="63" spans="1:17" ht="17.25" x14ac:dyDescent="0.15">
      <c r="B63" s="309" t="s">
        <v>559</v>
      </c>
      <c r="C63" s="246"/>
      <c r="D63" s="246"/>
      <c r="E63" s="246"/>
      <c r="F63" s="246"/>
      <c r="G63" s="246"/>
      <c r="H63" s="246"/>
      <c r="I63" s="246"/>
      <c r="J63" s="246"/>
      <c r="K63" s="246"/>
      <c r="L63" s="246"/>
      <c r="M63" s="246"/>
      <c r="N63" s="246"/>
      <c r="O63" s="246"/>
    </row>
    <row r="64" spans="1:17" x14ac:dyDescent="0.15">
      <c r="B64" s="250"/>
      <c r="C64" s="246"/>
      <c r="D64" s="246"/>
      <c r="E64" s="246"/>
      <c r="F64" s="246"/>
      <c r="G64" s="1200" t="s">
        <v>552</v>
      </c>
      <c r="I64" s="1201"/>
      <c r="J64" s="1201"/>
      <c r="K64" s="1201"/>
      <c r="L64" s="246"/>
      <c r="M64" s="246"/>
      <c r="N64" s="246"/>
      <c r="O64" s="246"/>
    </row>
    <row r="65" spans="2:30" x14ac:dyDescent="0.15">
      <c r="B65" s="250"/>
      <c r="C65" s="246"/>
      <c r="D65" s="246"/>
      <c r="E65" s="246"/>
      <c r="F65" s="246"/>
      <c r="G65" s="1202" t="s">
        <v>560</v>
      </c>
      <c r="H65" s="1203"/>
      <c r="I65" s="1203"/>
      <c r="J65" s="1203"/>
      <c r="K65" s="1203"/>
      <c r="L65" s="1203"/>
      <c r="M65" s="1203"/>
      <c r="N65" s="1203"/>
      <c r="O65" s="1204"/>
    </row>
    <row r="66" spans="2:30" x14ac:dyDescent="0.15">
      <c r="B66" s="250"/>
      <c r="C66" s="246"/>
      <c r="D66" s="246"/>
      <c r="E66" s="246"/>
      <c r="F66" s="246"/>
      <c r="G66" s="1205"/>
      <c r="H66" s="1206"/>
      <c r="I66" s="1206"/>
      <c r="J66" s="1206"/>
      <c r="K66" s="1206"/>
      <c r="L66" s="1206"/>
      <c r="M66" s="1206"/>
      <c r="N66" s="1206"/>
      <c r="O66" s="1207"/>
    </row>
    <row r="67" spans="2:30" x14ac:dyDescent="0.15">
      <c r="B67" s="250"/>
      <c r="C67" s="246"/>
      <c r="D67" s="246"/>
      <c r="E67" s="246"/>
      <c r="F67" s="246"/>
      <c r="G67" s="1205"/>
      <c r="H67" s="1206"/>
      <c r="I67" s="1206"/>
      <c r="J67" s="1206"/>
      <c r="K67" s="1206"/>
      <c r="L67" s="1206"/>
      <c r="M67" s="1206"/>
      <c r="N67" s="1206"/>
      <c r="O67" s="1207"/>
    </row>
    <row r="68" spans="2:30" x14ac:dyDescent="0.15">
      <c r="B68" s="250"/>
      <c r="C68" s="246"/>
      <c r="D68" s="246"/>
      <c r="E68" s="246"/>
      <c r="F68" s="246"/>
      <c r="G68" s="1205"/>
      <c r="H68" s="1206"/>
      <c r="I68" s="1206"/>
      <c r="J68" s="1206"/>
      <c r="K68" s="1206"/>
      <c r="L68" s="1206"/>
      <c r="M68" s="1206"/>
      <c r="N68" s="1206"/>
      <c r="O68" s="1207"/>
    </row>
    <row r="69" spans="2:30" x14ac:dyDescent="0.15">
      <c r="B69" s="250"/>
      <c r="C69" s="246"/>
      <c r="D69" s="246"/>
      <c r="E69" s="246"/>
      <c r="F69" s="246"/>
      <c r="G69" s="1208"/>
      <c r="H69" s="1209"/>
      <c r="I69" s="1209"/>
      <c r="J69" s="1209"/>
      <c r="K69" s="1209"/>
      <c r="L69" s="1209"/>
      <c r="M69" s="1209"/>
      <c r="N69" s="1209"/>
      <c r="O69" s="1210"/>
    </row>
    <row r="70" spans="2:30" x14ac:dyDescent="0.15">
      <c r="B70" s="250"/>
      <c r="C70" s="246"/>
      <c r="D70" s="246"/>
      <c r="E70" s="246"/>
      <c r="F70" s="246"/>
      <c r="G70" s="246"/>
      <c r="H70" s="1245"/>
      <c r="I70" s="1245"/>
      <c r="J70" s="1246"/>
      <c r="K70" s="1246"/>
      <c r="L70" s="1247"/>
      <c r="M70" s="1246"/>
      <c r="N70" s="1247"/>
      <c r="O70" s="1248"/>
    </row>
    <row r="71" spans="2:30" x14ac:dyDescent="0.15">
      <c r="B71" s="250"/>
      <c r="C71" s="246"/>
      <c r="D71" s="246"/>
      <c r="E71" s="246"/>
      <c r="F71" s="246"/>
      <c r="G71" s="1249" t="s">
        <v>561</v>
      </c>
      <c r="I71" s="1250"/>
      <c r="J71" s="1246"/>
      <c r="K71" s="1246"/>
      <c r="L71" s="1247"/>
      <c r="M71" s="1246"/>
      <c r="N71" s="1247"/>
      <c r="O71" s="1248"/>
    </row>
    <row r="72" spans="2:30" x14ac:dyDescent="0.15">
      <c r="B72" s="250"/>
      <c r="C72" s="246"/>
      <c r="D72" s="246"/>
      <c r="E72" s="246"/>
      <c r="F72" s="246"/>
      <c r="G72" s="1212"/>
      <c r="H72" s="1213"/>
      <c r="I72" s="1213"/>
      <c r="J72" s="1214"/>
      <c r="K72" s="1215" t="s">
        <v>521</v>
      </c>
      <c r="L72" s="1215" t="s">
        <v>522</v>
      </c>
      <c r="M72" s="1215" t="s">
        <v>523</v>
      </c>
      <c r="N72" s="1215" t="s">
        <v>524</v>
      </c>
      <c r="O72" s="1215" t="s">
        <v>525</v>
      </c>
    </row>
    <row r="73" spans="2:30" x14ac:dyDescent="0.15">
      <c r="B73" s="250"/>
      <c r="C73" s="246"/>
      <c r="D73" s="246"/>
      <c r="E73" s="246"/>
      <c r="F73" s="246"/>
      <c r="G73" s="1216" t="s">
        <v>555</v>
      </c>
      <c r="H73" s="1217"/>
      <c r="I73" s="1218" t="s">
        <v>556</v>
      </c>
      <c r="J73" s="1218"/>
      <c r="K73" s="1251">
        <v>174.8</v>
      </c>
      <c r="L73" s="1251">
        <v>165.6</v>
      </c>
      <c r="M73" s="1220">
        <v>161.6</v>
      </c>
      <c r="N73" s="1220">
        <v>139.4</v>
      </c>
      <c r="O73" s="1220">
        <v>131.69999999999999</v>
      </c>
      <c r="S73" s="245">
        <v>9.9</v>
      </c>
    </row>
    <row r="74" spans="2:30" x14ac:dyDescent="0.15">
      <c r="B74" s="250"/>
      <c r="C74" s="246"/>
      <c r="D74" s="246"/>
      <c r="E74" s="246"/>
      <c r="F74" s="246"/>
      <c r="G74" s="1221"/>
      <c r="H74" s="1222"/>
      <c r="I74" s="1223"/>
      <c r="J74" s="1223"/>
      <c r="K74" s="1251"/>
      <c r="L74" s="1251"/>
      <c r="M74" s="1220"/>
      <c r="N74" s="1220"/>
      <c r="O74" s="1220"/>
    </row>
    <row r="75" spans="2:30" x14ac:dyDescent="0.15">
      <c r="B75" s="250"/>
      <c r="C75" s="246"/>
      <c r="D75" s="246"/>
      <c r="E75" s="246"/>
      <c r="F75" s="246"/>
      <c r="G75" s="1221"/>
      <c r="H75" s="1222"/>
      <c r="I75" s="1225" t="s">
        <v>562</v>
      </c>
      <c r="J75" s="1225"/>
      <c r="K75" s="1227">
        <v>19.100000000000001</v>
      </c>
      <c r="L75" s="1227">
        <v>17.600000000000001</v>
      </c>
      <c r="M75" s="1227">
        <v>16.2</v>
      </c>
      <c r="N75" s="1227">
        <v>14.7</v>
      </c>
      <c r="O75" s="1227">
        <v>14.5</v>
      </c>
      <c r="U75" s="245">
        <v>81.2</v>
      </c>
      <c r="W75" s="245">
        <v>87.2</v>
      </c>
      <c r="Y75" s="245">
        <v>99.8</v>
      </c>
      <c r="AA75" s="245">
        <v>109.5</v>
      </c>
      <c r="AC75" s="245">
        <v>115.2</v>
      </c>
    </row>
    <row r="76" spans="2:30" x14ac:dyDescent="0.15">
      <c r="B76" s="250"/>
      <c r="C76" s="246"/>
      <c r="D76" s="246"/>
      <c r="E76" s="246"/>
      <c r="F76" s="246"/>
      <c r="G76" s="1228"/>
      <c r="H76" s="1229"/>
      <c r="I76" s="1225"/>
      <c r="J76" s="1225"/>
      <c r="K76" s="1230"/>
      <c r="L76" s="1230"/>
      <c r="M76" s="1230"/>
      <c r="N76" s="1230"/>
      <c r="O76" s="1230"/>
    </row>
    <row r="77" spans="2:30" x14ac:dyDescent="0.15">
      <c r="B77" s="250"/>
      <c r="C77" s="246"/>
      <c r="D77" s="246"/>
      <c r="E77" s="246"/>
      <c r="F77" s="246"/>
      <c r="G77" s="1231" t="s">
        <v>558</v>
      </c>
      <c r="H77" s="1232"/>
      <c r="I77" s="1225" t="s">
        <v>556</v>
      </c>
      <c r="J77" s="1225"/>
      <c r="K77" s="1251">
        <v>30.7</v>
      </c>
      <c r="L77" s="1251">
        <v>22.3</v>
      </c>
      <c r="M77" s="1220">
        <v>20.3</v>
      </c>
      <c r="N77" s="1220">
        <v>20.2</v>
      </c>
      <c r="O77" s="1220">
        <v>15.5</v>
      </c>
      <c r="R77" s="245">
        <v>12.3</v>
      </c>
      <c r="T77" s="245">
        <v>11.1</v>
      </c>
    </row>
    <row r="78" spans="2:30" x14ac:dyDescent="0.15">
      <c r="B78" s="250"/>
      <c r="C78" s="246"/>
      <c r="D78" s="246"/>
      <c r="E78" s="246"/>
      <c r="F78" s="246"/>
      <c r="G78" s="1233"/>
      <c r="H78" s="1234"/>
      <c r="I78" s="1225"/>
      <c r="J78" s="1225"/>
      <c r="K78" s="1251"/>
      <c r="L78" s="1251"/>
      <c r="M78" s="1220"/>
      <c r="N78" s="1220"/>
      <c r="O78" s="1220"/>
    </row>
    <row r="79" spans="2:30" x14ac:dyDescent="0.15">
      <c r="B79" s="250"/>
      <c r="C79" s="246"/>
      <c r="D79" s="246"/>
      <c r="E79" s="246"/>
      <c r="F79" s="246"/>
      <c r="G79" s="1233"/>
      <c r="H79" s="1234"/>
      <c r="I79" s="1252" t="s">
        <v>562</v>
      </c>
      <c r="J79" s="1236"/>
      <c r="K79" s="1253">
        <v>9.1999999999999993</v>
      </c>
      <c r="L79" s="1253">
        <v>8.5</v>
      </c>
      <c r="M79" s="1253">
        <v>7.7</v>
      </c>
      <c r="N79" s="1253">
        <v>7.1</v>
      </c>
      <c r="O79" s="1253">
        <v>6.6</v>
      </c>
      <c r="V79" s="245">
        <v>53.5</v>
      </c>
      <c r="X79" s="245">
        <v>48.2</v>
      </c>
      <c r="Z79" s="245">
        <v>34.200000000000003</v>
      </c>
      <c r="AB79" s="245">
        <v>30.3</v>
      </c>
      <c r="AD79" s="245">
        <v>28.9</v>
      </c>
    </row>
    <row r="80" spans="2:30" x14ac:dyDescent="0.15">
      <c r="B80" s="250"/>
      <c r="C80" s="246"/>
      <c r="D80" s="246"/>
      <c r="E80" s="246"/>
      <c r="F80" s="246"/>
      <c r="G80" s="1238"/>
      <c r="H80" s="1239"/>
      <c r="I80" s="1236"/>
      <c r="J80" s="1236"/>
      <c r="K80" s="1253"/>
      <c r="L80" s="1253"/>
      <c r="M80" s="1253"/>
      <c r="N80" s="1253"/>
      <c r="O80" s="1253"/>
    </row>
    <row r="81" spans="2:17" x14ac:dyDescent="0.15">
      <c r="B81" s="250"/>
      <c r="C81" s="246"/>
      <c r="D81" s="246"/>
      <c r="E81" s="246"/>
      <c r="F81" s="246"/>
      <c r="G81" s="246"/>
      <c r="H81" s="246"/>
      <c r="I81" s="246"/>
      <c r="J81" s="246"/>
      <c r="K81" s="1254"/>
      <c r="L81" s="246"/>
      <c r="M81" s="246"/>
      <c r="N81" s="246"/>
      <c r="O81" s="246"/>
    </row>
    <row r="82" spans="2:17" ht="17.25" x14ac:dyDescent="0.15">
      <c r="B82" s="250"/>
      <c r="C82" s="246"/>
      <c r="D82" s="246"/>
      <c r="E82" s="246"/>
      <c r="F82" s="246"/>
      <c r="G82" s="246"/>
      <c r="H82" s="246"/>
      <c r="I82" s="246"/>
      <c r="J82" s="246"/>
      <c r="K82" s="1255"/>
      <c r="L82" s="1255"/>
      <c r="M82" s="1255"/>
      <c r="N82" s="1255"/>
      <c r="O82" s="125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1256"/>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6" zoomScaleNormal="100" zoomScaleSheetLayoutView="70" workbookViewId="0">
      <selection activeCell="H29" sqref="H2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79" zoomScaleNormal="100" zoomScaleSheetLayoutView="55" workbookViewId="0">
      <selection activeCell="M98" sqref="M98"/>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520</v>
      </c>
      <c r="G2" s="113"/>
      <c r="H2" s="114"/>
    </row>
    <row r="3" spans="1:8" x14ac:dyDescent="0.15">
      <c r="A3" s="110" t="s">
        <v>513</v>
      </c>
      <c r="B3" s="115"/>
      <c r="C3" s="116"/>
      <c r="D3" s="117">
        <v>57513</v>
      </c>
      <c r="E3" s="118"/>
      <c r="F3" s="119">
        <v>46819</v>
      </c>
      <c r="G3" s="120"/>
      <c r="H3" s="121"/>
    </row>
    <row r="4" spans="1:8" x14ac:dyDescent="0.15">
      <c r="A4" s="122"/>
      <c r="B4" s="123"/>
      <c r="C4" s="124"/>
      <c r="D4" s="125">
        <v>32599</v>
      </c>
      <c r="E4" s="126"/>
      <c r="F4" s="127">
        <v>24121</v>
      </c>
      <c r="G4" s="128"/>
      <c r="H4" s="129"/>
    </row>
    <row r="5" spans="1:8" x14ac:dyDescent="0.15">
      <c r="A5" s="110" t="s">
        <v>515</v>
      </c>
      <c r="B5" s="115"/>
      <c r="C5" s="116"/>
      <c r="D5" s="117">
        <v>141539</v>
      </c>
      <c r="E5" s="118"/>
      <c r="F5" s="119">
        <v>53270</v>
      </c>
      <c r="G5" s="120"/>
      <c r="H5" s="121"/>
    </row>
    <row r="6" spans="1:8" x14ac:dyDescent="0.15">
      <c r="A6" s="122"/>
      <c r="B6" s="123"/>
      <c r="C6" s="124"/>
      <c r="D6" s="125">
        <v>51743</v>
      </c>
      <c r="E6" s="126"/>
      <c r="F6" s="127">
        <v>24316</v>
      </c>
      <c r="G6" s="128"/>
      <c r="H6" s="129"/>
    </row>
    <row r="7" spans="1:8" x14ac:dyDescent="0.15">
      <c r="A7" s="110" t="s">
        <v>516</v>
      </c>
      <c r="B7" s="115"/>
      <c r="C7" s="116"/>
      <c r="D7" s="117">
        <v>48658</v>
      </c>
      <c r="E7" s="118"/>
      <c r="F7" s="119">
        <v>53292</v>
      </c>
      <c r="G7" s="120"/>
      <c r="H7" s="121"/>
    </row>
    <row r="8" spans="1:8" x14ac:dyDescent="0.15">
      <c r="A8" s="122"/>
      <c r="B8" s="123"/>
      <c r="C8" s="124"/>
      <c r="D8" s="125">
        <v>23900</v>
      </c>
      <c r="E8" s="126"/>
      <c r="F8" s="127">
        <v>28900</v>
      </c>
      <c r="G8" s="128"/>
      <c r="H8" s="129"/>
    </row>
    <row r="9" spans="1:8" x14ac:dyDescent="0.15">
      <c r="A9" s="110" t="s">
        <v>517</v>
      </c>
      <c r="B9" s="115"/>
      <c r="C9" s="116"/>
      <c r="D9" s="117">
        <v>44880</v>
      </c>
      <c r="E9" s="118"/>
      <c r="F9" s="119">
        <v>56894</v>
      </c>
      <c r="G9" s="120"/>
      <c r="H9" s="121"/>
    </row>
    <row r="10" spans="1:8" x14ac:dyDescent="0.15">
      <c r="A10" s="122"/>
      <c r="B10" s="123"/>
      <c r="C10" s="124"/>
      <c r="D10" s="125">
        <v>17685</v>
      </c>
      <c r="E10" s="126"/>
      <c r="F10" s="127">
        <v>32548</v>
      </c>
      <c r="G10" s="128"/>
      <c r="H10" s="129"/>
    </row>
    <row r="11" spans="1:8" x14ac:dyDescent="0.15">
      <c r="A11" s="110" t="s">
        <v>518</v>
      </c>
      <c r="B11" s="115"/>
      <c r="C11" s="116"/>
      <c r="D11" s="117">
        <v>35292</v>
      </c>
      <c r="E11" s="118"/>
      <c r="F11" s="119">
        <v>57122</v>
      </c>
      <c r="G11" s="120"/>
      <c r="H11" s="121"/>
    </row>
    <row r="12" spans="1:8" x14ac:dyDescent="0.15">
      <c r="A12" s="122"/>
      <c r="B12" s="123"/>
      <c r="C12" s="130"/>
      <c r="D12" s="125">
        <v>20952</v>
      </c>
      <c r="E12" s="126"/>
      <c r="F12" s="127">
        <v>36191</v>
      </c>
      <c r="G12" s="128"/>
      <c r="H12" s="129"/>
    </row>
    <row r="13" spans="1:8" x14ac:dyDescent="0.15">
      <c r="A13" s="110"/>
      <c r="B13" s="115"/>
      <c r="C13" s="131"/>
      <c r="D13" s="132">
        <v>65576</v>
      </c>
      <c r="E13" s="133"/>
      <c r="F13" s="134">
        <v>53479</v>
      </c>
      <c r="G13" s="135"/>
      <c r="H13" s="121"/>
    </row>
    <row r="14" spans="1:8" x14ac:dyDescent="0.15">
      <c r="A14" s="122"/>
      <c r="B14" s="123"/>
      <c r="C14" s="124"/>
      <c r="D14" s="125">
        <v>29376</v>
      </c>
      <c r="E14" s="126"/>
      <c r="F14" s="127">
        <v>29215</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3.85</v>
      </c>
      <c r="C19" s="136">
        <f>ROUND(VALUE(SUBSTITUTE(実質収支比率等に係る経年分析!G$48,"▲","-")),2)</f>
        <v>4.25</v>
      </c>
      <c r="D19" s="136">
        <f>ROUND(VALUE(SUBSTITUTE(実質収支比率等に係る経年分析!H$48,"▲","-")),2)</f>
        <v>4.42</v>
      </c>
      <c r="E19" s="136">
        <f>ROUND(VALUE(SUBSTITUTE(実質収支比率等に係る経年分析!I$48,"▲","-")),2)</f>
        <v>3.76</v>
      </c>
      <c r="F19" s="136">
        <f>ROUND(VALUE(SUBSTITUTE(実質収支比率等に係る経年分析!J$48,"▲","-")),2)</f>
        <v>5.35</v>
      </c>
    </row>
    <row r="20" spans="1:11" x14ac:dyDescent="0.15">
      <c r="A20" s="136" t="s">
        <v>44</v>
      </c>
      <c r="B20" s="136">
        <f>ROUND(VALUE(SUBSTITUTE(実質収支比率等に係る経年分析!F$47,"▲","-")),2)</f>
        <v>13.7</v>
      </c>
      <c r="C20" s="136">
        <f>ROUND(VALUE(SUBSTITUTE(実質収支比率等に係る経年分析!G$47,"▲","-")),2)</f>
        <v>17.46</v>
      </c>
      <c r="D20" s="136">
        <f>ROUND(VALUE(SUBSTITUTE(実質収支比率等に係る経年分析!H$47,"▲","-")),2)</f>
        <v>16.57</v>
      </c>
      <c r="E20" s="136">
        <f>ROUND(VALUE(SUBSTITUTE(実質収支比率等に係る経年分析!I$47,"▲","-")),2)</f>
        <v>19.11</v>
      </c>
      <c r="F20" s="136">
        <f>ROUND(VALUE(SUBSTITUTE(実質収支比率等に係る経年分析!J$47,"▲","-")),2)</f>
        <v>20.05</v>
      </c>
    </row>
    <row r="21" spans="1:11" x14ac:dyDescent="0.15">
      <c r="A21" s="136" t="s">
        <v>45</v>
      </c>
      <c r="B21" s="136">
        <f>IF(ISNUMBER(VALUE(SUBSTITUTE(実質収支比率等に係る経年分析!F$49,"▲","-"))),ROUND(VALUE(SUBSTITUTE(実質収支比率等に係る経年分析!F$49,"▲","-")),2),NA())</f>
        <v>3.85</v>
      </c>
      <c r="C21" s="136">
        <f>IF(ISNUMBER(VALUE(SUBSTITUTE(実質収支比率等に係る経年分析!G$49,"▲","-"))),ROUND(VALUE(SUBSTITUTE(実質収支比率等に係る経年分析!G$49,"▲","-")),2),NA())</f>
        <v>4.3499999999999996</v>
      </c>
      <c r="D21" s="136">
        <f>IF(ISNUMBER(VALUE(SUBSTITUTE(実質収支比率等に係る経年分析!H$49,"▲","-"))),ROUND(VALUE(SUBSTITUTE(実質収支比率等に係る経年分析!H$49,"▲","-")),2),NA())</f>
        <v>0.62</v>
      </c>
      <c r="E21" s="136">
        <f>IF(ISNUMBER(VALUE(SUBSTITUTE(実質収支比率等に係る経年分析!I$49,"▲","-"))),ROUND(VALUE(SUBSTITUTE(実質収支比率等に係る経年分析!I$49,"▲","-")),2),NA())</f>
        <v>2.57</v>
      </c>
      <c r="F21" s="136">
        <f>IF(ISNUMBER(VALUE(SUBSTITUTE(実質収支比率等に係る経年分析!J$49,"▲","-"))),ROUND(VALUE(SUBSTITUTE(実質収支比率等に係る経年分析!J$49,"▲","-")),2),NA())</f>
        <v>2.37</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0.02</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土地取得事業特別会計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0.04</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0.04</v>
      </c>
    </row>
    <row r="30" spans="1:11" x14ac:dyDescent="0.15">
      <c r="A30" s="137" t="str">
        <f>IF(連結実質赤字比率に係る赤字・黒字の構成分析!C$40="",NA(),連結実質赤字比率に係る赤字・黒字の構成分析!C$40)</f>
        <v>後期高齢者医療事業特別会計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7.0000000000000007E-2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7.0000000000000007E-2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0.05</v>
      </c>
    </row>
    <row r="31" spans="1:11" x14ac:dyDescent="0.15">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0.59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7.0000000000000007E-2</v>
      </c>
    </row>
    <row r="32" spans="1:11" x14ac:dyDescent="0.15">
      <c r="A32" s="137" t="str">
        <f>IF(連結実質赤字比率に係る赤字・黒字の構成分析!C$38="",NA(),連結実質赤字比率に係る赤字・黒字の構成分析!C$38)</f>
        <v>農業集落排水事業特別会計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0.08</v>
      </c>
    </row>
    <row r="33" spans="1:16" x14ac:dyDescent="0.15">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0.84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0.99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1.1299999999999999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1.33</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3.76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4.1500000000000004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4.37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3.68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5.27</v>
      </c>
    </row>
    <row r="35" spans="1:16" x14ac:dyDescent="0.15">
      <c r="A35" s="137" t="str">
        <f>IF(連結実質赤字比率に係る赤字・黒字の構成分析!C$35="",NA(),連結実質赤字比率に係る赤字・黒字の構成分析!C$35)</f>
        <v>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6.84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8.32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9.4600000000000009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11.12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9.6199999999999992</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13.14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13.38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14.75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15.23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14.2</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1207</v>
      </c>
      <c r="E42" s="138"/>
      <c r="F42" s="138"/>
      <c r="G42" s="138">
        <f>'実質公債費比率（分子）の構造'!L$52</f>
        <v>1174</v>
      </c>
      <c r="H42" s="138"/>
      <c r="I42" s="138"/>
      <c r="J42" s="138">
        <f>'実質公債費比率（分子）の構造'!M$52</f>
        <v>1246</v>
      </c>
      <c r="K42" s="138"/>
      <c r="L42" s="138"/>
      <c r="M42" s="138">
        <f>'実質公債費比率（分子）の構造'!N$52</f>
        <v>1215</v>
      </c>
      <c r="N42" s="138"/>
      <c r="O42" s="138"/>
      <c r="P42" s="138">
        <f>'実質公債費比率（分子）の構造'!O$52</f>
        <v>1249</v>
      </c>
    </row>
    <row r="43" spans="1:16" x14ac:dyDescent="0.15">
      <c r="A43" s="138" t="s">
        <v>53</v>
      </c>
      <c r="B43" s="138">
        <f>'実質公債費比率（分子）の構造'!K$51</f>
        <v>0</v>
      </c>
      <c r="C43" s="138"/>
      <c r="D43" s="138"/>
      <c r="E43" s="138">
        <f>'実質公債費比率（分子）の構造'!L$51</f>
        <v>0</v>
      </c>
      <c r="F43" s="138"/>
      <c r="G43" s="138"/>
      <c r="H43" s="138" t="str">
        <f>'実質公債費比率（分子）の構造'!M$51</f>
        <v>-</v>
      </c>
      <c r="I43" s="138"/>
      <c r="J43" s="138"/>
      <c r="K43" s="138">
        <f>'実質公債費比率（分子）の構造'!N$51</f>
        <v>0</v>
      </c>
      <c r="L43" s="138"/>
      <c r="M43" s="138"/>
      <c r="N43" s="138" t="str">
        <f>'実質公債費比率（分子）の構造'!O$51</f>
        <v>-</v>
      </c>
      <c r="O43" s="138"/>
      <c r="P43" s="138"/>
    </row>
    <row r="44" spans="1:16" x14ac:dyDescent="0.15">
      <c r="A44" s="138" t="s">
        <v>54</v>
      </c>
      <c r="B44" s="138">
        <f>'実質公債費比率（分子）の構造'!K$50</f>
        <v>38</v>
      </c>
      <c r="C44" s="138"/>
      <c r="D44" s="138"/>
      <c r="E44" s="138">
        <f>'実質公債費比率（分子）の構造'!L$50</f>
        <v>36</v>
      </c>
      <c r="F44" s="138"/>
      <c r="G44" s="138"/>
      <c r="H44" s="138">
        <f>'実質公債費比率（分子）の構造'!M$50</f>
        <v>33</v>
      </c>
      <c r="I44" s="138"/>
      <c r="J44" s="138"/>
      <c r="K44" s="138">
        <f>'実質公債費比率（分子）の構造'!N$50</f>
        <v>31</v>
      </c>
      <c r="L44" s="138"/>
      <c r="M44" s="138"/>
      <c r="N44" s="138">
        <f>'実質公債費比率（分子）の構造'!O$50</f>
        <v>30</v>
      </c>
      <c r="O44" s="138"/>
      <c r="P44" s="138"/>
    </row>
    <row r="45" spans="1:16" x14ac:dyDescent="0.15">
      <c r="A45" s="138" t="s">
        <v>55</v>
      </c>
      <c r="B45" s="138">
        <f>'実質公債費比率（分子）の構造'!K$49</f>
        <v>561</v>
      </c>
      <c r="C45" s="138"/>
      <c r="D45" s="138"/>
      <c r="E45" s="138">
        <f>'実質公債費比率（分子）の構造'!L$49</f>
        <v>565</v>
      </c>
      <c r="F45" s="138"/>
      <c r="G45" s="138"/>
      <c r="H45" s="138">
        <f>'実質公債費比率（分子）の構造'!M$49</f>
        <v>573</v>
      </c>
      <c r="I45" s="138"/>
      <c r="J45" s="138"/>
      <c r="K45" s="138">
        <f>'実質公債費比率（分子）の構造'!N$49</f>
        <v>582</v>
      </c>
      <c r="L45" s="138"/>
      <c r="M45" s="138"/>
      <c r="N45" s="138">
        <f>'実質公債費比率（分子）の構造'!O$49</f>
        <v>571</v>
      </c>
      <c r="O45" s="138"/>
      <c r="P45" s="138"/>
    </row>
    <row r="46" spans="1:16" x14ac:dyDescent="0.15">
      <c r="A46" s="138" t="s">
        <v>56</v>
      </c>
      <c r="B46" s="138">
        <f>'実質公債費比率（分子）の構造'!K$48</f>
        <v>459</v>
      </c>
      <c r="C46" s="138"/>
      <c r="D46" s="138"/>
      <c r="E46" s="138">
        <f>'実質公債費比率（分子）の構造'!L$48</f>
        <v>394</v>
      </c>
      <c r="F46" s="138"/>
      <c r="G46" s="138"/>
      <c r="H46" s="138">
        <f>'実質公債費比率（分子）の構造'!M$48</f>
        <v>388</v>
      </c>
      <c r="I46" s="138"/>
      <c r="J46" s="138"/>
      <c r="K46" s="138">
        <f>'実質公債費比率（分子）の構造'!N$48</f>
        <v>384</v>
      </c>
      <c r="L46" s="138"/>
      <c r="M46" s="138"/>
      <c r="N46" s="138">
        <f>'実質公債費比率（分子）の構造'!O$48</f>
        <v>443</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1081</v>
      </c>
      <c r="C49" s="138"/>
      <c r="D49" s="138"/>
      <c r="E49" s="138">
        <f>'実質公債費比率（分子）の構造'!L$45</f>
        <v>979</v>
      </c>
      <c r="F49" s="138"/>
      <c r="G49" s="138"/>
      <c r="H49" s="138">
        <f>'実質公債費比率（分子）の構造'!M$45</f>
        <v>992</v>
      </c>
      <c r="I49" s="138"/>
      <c r="J49" s="138"/>
      <c r="K49" s="138">
        <f>'実質公債費比率（分子）の構造'!N$45</f>
        <v>960</v>
      </c>
      <c r="L49" s="138"/>
      <c r="M49" s="138"/>
      <c r="N49" s="138">
        <f>'実質公債費比率（分子）の構造'!O$45</f>
        <v>987</v>
      </c>
      <c r="O49" s="138"/>
      <c r="P49" s="138"/>
    </row>
    <row r="50" spans="1:16" x14ac:dyDescent="0.15">
      <c r="A50" s="138" t="s">
        <v>60</v>
      </c>
      <c r="B50" s="138" t="e">
        <f>NA()</f>
        <v>#N/A</v>
      </c>
      <c r="C50" s="138">
        <f>IF(ISNUMBER('実質公債費比率（分子）の構造'!K$53),'実質公債費比率（分子）の構造'!K$53,NA())</f>
        <v>932</v>
      </c>
      <c r="D50" s="138" t="e">
        <f>NA()</f>
        <v>#N/A</v>
      </c>
      <c r="E50" s="138" t="e">
        <f>NA()</f>
        <v>#N/A</v>
      </c>
      <c r="F50" s="138">
        <f>IF(ISNUMBER('実質公債費比率（分子）の構造'!L$53),'実質公債費比率（分子）の構造'!L$53,NA())</f>
        <v>800</v>
      </c>
      <c r="G50" s="138" t="e">
        <f>NA()</f>
        <v>#N/A</v>
      </c>
      <c r="H50" s="138" t="e">
        <f>NA()</f>
        <v>#N/A</v>
      </c>
      <c r="I50" s="138">
        <f>IF(ISNUMBER('実質公債費比率（分子）の構造'!M$53),'実質公債費比率（分子）の構造'!M$53,NA())</f>
        <v>740</v>
      </c>
      <c r="J50" s="138" t="e">
        <f>NA()</f>
        <v>#N/A</v>
      </c>
      <c r="K50" s="138" t="e">
        <f>NA()</f>
        <v>#N/A</v>
      </c>
      <c r="L50" s="138">
        <f>IF(ISNUMBER('実質公債費比率（分子）の構造'!N$53),'実質公債費比率（分子）の構造'!N$53,NA())</f>
        <v>742</v>
      </c>
      <c r="M50" s="138" t="e">
        <f>NA()</f>
        <v>#N/A</v>
      </c>
      <c r="N50" s="138" t="e">
        <f>NA()</f>
        <v>#N/A</v>
      </c>
      <c r="O50" s="138">
        <f>IF(ISNUMBER('実質公債費比率（分子）の構造'!O$53),'実質公債費比率（分子）の構造'!O$53,NA())</f>
        <v>782</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14067</v>
      </c>
      <c r="E56" s="137"/>
      <c r="F56" s="137"/>
      <c r="G56" s="137">
        <f>'将来負担比率（分子）の構造'!J$52</f>
        <v>14181</v>
      </c>
      <c r="H56" s="137"/>
      <c r="I56" s="137"/>
      <c r="J56" s="137">
        <f>'将来負担比率（分子）の構造'!K$52</f>
        <v>13957</v>
      </c>
      <c r="K56" s="137"/>
      <c r="L56" s="137"/>
      <c r="M56" s="137">
        <f>'将来負担比率（分子）の構造'!L$52</f>
        <v>13776</v>
      </c>
      <c r="N56" s="137"/>
      <c r="O56" s="137"/>
      <c r="P56" s="137">
        <f>'将来負担比率（分子）の構造'!M$52</f>
        <v>13446</v>
      </c>
    </row>
    <row r="57" spans="1:16" x14ac:dyDescent="0.15">
      <c r="A57" s="137" t="s">
        <v>36</v>
      </c>
      <c r="B57" s="137"/>
      <c r="C57" s="137"/>
      <c r="D57" s="137">
        <f>'将来負担比率（分子）の構造'!I$51</f>
        <v>719</v>
      </c>
      <c r="E57" s="137"/>
      <c r="F57" s="137"/>
      <c r="G57" s="137">
        <f>'将来負担比率（分子）の構造'!J$51</f>
        <v>785</v>
      </c>
      <c r="H57" s="137"/>
      <c r="I57" s="137"/>
      <c r="J57" s="137">
        <f>'将来負担比率（分子）の構造'!K$51</f>
        <v>869</v>
      </c>
      <c r="K57" s="137"/>
      <c r="L57" s="137"/>
      <c r="M57" s="137">
        <f>'将来負担比率（分子）の構造'!L$51</f>
        <v>898</v>
      </c>
      <c r="N57" s="137"/>
      <c r="O57" s="137"/>
      <c r="P57" s="137">
        <f>'将来負担比率（分子）の構造'!M$51</f>
        <v>863</v>
      </c>
    </row>
    <row r="58" spans="1:16" x14ac:dyDescent="0.15">
      <c r="A58" s="137" t="s">
        <v>35</v>
      </c>
      <c r="B58" s="137"/>
      <c r="C58" s="137"/>
      <c r="D58" s="137">
        <f>'将来負担比率（分子）の構造'!I$50</f>
        <v>1756</v>
      </c>
      <c r="E58" s="137"/>
      <c r="F58" s="137"/>
      <c r="G58" s="137">
        <f>'将来負担比率（分子）の構造'!J$50</f>
        <v>2008</v>
      </c>
      <c r="H58" s="137"/>
      <c r="I58" s="137"/>
      <c r="J58" s="137">
        <f>'将来負担比率（分子）の構造'!K$50</f>
        <v>2126</v>
      </c>
      <c r="K58" s="137"/>
      <c r="L58" s="137"/>
      <c r="M58" s="137">
        <f>'将来負担比率（分子）の構造'!L$50</f>
        <v>2542</v>
      </c>
      <c r="N58" s="137"/>
      <c r="O58" s="137"/>
      <c r="P58" s="137">
        <f>'将来負担比率（分子）の構造'!M$50</f>
        <v>2749</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1411</v>
      </c>
      <c r="C62" s="137"/>
      <c r="D62" s="137"/>
      <c r="E62" s="137">
        <f>'将来負担比率（分子）の構造'!J$45</f>
        <v>1294</v>
      </c>
      <c r="F62" s="137"/>
      <c r="G62" s="137"/>
      <c r="H62" s="137">
        <f>'将来負担比率（分子）の構造'!K$45</f>
        <v>1128</v>
      </c>
      <c r="I62" s="137"/>
      <c r="J62" s="137"/>
      <c r="K62" s="137">
        <f>'将来負担比率（分子）の構造'!L$45</f>
        <v>1053</v>
      </c>
      <c r="L62" s="137"/>
      <c r="M62" s="137"/>
      <c r="N62" s="137">
        <f>'将来負担比率（分子）の構造'!M$45</f>
        <v>1038</v>
      </c>
      <c r="O62" s="137"/>
      <c r="P62" s="137"/>
    </row>
    <row r="63" spans="1:16" x14ac:dyDescent="0.15">
      <c r="A63" s="137" t="s">
        <v>28</v>
      </c>
      <c r="B63" s="137">
        <f>'将来負担比率（分子）の構造'!I$44</f>
        <v>8518</v>
      </c>
      <c r="C63" s="137"/>
      <c r="D63" s="137"/>
      <c r="E63" s="137">
        <f>'将来負担比率（分子）の構造'!J$44</f>
        <v>8530</v>
      </c>
      <c r="F63" s="137"/>
      <c r="G63" s="137"/>
      <c r="H63" s="137">
        <f>'将来負担比率（分子）の構造'!K$44</f>
        <v>8593</v>
      </c>
      <c r="I63" s="137"/>
      <c r="J63" s="137"/>
      <c r="K63" s="137">
        <f>'将来負担比率（分子）の構造'!L$44</f>
        <v>8368</v>
      </c>
      <c r="L63" s="137"/>
      <c r="M63" s="137"/>
      <c r="N63" s="137">
        <f>'将来負担比率（分子）の構造'!M$44</f>
        <v>8217</v>
      </c>
      <c r="O63" s="137"/>
      <c r="P63" s="137"/>
    </row>
    <row r="64" spans="1:16" x14ac:dyDescent="0.15">
      <c r="A64" s="137" t="s">
        <v>27</v>
      </c>
      <c r="B64" s="137">
        <f>'将来負担比率（分子）の構造'!I$43</f>
        <v>6056</v>
      </c>
      <c r="C64" s="137"/>
      <c r="D64" s="137"/>
      <c r="E64" s="137">
        <f>'将来負担比率（分子）の構造'!J$43</f>
        <v>5710</v>
      </c>
      <c r="F64" s="137"/>
      <c r="G64" s="137"/>
      <c r="H64" s="137">
        <f>'将来負担比率（分子）の構造'!K$43</f>
        <v>5607</v>
      </c>
      <c r="I64" s="137"/>
      <c r="J64" s="137"/>
      <c r="K64" s="137">
        <f>'将来負担比率（分子）の構造'!L$43</f>
        <v>5568</v>
      </c>
      <c r="L64" s="137"/>
      <c r="M64" s="137"/>
      <c r="N64" s="137">
        <f>'将来負担比率（分子）の構造'!M$43</f>
        <v>5456</v>
      </c>
      <c r="O64" s="137"/>
      <c r="P64" s="137"/>
    </row>
    <row r="65" spans="1:16" x14ac:dyDescent="0.15">
      <c r="A65" s="137" t="s">
        <v>26</v>
      </c>
      <c r="B65" s="137">
        <f>'将来負担比率（分子）の構造'!I$42</f>
        <v>219</v>
      </c>
      <c r="C65" s="137"/>
      <c r="D65" s="137"/>
      <c r="E65" s="137">
        <f>'将来負担比率（分子）の構造'!J$42</f>
        <v>186</v>
      </c>
      <c r="F65" s="137"/>
      <c r="G65" s="137"/>
      <c r="H65" s="137">
        <f>'将来負担比率（分子）の構造'!K$42</f>
        <v>154</v>
      </c>
      <c r="I65" s="137"/>
      <c r="J65" s="137"/>
      <c r="K65" s="137">
        <f>'将来負担比率（分子）の構造'!L$42</f>
        <v>125</v>
      </c>
      <c r="L65" s="137"/>
      <c r="M65" s="137"/>
      <c r="N65" s="137">
        <f>'将来負担比率（分子）の構造'!M$42</f>
        <v>95</v>
      </c>
      <c r="O65" s="137"/>
      <c r="P65" s="137"/>
    </row>
    <row r="66" spans="1:16" x14ac:dyDescent="0.15">
      <c r="A66" s="137" t="s">
        <v>25</v>
      </c>
      <c r="B66" s="137">
        <f>'将来負担比率（分子）の構造'!I$41</f>
        <v>9221</v>
      </c>
      <c r="C66" s="137"/>
      <c r="D66" s="137"/>
      <c r="E66" s="137">
        <f>'将来負担比率（分子）の構造'!J$41</f>
        <v>9810</v>
      </c>
      <c r="F66" s="137"/>
      <c r="G66" s="137"/>
      <c r="H66" s="137">
        <f>'将来負担比率（分子）の構造'!K$41</f>
        <v>9573</v>
      </c>
      <c r="I66" s="137"/>
      <c r="J66" s="137"/>
      <c r="K66" s="137">
        <f>'将来負担比率（分子）の構造'!L$41</f>
        <v>9440</v>
      </c>
      <c r="L66" s="137"/>
      <c r="M66" s="137"/>
      <c r="N66" s="137">
        <f>'将来負担比率（分子）の構造'!M$41</f>
        <v>9083</v>
      </c>
      <c r="O66" s="137"/>
      <c r="P66" s="137"/>
    </row>
    <row r="67" spans="1:16" x14ac:dyDescent="0.15">
      <c r="A67" s="137" t="s">
        <v>64</v>
      </c>
      <c r="B67" s="137" t="e">
        <f>NA()</f>
        <v>#N/A</v>
      </c>
      <c r="C67" s="137">
        <f>IF(ISNUMBER('将来負担比率（分子）の構造'!I$53), IF('将来負担比率（分子）の構造'!I$53 &lt; 0, 0, '将来負担比率（分子）の構造'!I$53), NA())</f>
        <v>8883</v>
      </c>
      <c r="D67" s="137" t="e">
        <f>NA()</f>
        <v>#N/A</v>
      </c>
      <c r="E67" s="137" t="e">
        <f>NA()</f>
        <v>#N/A</v>
      </c>
      <c r="F67" s="137">
        <f>IF(ISNUMBER('将来負担比率（分子）の構造'!J$53), IF('将来負担比率（分子）の構造'!J$53 &lt; 0, 0, '将来負担比率（分子）の構造'!J$53), NA())</f>
        <v>8557</v>
      </c>
      <c r="G67" s="137" t="e">
        <f>NA()</f>
        <v>#N/A</v>
      </c>
      <c r="H67" s="137" t="e">
        <f>NA()</f>
        <v>#N/A</v>
      </c>
      <c r="I67" s="137">
        <f>IF(ISNUMBER('将来負担比率（分子）の構造'!K$53), IF('将来負担比率（分子）の構造'!K$53 &lt; 0, 0, '将来負担比率（分子）の構造'!K$53), NA())</f>
        <v>8104</v>
      </c>
      <c r="J67" s="137" t="e">
        <f>NA()</f>
        <v>#N/A</v>
      </c>
      <c r="K67" s="137" t="e">
        <f>NA()</f>
        <v>#N/A</v>
      </c>
      <c r="L67" s="137">
        <f>IF(ISNUMBER('将来負担比率（分子）の構造'!L$53), IF('将来負担比率（分子）の構造'!L$53 &lt; 0, 0, '将来負担比率（分子）の構造'!L$53), NA())</f>
        <v>7337</v>
      </c>
      <c r="M67" s="137" t="e">
        <f>NA()</f>
        <v>#N/A</v>
      </c>
      <c r="N67" s="137" t="e">
        <f>NA()</f>
        <v>#N/A</v>
      </c>
      <c r="O67" s="137">
        <f>IF(ISNUMBER('将来負担比率（分子）の構造'!M$53), IF('将来負担比率（分子）の構造'!M$53 &lt; 0, 0, '将来負担比率（分子）の構造'!M$53), NA())</f>
        <v>6832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2018-02-20T10:47:10Z</cp:lastPrinted>
  <dcterms:created xsi:type="dcterms:W3CDTF">2018-01-24T04:44:55Z</dcterms:created>
  <dcterms:modified xsi:type="dcterms:W3CDTF">2018-11-29T01:57:57Z</dcterms:modified>
  <cp:category/>
</cp:coreProperties>
</file>