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105" windowWidth="14940" windowHeight="783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<sst xmlns="http://schemas.openxmlformats.org/spreadsheetml/2006/main" count="217" uniqueCount="107">
  <si>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</si>
  <si>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</si>
  <si>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</si>
  <si>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</si>
  <si>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</si>
  <si>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</si>
  <si>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</si>
  <si>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</si>
  <si>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</si>
  <si>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</si>
  <si>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</si>
  <si>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</si>
  <si>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</si>
  <si>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</si>
  <si>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</si>
  <si>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</si>
  <si>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</si>
  <si>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</si>
  <si>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</si>
  <si>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</si>
  <si>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</si>
  <si>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</si>
  <si>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</si>
  <si>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</si>
  <si>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</si>
  <si>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</si>
  <si>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</si>
  <si>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</si>
  <si>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</si>
  <si>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</si>
  <si>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</si>
  <si>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</si>
  <si>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</si>
  <si>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</si>
  <si>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</si>
  <si>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</si>
  <si>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</si>
  <si>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</si>
  <si>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</si>
  <si>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</si>
  <si>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</si>
  <si>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</si>
  <si>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</si>
  <si>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</si>
  <si>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</si>
  <si>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</si>
  <si>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</si>
  <si>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</si>
  <si>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</si>
  <si>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</si>
  <si>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</si>
  <si>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</si>
  <si>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</si>
  <si>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</si>
  <si>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</si>
  <si>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</si>
  <si>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</si>
  <si>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</si>
  <si>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</si>
  <si>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</si>
  <si>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</si>
  <si>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</si>
  <si>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</si>
  <si>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</si>
  <si>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</si>
  <si>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</si>
  <si>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</si>
  <si>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</si>
  <si>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</si>
  <si>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</si>
  <si>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</si>
  <si>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</si>
  <si>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</si>
  <si>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</si>
  <si>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</si>
  <si>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</si>
  <si>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</si>
  <si>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</si>
  <si>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</si>
  <si>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</si>
  <si>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</si>
  <si>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</si>
  <si>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</si>
  <si>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</si>
  <si>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</si>
  <si>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</si>
  <si>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</si>
  <si>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</si>
  <si>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</si>
  <si>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</si>
  <si>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</si>
  <si>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</si>
  <si>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</si>
  <si>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富山市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</si>
  <si>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</si>
  <si>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</si>
  <si>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</si>
  <si>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</si>
  <si>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</si>
  <si>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</si>
  <si>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</si>
  <si>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</si>
  <si>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</si>
  <si>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</si>
  <si>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・有形固定資産減価償却率及び管路経年化率については、類似団体平均値よりも低い状況にはあるものの、年々高まってきており、今後も資産の老朽化は進むことが予想される。
・老朽化対策は順次行っているところであり、引き続き、計画的な更新に努める必要がある。</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26" eb="28">
      <t>ルイジ</t>
    </rPh>
    <rPh sb="28" eb="30">
      <t>ダンタイ</t>
    </rPh>
    <rPh sb="30" eb="33">
      <t>ヘイキンチ</t>
    </rPh>
    <rPh sb="36" eb="37">
      <t>ヒク</t>
    </rPh>
    <rPh sb="38" eb="40">
      <t>ジョウキョウ</t>
    </rPh>
    <rPh sb="48" eb="50">
      <t>ネンネン</t>
    </rPh>
    <rPh sb="50" eb="51">
      <t>タカ</t>
    </rPh>
    <rPh sb="59" eb="61">
      <t>コンゴ</t>
    </rPh>
    <rPh sb="62" eb="64">
      <t>シサン</t>
    </rPh>
    <rPh sb="65" eb="68">
      <t>ロウキュウカ</t>
    </rPh>
    <rPh sb="69" eb="70">
      <t>スス</t>
    </rPh>
    <rPh sb="74" eb="76">
      <t>ヨソウ</t>
    </rPh>
    <rPh sb="102" eb="103">
      <t>ヒ</t>
    </rPh>
    <rPh sb="104" eb="105">
      <t>ツヅ</t>
    </rPh>
    <rPh sb="107" eb="110">
      <t>ケイカクテキ</t>
    </rPh>
    <rPh sb="111" eb="113">
      <t>コウシン</t>
    </rPh>
    <rPh sb="114" eb="115">
      <t>ツト</t>
    </rPh>
    <phoneticPr fontId="4"/>
  </si>
  <si>
    <t>・本格的な人口減少社会の到来や少子高齢化、核家族化の進展のほか、節水意識の定着や節水機器類の普及などに伴い、今後も水需要の減少、使用水量の減少による料金収入の落ち込みが続くものと見込んでいる。
・引き続き、経費の縮減に取り組む一方、老朽管や既存施設の更新等については計画的に行いながら、安全・安心な水の供給に向けて、持続可能で健全な経営に努める必要がある。</t>
    <rPh sb="1" eb="4">
      <t>ホンカクテキ</t>
    </rPh>
    <rPh sb="5" eb="7">
      <t>ジンコウ</t>
    </rPh>
    <rPh sb="7" eb="9">
      <t>ゲンショウ</t>
    </rPh>
    <rPh sb="9" eb="11">
      <t>シャカイ</t>
    </rPh>
    <rPh sb="12" eb="14">
      <t>トウライ</t>
    </rPh>
    <rPh sb="15" eb="17">
      <t>ショウシ</t>
    </rPh>
    <rPh sb="17" eb="20">
      <t>コウレイカ</t>
    </rPh>
    <rPh sb="21" eb="25">
      <t>カクカゾクカ</t>
    </rPh>
    <rPh sb="26" eb="28">
      <t>シンテン</t>
    </rPh>
    <rPh sb="32" eb="34">
      <t>セッスイ</t>
    </rPh>
    <rPh sb="34" eb="36">
      <t>イシキ</t>
    </rPh>
    <rPh sb="37" eb="39">
      <t>テイチャク</t>
    </rPh>
    <rPh sb="40" eb="42">
      <t>セッスイ</t>
    </rPh>
    <rPh sb="42" eb="44">
      <t>キキ</t>
    </rPh>
    <rPh sb="44" eb="45">
      <t>ルイ</t>
    </rPh>
    <rPh sb="46" eb="48">
      <t>フキュウ</t>
    </rPh>
    <rPh sb="51" eb="52">
      <t>トモナ</t>
    </rPh>
    <rPh sb="54" eb="56">
      <t>コンゴ</t>
    </rPh>
    <rPh sb="57" eb="58">
      <t>ミズ</t>
    </rPh>
    <rPh sb="58" eb="60">
      <t>ジュヨウ</t>
    </rPh>
    <rPh sb="61" eb="63">
      <t>ゲンショウ</t>
    </rPh>
    <rPh sb="64" eb="66">
      <t>シヨウ</t>
    </rPh>
    <rPh sb="66" eb="68">
      <t>スイリョウ</t>
    </rPh>
    <rPh sb="69" eb="71">
      <t>ゲンショウ</t>
    </rPh>
    <rPh sb="74" eb="76">
      <t>リョウキン</t>
    </rPh>
    <rPh sb="76" eb="78">
      <t>シュウニュウ</t>
    </rPh>
    <rPh sb="79" eb="80">
      <t>オ</t>
    </rPh>
    <rPh sb="81" eb="82">
      <t>コ</t>
    </rPh>
    <rPh sb="84" eb="85">
      <t>ツヅ</t>
    </rPh>
    <rPh sb="89" eb="91">
      <t>ミコ</t>
    </rPh>
    <rPh sb="98" eb="99">
      <t>ヒ</t>
    </rPh>
    <rPh sb="100" eb="101">
      <t>ツヅ</t>
    </rPh>
    <rPh sb="103" eb="105">
      <t>ケイヒ</t>
    </rPh>
    <rPh sb="106" eb="108">
      <t>シュクゲン</t>
    </rPh>
    <rPh sb="109" eb="110">
      <t>ト</t>
    </rPh>
    <rPh sb="111" eb="112">
      <t>ク</t>
    </rPh>
    <rPh sb="113" eb="115">
      <t>イッポウ</t>
    </rPh>
    <rPh sb="143" eb="145">
      <t>アンゼン</t>
    </rPh>
    <rPh sb="146" eb="148">
      <t>アンシン</t>
    </rPh>
    <rPh sb="149" eb="150">
      <t>ミズ</t>
    </rPh>
    <rPh sb="151" eb="153">
      <t>キョウキュウ</t>
    </rPh>
    <rPh sb="154" eb="155">
      <t>ム</t>
    </rPh>
    <rPh sb="158" eb="160">
      <t>ジゾク</t>
    </rPh>
    <rPh sb="160" eb="162">
      <t>カノウ</t>
    </rPh>
    <rPh sb="163" eb="165">
      <t>ケンゼン</t>
    </rPh>
    <rPh sb="166" eb="168">
      <t>ケイエイ</t>
    </rPh>
    <phoneticPr fontId="4"/>
  </si>
  <si>
    <r>
      <t>・収益的収支では、水需要の減少により営業収益（給水収益）が年々減少しているものの、支払利息の減少や維持管理費の抑制に努めたことなどにより純利益を確保しており、経常収支比率についても100％以上（黒字）となっている。
・短期的な債務に対する支払能力を示す流動比率は、新会計制度を適用した平成26年度においても100％以上を確保している。
・</t>
    </r>
    <r>
      <rPr>
        <sz val="11"/>
        <rFont val="ＭＳ ゴシック"/>
        <family val="3"/>
        <charset val="128"/>
      </rPr>
      <t xml:space="preserve">企業債の償還額が借入額を上回っていることから債務残高は年々減少しているが、水需要の減少に伴い給水収益も減少していることから、企業債残高対給水収益比率は横ばいで推移している。
・新会計制度を適用した平成26年度の料金回収率は100％を若干超えている。
（給水収益が給水に係る費用を上回っている。）
</t>
    </r>
    <r>
      <rPr>
        <sz val="11"/>
        <color theme="1"/>
        <rFont val="ＭＳ ゴシック"/>
        <family val="3"/>
        <charset val="128"/>
      </rPr>
      <t>・１㎥あたりの水の生産費である給水原価は、類似団体平均値よりも低く抑えられている。
・施設利用率については、類似団体平均値よりも施設の利用状況が高い割合となっている。
・有収率について大幅な増減はないが、漏水頻度の高い老朽水道管の更新を積極的に推進することなどにより、有収率の向上に継続的に取り組むことが必要である。</t>
    </r>
    <rPh sb="9" eb="10">
      <t>ミズ</t>
    </rPh>
    <rPh sb="10" eb="12">
      <t>ジュヨウ</t>
    </rPh>
    <rPh sb="13" eb="15">
      <t>ゲンショウ</t>
    </rPh>
    <rPh sb="23" eb="25">
      <t>キュウスイ</t>
    </rPh>
    <rPh sb="25" eb="27">
      <t>シュウエキ</t>
    </rPh>
    <rPh sb="29" eb="31">
      <t>ネンネン</t>
    </rPh>
    <rPh sb="31" eb="33">
      <t>ゲンショウ</t>
    </rPh>
    <rPh sb="46" eb="48">
      <t>ゲンショウ</t>
    </rPh>
    <rPh sb="58" eb="59">
      <t>ツト</t>
    </rPh>
    <rPh sb="79" eb="81">
      <t>ケイジョウ</t>
    </rPh>
    <rPh sb="81" eb="83">
      <t>シュウシ</t>
    </rPh>
    <rPh sb="83" eb="85">
      <t>ヒリツ</t>
    </rPh>
    <rPh sb="94" eb="96">
      <t>イジョウ</t>
    </rPh>
    <rPh sb="97" eb="99">
      <t>クロジ</t>
    </rPh>
    <rPh sb="109" eb="112">
      <t>タンキテキ</t>
    </rPh>
    <rPh sb="113" eb="115">
      <t>サイム</t>
    </rPh>
    <rPh sb="116" eb="117">
      <t>タイ</t>
    </rPh>
    <rPh sb="119" eb="121">
      <t>シハラ</t>
    </rPh>
    <rPh sb="121" eb="123">
      <t>ノウリョク</t>
    </rPh>
    <rPh sb="124" eb="125">
      <t>シメ</t>
    </rPh>
    <rPh sb="126" eb="128">
      <t>リュウドウ</t>
    </rPh>
    <rPh sb="128" eb="130">
      <t>ヒリツ</t>
    </rPh>
    <rPh sb="157" eb="159">
      <t>イジョウ</t>
    </rPh>
    <rPh sb="160" eb="162">
      <t>カクホ</t>
    </rPh>
    <rPh sb="206" eb="207">
      <t>ミズ</t>
    </rPh>
    <rPh sb="207" eb="209">
      <t>ジュヨウ</t>
    </rPh>
    <rPh sb="210" eb="212">
      <t>ゲンショウ</t>
    </rPh>
    <rPh sb="213" eb="214">
      <t>トモナ</t>
    </rPh>
    <rPh sb="215" eb="217">
      <t>キュウスイ</t>
    </rPh>
    <rPh sb="217" eb="219">
      <t>シュウエキ</t>
    </rPh>
    <rPh sb="220" eb="222">
      <t>ゲンショウ</t>
    </rPh>
    <rPh sb="237" eb="239">
      <t>キュウスイ</t>
    </rPh>
    <rPh sb="239" eb="241">
      <t>シュウエキ</t>
    </rPh>
    <rPh sb="244" eb="245">
      <t>ヨコ</t>
    </rPh>
    <rPh sb="248" eb="250">
      <t>スイイ</t>
    </rPh>
    <rPh sb="274" eb="276">
      <t>リョウキン</t>
    </rPh>
    <rPh sb="276" eb="278">
      <t>カイシュウ</t>
    </rPh>
    <rPh sb="278" eb="279">
      <t>リツ</t>
    </rPh>
    <rPh sb="285" eb="287">
      <t>ジャッカン</t>
    </rPh>
    <rPh sb="287" eb="288">
      <t>コ</t>
    </rPh>
    <rPh sb="295" eb="297">
      <t>キュウスイ</t>
    </rPh>
    <rPh sb="297" eb="299">
      <t>シュウエキ</t>
    </rPh>
    <rPh sb="300" eb="302">
      <t>キュウスイ</t>
    </rPh>
    <rPh sb="303" eb="304">
      <t>カカ</t>
    </rPh>
    <rPh sb="305" eb="307">
      <t>ヒヨウ</t>
    </rPh>
    <rPh sb="324" eb="325">
      <t>ミズ</t>
    </rPh>
    <rPh sb="326" eb="329">
      <t>セイサンヒ</t>
    </rPh>
    <rPh sb="332" eb="334">
      <t>キュウスイ</t>
    </rPh>
    <rPh sb="334" eb="335">
      <t>ゲン</t>
    </rPh>
    <rPh sb="342" eb="345">
      <t>ヘイキンチ</t>
    </rPh>
    <rPh sb="350" eb="351">
      <t>オサ</t>
    </rPh>
    <rPh sb="364" eb="365">
      <t>リツ</t>
    </rPh>
    <rPh sb="371" eb="373">
      <t>ルイジ</t>
    </rPh>
    <rPh sb="373" eb="375">
      <t>ダンタイ</t>
    </rPh>
    <rPh sb="375" eb="378">
      <t>ヘイキンチ</t>
    </rPh>
    <rPh sb="381" eb="383">
      <t>シセツ</t>
    </rPh>
    <rPh sb="384" eb="386">
      <t>リヨウ</t>
    </rPh>
    <rPh sb="386" eb="388">
      <t>ジョウキョウ</t>
    </rPh>
    <rPh sb="389" eb="390">
      <t>タカ</t>
    </rPh>
    <rPh sb="391" eb="393">
      <t>ワリアイ</t>
    </rPh>
    <rPh sb="402" eb="404">
      <t>ユウシュウ</t>
    </rPh>
    <rPh sb="404" eb="405">
      <t>リツ</t>
    </rPh>
    <rPh sb="409" eb="411">
      <t>オオハバ</t>
    </rPh>
    <rPh sb="412" eb="414">
      <t>ゾウゲン</t>
    </rPh>
    <rPh sb="462" eb="463">
      <t>ト</t>
    </rPh>
    <rPh sb="464" eb="465">
      <t>ク</t>
    </rPh>
    <rPh sb="469" eb="4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</si>
</sst>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c:v>
                </c:pt>
                <c:pt idx="1">
                  <c:v>0.77</c:v>
                </c:pt>
                <c:pt idx="2">
                  <c:v>0.78</c:v>
                </c:pt>
                <c:pt idx="3">
                  <c:v>0.78</c:v>
                </c:pt>
                <c:pt idx="4">
                  <c:v>0.55000000000000004</c:v>
                </c:pt>
              </c:numCache>
            </c:numRef>
          </c:val>
        </c:ser>
        <c:dLbls>
          <c:showLegendKey val="0"/>
          <c:showVal val="0"/>
          <c:showCatName val="0"/>
          <c:showSerName val="0"/>
          <c:showPercent val="0"/>
          <c:showBubbleSize val="0"/>
        </c:dLbls>
        <c:gapWidth val="150"/>
        <c:axId val="108419712"/>
        <c:axId val="1084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08419712"/>
        <c:axId val="108476288"/>
      </c:lineChart>
      <c:dateAx>
        <c:axId val="108419712"/>
        <c:scaling>
          <c:orientation val="minMax"/>
        </c:scaling>
        <c:delete val="1"/>
        <c:axPos val="b"/>
        <c:numFmt formatCode="ge" sourceLinked="1"/>
        <c:majorTickMark val="none"/>
        <c:minorTickMark val="none"/>
        <c:tickLblPos val="none"/>
        <c:crossAx val="108476288"/>
        <c:crosses val="autoZero"/>
        <c:auto val="1"/>
        <c:lblOffset val="100"/>
        <c:baseTimeUnit val="years"/>
      </c:dateAx>
      <c:valAx>
        <c:axId val="1084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66.819999999999993</c:v>
                </c:pt>
                <c:pt idx="1">
                  <c:v>65.89</c:v>
                </c:pt>
                <c:pt idx="2">
                  <c:v>65.45</c:v>
                </c:pt>
                <c:pt idx="3">
                  <c:v>64.28</c:v>
                </c:pt>
                <c:pt idx="4">
                  <c:v>65.69</c:v>
                </c:pt>
              </c:numCache>
            </c:numRef>
          </c:val>
        </c:ser>
        <c:dLbls>
          <c:showLegendKey val="0"/>
          <c:showVal val="0"/>
          <c:showCatName val="0"/>
          <c:showSerName val="0"/>
          <c:showPercent val="0"/>
          <c:showBubbleSize val="0"/>
        </c:dLbls>
        <c:gapWidth val="150"/>
        <c:axId val="82339712"/>
        <c:axId val="824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82339712"/>
        <c:axId val="82448384"/>
      </c:lineChart>
      <c:dateAx>
        <c:axId val="82339712"/>
        <c:scaling>
          <c:orientation val="minMax"/>
        </c:scaling>
        <c:delete val="1"/>
        <c:axPos val="b"/>
        <c:numFmt formatCode="ge" sourceLinked="1"/>
        <c:majorTickMark val="none"/>
        <c:minorTickMark val="none"/>
        <c:tickLblPos val="none"/>
        <c:crossAx val="82448384"/>
        <c:crosses val="autoZero"/>
        <c:auto val="1"/>
        <c:lblOffset val="100"/>
        <c:baseTimeUnit val="years"/>
      </c:dateAx>
      <c:valAx>
        <c:axId val="824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91.1</c:v>
                </c:pt>
                <c:pt idx="1">
                  <c:v>91.05</c:v>
                </c:pt>
                <c:pt idx="2">
                  <c:v>91.45</c:v>
                </c:pt>
                <c:pt idx="3">
                  <c:v>91.15</c:v>
                </c:pt>
                <c:pt idx="4">
                  <c:v>90.82</c:v>
                </c:pt>
              </c:numCache>
            </c:numRef>
          </c:val>
        </c:ser>
        <c:dLbls>
          <c:showLegendKey val="0"/>
          <c:showVal val="0"/>
          <c:showCatName val="0"/>
          <c:showSerName val="0"/>
          <c:showPercent val="0"/>
          <c:showBubbleSize val="0"/>
        </c:dLbls>
        <c:gapWidth val="150"/>
        <c:axId val="82478592"/>
        <c:axId val="824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82478592"/>
        <c:axId val="82480512"/>
      </c:lineChart>
      <c:dateAx>
        <c:axId val="82478592"/>
        <c:scaling>
          <c:orientation val="minMax"/>
        </c:scaling>
        <c:delete val="1"/>
        <c:axPos val="b"/>
        <c:numFmt formatCode="ge" sourceLinked="1"/>
        <c:majorTickMark val="none"/>
        <c:minorTickMark val="none"/>
        <c:tickLblPos val="none"/>
        <c:crossAx val="82480512"/>
        <c:crosses val="autoZero"/>
        <c:auto val="1"/>
        <c:lblOffset val="100"/>
        <c:baseTimeUnit val="years"/>
      </c:dateAx>
      <c:valAx>
        <c:axId val="824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103.63</c:v>
                </c:pt>
                <c:pt idx="1">
                  <c:v>104.42</c:v>
                </c:pt>
                <c:pt idx="2">
                  <c:v>104.02</c:v>
                </c:pt>
                <c:pt idx="3">
                  <c:v>101.06</c:v>
                </c:pt>
                <c:pt idx="4">
                  <c:v>112.91</c:v>
                </c:pt>
              </c:numCache>
            </c:numRef>
          </c:val>
        </c:ser>
        <c:dLbls>
          <c:showLegendKey val="0"/>
          <c:showVal val="0"/>
          <c:showCatName val="0"/>
          <c:showSerName val="0"/>
          <c:showPercent val="0"/>
          <c:showBubbleSize val="0"/>
        </c:dLbls>
        <c:gapWidth val="150"/>
        <c:axId val="110049536"/>
        <c:axId val="1105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10049536"/>
        <c:axId val="110522752"/>
      </c:lineChart>
      <c:dateAx>
        <c:axId val="110049536"/>
        <c:scaling>
          <c:orientation val="minMax"/>
        </c:scaling>
        <c:delete val="1"/>
        <c:axPos val="b"/>
        <c:numFmt formatCode="ge" sourceLinked="1"/>
        <c:majorTickMark val="none"/>
        <c:minorTickMark val="none"/>
        <c:tickLblPos val="none"/>
        <c:crossAx val="110522752"/>
        <c:crosses val="autoZero"/>
        <c:auto val="1"/>
        <c:lblOffset val="100"/>
        <c:baseTimeUnit val="years"/>
      </c:dateAx>
      <c:valAx>
        <c:axId val="11052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32.99</c:v>
                </c:pt>
                <c:pt idx="1">
                  <c:v>34.71</c:v>
                </c:pt>
                <c:pt idx="2">
                  <c:v>36.18</c:v>
                </c:pt>
                <c:pt idx="3">
                  <c:v>37.86</c:v>
                </c:pt>
                <c:pt idx="4">
                  <c:v>39.69</c:v>
                </c:pt>
              </c:numCache>
            </c:numRef>
          </c:val>
        </c:ser>
        <c:dLbls>
          <c:showLegendKey val="0"/>
          <c:showVal val="0"/>
          <c:showCatName val="0"/>
          <c:showSerName val="0"/>
          <c:showPercent val="0"/>
          <c:showBubbleSize val="0"/>
        </c:dLbls>
        <c:gapWidth val="150"/>
        <c:axId val="114088960"/>
        <c:axId val="1164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14088960"/>
        <c:axId val="116483200"/>
      </c:lineChart>
      <c:dateAx>
        <c:axId val="114088960"/>
        <c:scaling>
          <c:orientation val="minMax"/>
        </c:scaling>
        <c:delete val="1"/>
        <c:axPos val="b"/>
        <c:numFmt formatCode="ge" sourceLinked="1"/>
        <c:majorTickMark val="none"/>
        <c:minorTickMark val="none"/>
        <c:tickLblPos val="none"/>
        <c:crossAx val="116483200"/>
        <c:crosses val="autoZero"/>
        <c:auto val="1"/>
        <c:lblOffset val="100"/>
        <c:baseTimeUnit val="years"/>
      </c:dateAx>
      <c:valAx>
        <c:axId val="1164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3.68</c:v>
                </c:pt>
                <c:pt idx="1">
                  <c:v>3.49</c:v>
                </c:pt>
                <c:pt idx="2">
                  <c:v>5.07</c:v>
                </c:pt>
                <c:pt idx="3">
                  <c:v>5.63</c:v>
                </c:pt>
                <c:pt idx="4">
                  <c:v>6.81</c:v>
                </c:pt>
              </c:numCache>
            </c:numRef>
          </c:val>
        </c:ser>
        <c:dLbls>
          <c:showLegendKey val="0"/>
          <c:showVal val="0"/>
          <c:showCatName val="0"/>
          <c:showSerName val="0"/>
          <c:showPercent val="0"/>
          <c:showBubbleSize val="0"/>
        </c:dLbls>
        <c:gapWidth val="150"/>
        <c:axId val="122434688"/>
        <c:axId val="1225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22434688"/>
        <c:axId val="122513280"/>
      </c:lineChart>
      <c:dateAx>
        <c:axId val="122434688"/>
        <c:scaling>
          <c:orientation val="minMax"/>
        </c:scaling>
        <c:delete val="1"/>
        <c:axPos val="b"/>
        <c:numFmt formatCode="ge" sourceLinked="1"/>
        <c:majorTickMark val="none"/>
        <c:minorTickMark val="none"/>
        <c:tickLblPos val="none"/>
        <c:crossAx val="122513280"/>
        <c:crosses val="autoZero"/>
        <c:auto val="1"/>
        <c:lblOffset val="100"/>
        <c:baseTimeUnit val="years"/>
      </c:dateAx>
      <c:valAx>
        <c:axId val="1225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722176"/>
        <c:axId val="767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76722176"/>
        <c:axId val="76724096"/>
      </c:lineChart>
      <c:dateAx>
        <c:axId val="76722176"/>
        <c:scaling>
          <c:orientation val="minMax"/>
        </c:scaling>
        <c:delete val="1"/>
        <c:axPos val="b"/>
        <c:numFmt formatCode="ge" sourceLinked="1"/>
        <c:majorTickMark val="none"/>
        <c:minorTickMark val="none"/>
        <c:tickLblPos val="none"/>
        <c:crossAx val="76724096"/>
        <c:crosses val="autoZero"/>
        <c:auto val="1"/>
        <c:lblOffset val="100"/>
        <c:baseTimeUnit val="years"/>
      </c:dateAx>
      <c:valAx>
        <c:axId val="7672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7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850.46</c:v>
                </c:pt>
                <c:pt idx="1">
                  <c:v>1004.6</c:v>
                </c:pt>
                <c:pt idx="2">
                  <c:v>1354.26</c:v>
                </c:pt>
                <c:pt idx="3">
                  <c:v>1048.6400000000001</c:v>
                </c:pt>
                <c:pt idx="4">
                  <c:v>215.94</c:v>
                </c:pt>
              </c:numCache>
            </c:numRef>
          </c:val>
        </c:ser>
        <c:dLbls>
          <c:showLegendKey val="0"/>
          <c:showVal val="0"/>
          <c:showCatName val="0"/>
          <c:showSerName val="0"/>
          <c:showPercent val="0"/>
          <c:showBubbleSize val="0"/>
        </c:dLbls>
        <c:gapWidth val="150"/>
        <c:axId val="81682432"/>
        <c:axId val="816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81682432"/>
        <c:axId val="81684352"/>
      </c:lineChart>
      <c:dateAx>
        <c:axId val="81682432"/>
        <c:scaling>
          <c:orientation val="minMax"/>
        </c:scaling>
        <c:delete val="1"/>
        <c:axPos val="b"/>
        <c:numFmt formatCode="ge" sourceLinked="1"/>
        <c:majorTickMark val="none"/>
        <c:minorTickMark val="none"/>
        <c:tickLblPos val="none"/>
        <c:crossAx val="81684352"/>
        <c:crosses val="autoZero"/>
        <c:auto val="1"/>
        <c:lblOffset val="100"/>
        <c:baseTimeUnit val="years"/>
      </c:dateAx>
      <c:valAx>
        <c:axId val="8168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6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737.4</c:v>
                </c:pt>
                <c:pt idx="1">
                  <c:v>735.39</c:v>
                </c:pt>
                <c:pt idx="2">
                  <c:v>720.19</c:v>
                </c:pt>
                <c:pt idx="3">
                  <c:v>727.57</c:v>
                </c:pt>
                <c:pt idx="4">
                  <c:v>728.99</c:v>
                </c:pt>
              </c:numCache>
            </c:numRef>
          </c:val>
        </c:ser>
        <c:dLbls>
          <c:showLegendKey val="0"/>
          <c:showVal val="0"/>
          <c:showCatName val="0"/>
          <c:showSerName val="0"/>
          <c:showPercent val="0"/>
          <c:showBubbleSize val="0"/>
        </c:dLbls>
        <c:gapWidth val="150"/>
        <c:axId val="81698176"/>
        <c:axId val="817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81698176"/>
        <c:axId val="81704448"/>
      </c:lineChart>
      <c:dateAx>
        <c:axId val="81698176"/>
        <c:scaling>
          <c:orientation val="minMax"/>
        </c:scaling>
        <c:delete val="1"/>
        <c:axPos val="b"/>
        <c:numFmt formatCode="ge" sourceLinked="1"/>
        <c:majorTickMark val="none"/>
        <c:minorTickMark val="none"/>
        <c:tickLblPos val="none"/>
        <c:crossAx val="81704448"/>
        <c:crosses val="autoZero"/>
        <c:auto val="1"/>
        <c:lblOffset val="100"/>
        <c:baseTimeUnit val="years"/>
      </c:dateAx>
      <c:valAx>
        <c:axId val="8170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6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92.88</c:v>
                </c:pt>
                <c:pt idx="1">
                  <c:v>94.71</c:v>
                </c:pt>
                <c:pt idx="2">
                  <c:v>94.17</c:v>
                </c:pt>
                <c:pt idx="3">
                  <c:v>91.58</c:v>
                </c:pt>
                <c:pt idx="4">
                  <c:v>104.59</c:v>
                </c:pt>
              </c:numCache>
            </c:numRef>
          </c:val>
        </c:ser>
        <c:dLbls>
          <c:showLegendKey val="0"/>
          <c:showVal val="0"/>
          <c:showCatName val="0"/>
          <c:showSerName val="0"/>
          <c:showPercent val="0"/>
          <c:showBubbleSize val="0"/>
        </c:dLbls>
        <c:gapWidth val="150"/>
        <c:axId val="82279040"/>
        <c:axId val="822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82279040"/>
        <c:axId val="82289408"/>
      </c:lineChart>
      <c:dateAx>
        <c:axId val="82279040"/>
        <c:scaling>
          <c:orientation val="minMax"/>
        </c:scaling>
        <c:delete val="1"/>
        <c:axPos val="b"/>
        <c:numFmt formatCode="ge" sourceLinked="1"/>
        <c:majorTickMark val="none"/>
        <c:minorTickMark val="none"/>
        <c:tickLblPos val="none"/>
        <c:crossAx val="82289408"/>
        <c:crosses val="autoZero"/>
        <c:auto val="1"/>
        <c:lblOffset val="100"/>
        <c:baseTimeUnit val="years"/>
      </c:dateAx>
      <c:valAx>
        <c:axId val="822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141.15</c:v>
                </c:pt>
                <c:pt idx="1">
                  <c:v>138.06</c:v>
                </c:pt>
                <c:pt idx="2">
                  <c:v>138.59</c:v>
                </c:pt>
                <c:pt idx="3">
                  <c:v>142.01</c:v>
                </c:pt>
                <c:pt idx="4">
                  <c:v>124.06</c:v>
                </c:pt>
              </c:numCache>
            </c:numRef>
          </c:val>
        </c:ser>
        <c:dLbls>
          <c:showLegendKey val="0"/>
          <c:showVal val="0"/>
          <c:showCatName val="0"/>
          <c:showSerName val="0"/>
          <c:showPercent val="0"/>
          <c:showBubbleSize val="0"/>
        </c:dLbls>
        <c:gapWidth val="150"/>
        <c:axId val="82303232"/>
        <c:axId val="823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82303232"/>
        <c:axId val="82305408"/>
      </c:lineChart>
      <c:dateAx>
        <c:axId val="82303232"/>
        <c:scaling>
          <c:orientation val="minMax"/>
        </c:scaling>
        <c:delete val="1"/>
        <c:axPos val="b"/>
        <c:numFmt formatCode="ge" sourceLinked="1"/>
        <c:majorTickMark val="none"/>
        <c:minorTickMark val="none"/>
        <c:tickLblPos val="none"/>
        <c:crossAx val="82305408"/>
        <c:crosses val="autoZero"/>
        <c:auto val="1"/>
        <c:lblOffset val="100"/>
        <c:baseTimeUnit val="years"/>
      </c:dateAx>
      <c:valAx>
        <c:axId val="823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1" zoomScaleNormal="100" workbookViewId="0">
      <selection activeCell="CF26" sqref="CF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　富山市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419849</v>
      </c>
      <c r="AJ8" s="56"/>
      <c r="AK8" s="56"/>
      <c r="AL8" s="56"/>
      <c r="AM8" s="56"/>
      <c r="AN8" s="56"/>
      <c r="AO8" s="56"/>
      <c r="AP8" s="57"/>
      <c r="AQ8" s="47">
        <f>データ!R6</f>
        <v>1241.77</v>
      </c>
      <c r="AR8" s="47"/>
      <c r="AS8" s="47"/>
      <c r="AT8" s="47"/>
      <c r="AU8" s="47"/>
      <c r="AV8" s="47"/>
      <c r="AW8" s="47"/>
      <c r="AX8" s="47"/>
      <c r="AY8" s="47">
        <f>データ!S6</f>
        <v>338.11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54.09</v>
      </c>
      <c r="K10" s="47"/>
      <c r="L10" s="47"/>
      <c r="M10" s="47"/>
      <c r="N10" s="47"/>
      <c r="O10" s="47"/>
      <c r="P10" s="47"/>
      <c r="Q10" s="47"/>
      <c r="R10" s="47">
        <f>データ!O6</f>
        <v>98.66</v>
      </c>
      <c r="S10" s="47"/>
      <c r="T10" s="47"/>
      <c r="U10" s="47"/>
      <c r="V10" s="47"/>
      <c r="W10" s="47"/>
      <c r="X10" s="47"/>
      <c r="Y10" s="47"/>
      <c r="Z10" s="78">
        <f>データ!P6</f>
        <v>2268</v>
      </c>
      <c r="AA10" s="78"/>
      <c r="AB10" s="78"/>
      <c r="AC10" s="78"/>
      <c r="AD10" s="78"/>
      <c r="AE10" s="78"/>
      <c r="AF10" s="78"/>
      <c r="AG10" s="78"/>
      <c r="AH10" s="2"/>
      <c r="AI10" s="78">
        <f>データ!T6</f>
        <v>413358</v>
      </c>
      <c r="AJ10" s="78"/>
      <c r="AK10" s="78"/>
      <c r="AL10" s="78"/>
      <c r="AM10" s="78"/>
      <c r="AN10" s="78"/>
      <c r="AO10" s="78"/>
      <c r="AP10" s="78"/>
      <c r="AQ10" s="47">
        <f>データ!U6</f>
        <v>380.97</v>
      </c>
      <c r="AR10" s="47"/>
      <c r="AS10" s="47"/>
      <c r="AT10" s="47"/>
      <c r="AU10" s="47"/>
      <c r="AV10" s="47"/>
      <c r="AW10" s="47"/>
      <c r="AX10" s="47"/>
      <c r="AY10" s="47">
        <f>データ!V6</f>
        <v>1085.01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162019</v>
      </c>
      <c r="D6" s="31">
        <f t="shared" si="3"/>
        <v>46</v>
      </c>
      <c r="E6" s="31">
        <f t="shared" si="3"/>
        <v>1</v>
      </c>
      <c r="F6" s="31">
        <f t="shared" si="3"/>
        <v>0</v>
      </c>
      <c r="G6" s="31">
        <f t="shared" si="3"/>
        <v>1</v>
      </c>
      <c r="H6" s="31" t="str">
        <f t="shared" si="3"/>
        <v>富山県　富山市</v>
      </c>
      <c r="I6" s="31" t="str">
        <f t="shared" si="3"/>
        <v>法適用</v>
      </c>
      <c r="J6" s="31" t="str">
        <f t="shared" si="3"/>
        <v>水道事業</v>
      </c>
      <c r="K6" s="31" t="str">
        <f t="shared" si="3"/>
        <v>末端給水事業</v>
      </c>
      <c r="L6" s="31" t="str">
        <f t="shared" si="3"/>
        <v>A1</v>
      </c>
      <c r="M6" s="32" t="str">
        <f t="shared" si="3"/>
        <v>-</v>
      </c>
      <c r="N6" s="32">
        <f t="shared" si="3"/>
        <v>54.09</v>
      </c>
      <c r="O6" s="32">
        <f t="shared" si="3"/>
        <v>98.66</v>
      </c>
      <c r="P6" s="32">
        <f t="shared" si="3"/>
        <v>2268</v>
      </c>
      <c r="Q6" s="32">
        <f t="shared" si="3"/>
        <v>419849</v>
      </c>
      <c r="R6" s="32">
        <f t="shared" si="3"/>
        <v>1241.77</v>
      </c>
      <c r="S6" s="32">
        <f t="shared" si="3"/>
        <v>338.11</v>
      </c>
      <c r="T6" s="32">
        <f t="shared" si="3"/>
        <v>413358</v>
      </c>
      <c r="U6" s="32">
        <f t="shared" si="3"/>
        <v>380.97</v>
      </c>
      <c r="V6" s="32">
        <f t="shared" si="3"/>
        <v>1085.01</v>
      </c>
      <c r="W6" s="33">
        <f>IF(W7="",NA(),W7)</f>
        <v>103.63</v>
      </c>
      <c r="X6" s="33">
        <f t="shared" ref="X6:AF6" si="4">IF(X7="",NA(),X7)</f>
        <v>104.42</v>
      </c>
      <c r="Y6" s="33">
        <f t="shared" si="4"/>
        <v>104.02</v>
      </c>
      <c r="Z6" s="33">
        <f t="shared" si="4"/>
        <v>101.06</v>
      </c>
      <c r="AA6" s="33">
        <f t="shared" si="4"/>
        <v>112.91</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850.46</v>
      </c>
      <c r="AT6" s="33">
        <f t="shared" ref="AT6:BB6" si="6">IF(AT7="",NA(),AT7)</f>
        <v>1004.6</v>
      </c>
      <c r="AU6" s="33">
        <f t="shared" si="6"/>
        <v>1354.26</v>
      </c>
      <c r="AV6" s="33">
        <f t="shared" si="6"/>
        <v>1048.6400000000001</v>
      </c>
      <c r="AW6" s="33">
        <f t="shared" si="6"/>
        <v>215.94</v>
      </c>
      <c r="AX6" s="33">
        <f t="shared" si="6"/>
        <v>485.84</v>
      </c>
      <c r="AY6" s="33">
        <f t="shared" si="6"/>
        <v>487.15</v>
      </c>
      <c r="AZ6" s="33">
        <f t="shared" si="6"/>
        <v>475.07</v>
      </c>
      <c r="BA6" s="33">
        <f t="shared" si="6"/>
        <v>473.46</v>
      </c>
      <c r="BB6" s="33">
        <f t="shared" si="6"/>
        <v>240.81</v>
      </c>
      <c r="BC6" s="32" t="str">
        <f>IF(BC7="","",IF(BC7="-","【-】","【"&amp;SUBSTITUTE(TEXT(BC7,"#,##0.00"),"-","△")&amp;"】"))</f>
        <v>【264.16】</v>
      </c>
      <c r="BD6" s="33">
        <f>IF(BD7="",NA(),BD7)</f>
        <v>737.4</v>
      </c>
      <c r="BE6" s="33">
        <f t="shared" ref="BE6:BM6" si="7">IF(BE7="",NA(),BE7)</f>
        <v>735.39</v>
      </c>
      <c r="BF6" s="33">
        <f t="shared" si="7"/>
        <v>720.19</v>
      </c>
      <c r="BG6" s="33">
        <f t="shared" si="7"/>
        <v>727.57</v>
      </c>
      <c r="BH6" s="33">
        <f t="shared" si="7"/>
        <v>728.99</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92.88</v>
      </c>
      <c r="BP6" s="33">
        <f t="shared" ref="BP6:BX6" si="8">IF(BP7="",NA(),BP7)</f>
        <v>94.71</v>
      </c>
      <c r="BQ6" s="33">
        <f t="shared" si="8"/>
        <v>94.17</v>
      </c>
      <c r="BR6" s="33">
        <f t="shared" si="8"/>
        <v>91.58</v>
      </c>
      <c r="BS6" s="33">
        <f t="shared" si="8"/>
        <v>104.59</v>
      </c>
      <c r="BT6" s="33">
        <f t="shared" si="8"/>
        <v>102.8</v>
      </c>
      <c r="BU6" s="33">
        <f t="shared" si="8"/>
        <v>100.35</v>
      </c>
      <c r="BV6" s="33">
        <f t="shared" si="8"/>
        <v>100.42</v>
      </c>
      <c r="BW6" s="33">
        <f t="shared" si="8"/>
        <v>100.77</v>
      </c>
      <c r="BX6" s="33">
        <f t="shared" si="8"/>
        <v>107.74</v>
      </c>
      <c r="BY6" s="32" t="str">
        <f>IF(BY7="","",IF(BY7="-","【-】","【"&amp;SUBSTITUTE(TEXT(BY7,"#,##0.00"),"-","△")&amp;"】"))</f>
        <v>【104.60】</v>
      </c>
      <c r="BZ6" s="33">
        <f>IF(BZ7="",NA(),BZ7)</f>
        <v>141.15</v>
      </c>
      <c r="CA6" s="33">
        <f t="shared" ref="CA6:CI6" si="9">IF(CA7="",NA(),CA7)</f>
        <v>138.06</v>
      </c>
      <c r="CB6" s="33">
        <f t="shared" si="9"/>
        <v>138.59</v>
      </c>
      <c r="CC6" s="33">
        <f t="shared" si="9"/>
        <v>142.01</v>
      </c>
      <c r="CD6" s="33">
        <f t="shared" si="9"/>
        <v>124.06</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66.819999999999993</v>
      </c>
      <c r="CL6" s="33">
        <f t="shared" ref="CL6:CT6" si="10">IF(CL7="",NA(),CL7)</f>
        <v>65.89</v>
      </c>
      <c r="CM6" s="33">
        <f t="shared" si="10"/>
        <v>65.45</v>
      </c>
      <c r="CN6" s="33">
        <f t="shared" si="10"/>
        <v>64.28</v>
      </c>
      <c r="CO6" s="33">
        <f t="shared" si="10"/>
        <v>65.69</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91.1</v>
      </c>
      <c r="CW6" s="33">
        <f t="shared" ref="CW6:DE6" si="11">IF(CW7="",NA(),CW7)</f>
        <v>91.05</v>
      </c>
      <c r="CX6" s="33">
        <f t="shared" si="11"/>
        <v>91.45</v>
      </c>
      <c r="CY6" s="33">
        <f t="shared" si="11"/>
        <v>91.15</v>
      </c>
      <c r="CZ6" s="33">
        <f t="shared" si="11"/>
        <v>90.82</v>
      </c>
      <c r="DA6" s="33">
        <f t="shared" si="11"/>
        <v>91.27</v>
      </c>
      <c r="DB6" s="33">
        <f t="shared" si="11"/>
        <v>90.63</v>
      </c>
      <c r="DC6" s="33">
        <f t="shared" si="11"/>
        <v>91.19</v>
      </c>
      <c r="DD6" s="33">
        <f t="shared" si="11"/>
        <v>91.45</v>
      </c>
      <c r="DE6" s="33">
        <f t="shared" si="11"/>
        <v>91.07</v>
      </c>
      <c r="DF6" s="32" t="str">
        <f>IF(DF7="","",IF(DF7="-","【-】","【"&amp;SUBSTITUTE(TEXT(DF7,"#,##0.00"),"-","△")&amp;"】"))</f>
        <v>【89.78】</v>
      </c>
      <c r="DG6" s="33">
        <f>IF(DG7="",NA(),DG7)</f>
        <v>32.99</v>
      </c>
      <c r="DH6" s="33">
        <f t="shared" ref="DH6:DP6" si="12">IF(DH7="",NA(),DH7)</f>
        <v>34.71</v>
      </c>
      <c r="DI6" s="33">
        <f t="shared" si="12"/>
        <v>36.18</v>
      </c>
      <c r="DJ6" s="33">
        <f t="shared" si="12"/>
        <v>37.86</v>
      </c>
      <c r="DK6" s="33">
        <f t="shared" si="12"/>
        <v>39.69</v>
      </c>
      <c r="DL6" s="33">
        <f t="shared" si="12"/>
        <v>42.32</v>
      </c>
      <c r="DM6" s="33">
        <f t="shared" si="12"/>
        <v>43.4</v>
      </c>
      <c r="DN6" s="33">
        <f t="shared" si="12"/>
        <v>44.41</v>
      </c>
      <c r="DO6" s="33">
        <f t="shared" si="12"/>
        <v>45.38</v>
      </c>
      <c r="DP6" s="33">
        <f t="shared" si="12"/>
        <v>47.7</v>
      </c>
      <c r="DQ6" s="32" t="str">
        <f>IF(DQ7="","",IF(DQ7="-","【-】","【"&amp;SUBSTITUTE(TEXT(DQ7,"#,##0.00"),"-","△")&amp;"】"))</f>
        <v>【46.31】</v>
      </c>
      <c r="DR6" s="33">
        <f>IF(DR7="",NA(),DR7)</f>
        <v>3.68</v>
      </c>
      <c r="DS6" s="33">
        <f t="shared" ref="DS6:EA6" si="13">IF(DS7="",NA(),DS7)</f>
        <v>3.49</v>
      </c>
      <c r="DT6" s="33">
        <f t="shared" si="13"/>
        <v>5.07</v>
      </c>
      <c r="DU6" s="33">
        <f t="shared" si="13"/>
        <v>5.63</v>
      </c>
      <c r="DV6" s="33">
        <f t="shared" si="13"/>
        <v>6.81</v>
      </c>
      <c r="DW6" s="33">
        <f t="shared" si="13"/>
        <v>10.07</v>
      </c>
      <c r="DX6" s="33">
        <f t="shared" si="13"/>
        <v>10.94</v>
      </c>
      <c r="DY6" s="33">
        <f t="shared" si="13"/>
        <v>12.28</v>
      </c>
      <c r="DZ6" s="33">
        <f t="shared" si="13"/>
        <v>13.33</v>
      </c>
      <c r="EA6" s="33">
        <f t="shared" si="13"/>
        <v>14.54</v>
      </c>
      <c r="EB6" s="32" t="str">
        <f>IF(EB7="","",IF(EB7="-","【-】","【"&amp;SUBSTITUTE(TEXT(EB7,"#,##0.00"),"-","△")&amp;"】"))</f>
        <v>【12.42】</v>
      </c>
      <c r="EC6" s="33">
        <f>IF(EC7="",NA(),EC7)</f>
        <v>0.8</v>
      </c>
      <c r="ED6" s="33">
        <f t="shared" ref="ED6:EL6" si="14">IF(ED7="",NA(),ED7)</f>
        <v>0.77</v>
      </c>
      <c r="EE6" s="33">
        <f t="shared" si="14"/>
        <v>0.78</v>
      </c>
      <c r="EF6" s="33">
        <f t="shared" si="14"/>
        <v>0.78</v>
      </c>
      <c r="EG6" s="33">
        <f t="shared" si="14"/>
        <v>0.55000000000000004</v>
      </c>
      <c r="EH6" s="33">
        <f t="shared" si="14"/>
        <v>0.72</v>
      </c>
      <c r="EI6" s="33">
        <f t="shared" si="14"/>
        <v>0.8</v>
      </c>
      <c r="EJ6" s="33">
        <f t="shared" si="14"/>
        <v>0.74</v>
      </c>
      <c r="EK6" s="33">
        <f t="shared" si="14"/>
        <v>0.76</v>
      </c>
      <c r="EL6" s="33">
        <f t="shared" si="14"/>
        <v>0.69</v>
      </c>
      <c r="EM6" s="32" t="str">
        <f>IF(EM7="","",IF(EM7="-","【-】","【"&amp;SUBSTITUTE(TEXT(EM7,"#,##0.00"),"-","△")&amp;"】"))</f>
        <v>【0.78】</v>
      </c>
    </row>
    <row r="7" spans="1:143" s="34" customFormat="1" x14ac:dyDescent="0.15">
      <c r="A7" s="26"/>
      <c r="B7" s="35">
        <v>2014</v>
      </c>
      <c r="C7" s="35">
        <v>162019</v>
      </c>
      <c r="D7" s="35">
        <v>46</v>
      </c>
      <c r="E7" s="35">
        <v>1</v>
      </c>
      <c r="F7" s="35">
        <v>0</v>
      </c>
      <c r="G7" s="35">
        <v>1</v>
      </c>
      <c r="H7" s="35" t="s">
        <v>93</v>
      </c>
      <c r="I7" s="35" t="s">
        <v>94</v>
      </c>
      <c r="J7" s="35" t="s">
        <v>95</v>
      </c>
      <c r="K7" s="35" t="s">
        <v>96</v>
      </c>
      <c r="L7" s="35" t="s">
        <v>97</v>
      </c>
      <c r="M7" s="36" t="s">
        <v>98</v>
      </c>
      <c r="N7" s="36">
        <v>54.09</v>
      </c>
      <c r="O7" s="36">
        <v>98.66</v>
      </c>
      <c r="P7" s="36">
        <v>2268</v>
      </c>
      <c r="Q7" s="36">
        <v>419849</v>
      </c>
      <c r="R7" s="36">
        <v>1241.77</v>
      </c>
      <c r="S7" s="36">
        <v>338.11</v>
      </c>
      <c r="T7" s="36">
        <v>413358</v>
      </c>
      <c r="U7" s="36">
        <v>380.97</v>
      </c>
      <c r="V7" s="36">
        <v>1085.01</v>
      </c>
      <c r="W7" s="36">
        <v>103.63</v>
      </c>
      <c r="X7" s="36">
        <v>104.42</v>
      </c>
      <c r="Y7" s="36">
        <v>104.02</v>
      </c>
      <c r="Z7" s="36">
        <v>101.06</v>
      </c>
      <c r="AA7" s="36">
        <v>112.91</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850.46</v>
      </c>
      <c r="AT7" s="36">
        <v>1004.6</v>
      </c>
      <c r="AU7" s="36">
        <v>1354.26</v>
      </c>
      <c r="AV7" s="36">
        <v>1048.6400000000001</v>
      </c>
      <c r="AW7" s="36">
        <v>215.94</v>
      </c>
      <c r="AX7" s="36">
        <v>485.84</v>
      </c>
      <c r="AY7" s="36">
        <v>487.15</v>
      </c>
      <c r="AZ7" s="36">
        <v>475.07</v>
      </c>
      <c r="BA7" s="36">
        <v>473.46</v>
      </c>
      <c r="BB7" s="36">
        <v>240.81</v>
      </c>
      <c r="BC7" s="36">
        <v>264.16000000000003</v>
      </c>
      <c r="BD7" s="36">
        <v>737.4</v>
      </c>
      <c r="BE7" s="36">
        <v>735.39</v>
      </c>
      <c r="BF7" s="36">
        <v>720.19</v>
      </c>
      <c r="BG7" s="36">
        <v>727.57</v>
      </c>
      <c r="BH7" s="36">
        <v>728.99</v>
      </c>
      <c r="BI7" s="36">
        <v>306.12</v>
      </c>
      <c r="BJ7" s="36">
        <v>304.97000000000003</v>
      </c>
      <c r="BK7" s="36">
        <v>296.5</v>
      </c>
      <c r="BL7" s="36">
        <v>285.77</v>
      </c>
      <c r="BM7" s="36">
        <v>283.10000000000002</v>
      </c>
      <c r="BN7" s="36">
        <v>283.72000000000003</v>
      </c>
      <c r="BO7" s="36">
        <v>92.88</v>
      </c>
      <c r="BP7" s="36">
        <v>94.71</v>
      </c>
      <c r="BQ7" s="36">
        <v>94.17</v>
      </c>
      <c r="BR7" s="36">
        <v>91.58</v>
      </c>
      <c r="BS7" s="36">
        <v>104.59</v>
      </c>
      <c r="BT7" s="36">
        <v>102.8</v>
      </c>
      <c r="BU7" s="36">
        <v>100.35</v>
      </c>
      <c r="BV7" s="36">
        <v>100.42</v>
      </c>
      <c r="BW7" s="36">
        <v>100.77</v>
      </c>
      <c r="BX7" s="36">
        <v>107.74</v>
      </c>
      <c r="BY7" s="36">
        <v>104.6</v>
      </c>
      <c r="BZ7" s="36">
        <v>141.15</v>
      </c>
      <c r="CA7" s="36">
        <v>138.06</v>
      </c>
      <c r="CB7" s="36">
        <v>138.59</v>
      </c>
      <c r="CC7" s="36">
        <v>142.01</v>
      </c>
      <c r="CD7" s="36">
        <v>124.06</v>
      </c>
      <c r="CE7" s="36">
        <v>164.81</v>
      </c>
      <c r="CF7" s="36">
        <v>166.95</v>
      </c>
      <c r="CG7" s="36">
        <v>166.61</v>
      </c>
      <c r="CH7" s="36">
        <v>165.74</v>
      </c>
      <c r="CI7" s="36">
        <v>154.33000000000001</v>
      </c>
      <c r="CJ7" s="36">
        <v>164.21</v>
      </c>
      <c r="CK7" s="36">
        <v>66.819999999999993</v>
      </c>
      <c r="CL7" s="36">
        <v>65.89</v>
      </c>
      <c r="CM7" s="36">
        <v>65.45</v>
      </c>
      <c r="CN7" s="36">
        <v>64.28</v>
      </c>
      <c r="CO7" s="36">
        <v>65.69</v>
      </c>
      <c r="CP7" s="36">
        <v>65.510000000000005</v>
      </c>
      <c r="CQ7" s="36">
        <v>64.66</v>
      </c>
      <c r="CR7" s="36">
        <v>64.09</v>
      </c>
      <c r="CS7" s="36">
        <v>63.91</v>
      </c>
      <c r="CT7" s="36">
        <v>63.25</v>
      </c>
      <c r="CU7" s="36">
        <v>59.8</v>
      </c>
      <c r="CV7" s="36">
        <v>91.1</v>
      </c>
      <c r="CW7" s="36">
        <v>91.05</v>
      </c>
      <c r="CX7" s="36">
        <v>91.45</v>
      </c>
      <c r="CY7" s="36">
        <v>91.15</v>
      </c>
      <c r="CZ7" s="36">
        <v>90.82</v>
      </c>
      <c r="DA7" s="36">
        <v>91.27</v>
      </c>
      <c r="DB7" s="36">
        <v>90.63</v>
      </c>
      <c r="DC7" s="36">
        <v>91.19</v>
      </c>
      <c r="DD7" s="36">
        <v>91.45</v>
      </c>
      <c r="DE7" s="36">
        <v>91.07</v>
      </c>
      <c r="DF7" s="36">
        <v>89.78</v>
      </c>
      <c r="DG7" s="36">
        <v>32.99</v>
      </c>
      <c r="DH7" s="36">
        <v>34.71</v>
      </c>
      <c r="DI7" s="36">
        <v>36.18</v>
      </c>
      <c r="DJ7" s="36">
        <v>37.86</v>
      </c>
      <c r="DK7" s="36">
        <v>39.69</v>
      </c>
      <c r="DL7" s="36">
        <v>42.32</v>
      </c>
      <c r="DM7" s="36">
        <v>43.4</v>
      </c>
      <c r="DN7" s="36">
        <v>44.41</v>
      </c>
      <c r="DO7" s="36">
        <v>45.38</v>
      </c>
      <c r="DP7" s="36">
        <v>47.7</v>
      </c>
      <c r="DQ7" s="36">
        <v>46.31</v>
      </c>
      <c r="DR7" s="36">
        <v>3.68</v>
      </c>
      <c r="DS7" s="36">
        <v>3.49</v>
      </c>
      <c r="DT7" s="36">
        <v>5.07</v>
      </c>
      <c r="DU7" s="36">
        <v>5.63</v>
      </c>
      <c r="DV7" s="36">
        <v>6.81</v>
      </c>
      <c r="DW7" s="36">
        <v>10.07</v>
      </c>
      <c r="DX7" s="36">
        <v>10.94</v>
      </c>
      <c r="DY7" s="36">
        <v>12.28</v>
      </c>
      <c r="DZ7" s="36">
        <v>13.33</v>
      </c>
      <c r="EA7" s="36">
        <v>14.54</v>
      </c>
      <c r="EB7" s="36">
        <v>12.42</v>
      </c>
      <c r="EC7" s="36">
        <v>0.8</v>
      </c>
      <c r="ED7" s="36">
        <v>0.77</v>
      </c>
      <c r="EE7" s="36">
        <v>0.78</v>
      </c>
      <c r="EF7" s="36">
        <v>0.78</v>
      </c>
      <c r="EG7" s="36">
        <v>0.55000000000000004</v>
      </c>
      <c r="EH7" s="36">
        <v>0.72</v>
      </c>
      <c r="EI7" s="36">
        <v>0.8</v>
      </c>
      <c r="EJ7" s="36">
        <v>0.74</v>
      </c>
      <c r="EK7" s="36">
        <v>0.76</v>
      </c>
      <c r="EL7" s="36">
        <v>0.69</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明喜</cp:lastModifiedBy>
  <cp:lastPrinted>2016-02-12T08:00:33Z</cp:lastPrinted>
  <dcterms:created xsi:type="dcterms:W3CDTF">2016-01-18T04:45:31Z</dcterms:created>
  <dcterms:modified xsi:type="dcterms:W3CDTF">2016-02-12T08:04:48Z</dcterms:modified>
  <cp:category/>
</cp:coreProperties>
</file>