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I10" i="4"/>
  <c r="B10" i="4"/>
  <c r="BB8" i="4"/>
  <c r="AT8" i="4"/>
  <c r="AL8" i="4"/>
  <c r="P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<sst xmlns="http://schemas.openxmlformats.org/spreadsheetml/2006/main" count="220" uniqueCount="110">
  <si>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</si>
  <si>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</si>
  <si>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</si>
  <si>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</si>
  <si>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</si>
  <si>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</si>
  <si>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</si>
  <si>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</si>
  <si>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</si>
  <si>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</si>
  <si>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</si>
  <si>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</si>
  <si>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</si>
  <si>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</si>
  <si>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</si>
  <si>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</si>
  <si>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</si>
  <si>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</si>
  <si>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</si>
  <si>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</si>
  <si>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</si>
  <si>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</si>
  <si>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</si>
  <si>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</si>
  <si>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</si>
  <si>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</si>
  <si>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</si>
  <si>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</si>
  <si>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</si>
  <si>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</si>
  <si>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</si>
  <si>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</si>
  <si>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</si>
  <si>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</si>
  <si>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</si>
  <si>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</si>
  <si>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</si>
  <si>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</si>
  <si>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</si>
  <si>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</si>
  <si>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</si>
  <si>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</si>
  <si>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</si>
  <si>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</si>
  <si>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</si>
  <si>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</si>
  <si>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</si>
  <si>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</si>
  <si>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</si>
  <si>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</si>
  <si>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</si>
  <si>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</si>
  <si>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</si>
  <si>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</si>
  <si>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</si>
  <si>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</si>
  <si>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</si>
  <si>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</si>
  <si>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</si>
  <si>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</si>
  <si>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</si>
  <si>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</si>
  <si>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</si>
  <si>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</si>
  <si>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</si>
  <si>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</si>
  <si>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</si>
  <si>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</si>
  <si>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</si>
  <si>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</si>
  <si>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</si>
  <si>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</si>
  <si>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</si>
  <si>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</si>
  <si>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</si>
  <si>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</si>
  <si>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</si>
  <si>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</si>
  <si>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</si>
  <si>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</si>
  <si>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</si>
  <si>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</si>
  <si>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</si>
  <si>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</si>
  <si>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</si>
  <si>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</si>
  <si>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</si>
  <si>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</si>
  <si>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</si>
  <si>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</si>
  <si>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</si>
  <si>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</si>
  <si>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</si>
  <si>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</si>
  <si>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</si>
  <si>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</si>
  <si>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富山市</t>
  </si>
  <si>
    <t>法適用</t>
  </si>
  <si>
    <t>下水道事業</t>
  </si>
  <si>
    <t>特定環境保全公共下水道</t>
  </si>
  <si>
    <t>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</si>
  <si>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</si>
  <si>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</si>
  <si>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</si>
  <si>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</si>
  <si>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</si>
  <si>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</si>
  <si>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・収益的収支では、営業収益は改善し、支払利息の減少や維持管理費の抑制に努めたことなどにより純利益を確保している。
・累積欠損は発生せず、経常収支比率は100％以上(黒字)、経費回収率は90％台で推移している。
・流動比率について、平成26年度の値は新会計制度の基準を適用したことによるものである。
・過去の建設改良費に対する企業債の償還額が、各年度の借入額を上回っていることから、債務残高は年々減少しており、企業債残高対事業規模比率も逓減している。
・１㎥あたりの汚水の処理費である汚水処理原価は、類似団体平均値よりも低く抑えられている。
・施設利用率は、類似団体平均値よりも低位で推移している。
・下水道の普及が進み、水洗化率は向上している。
</t>
    <rPh sb="23" eb="25">
      <t>ゲンショウ</t>
    </rPh>
    <rPh sb="35" eb="36">
      <t>ツト</t>
    </rPh>
    <rPh sb="82" eb="84">
      <t>クロジ</t>
    </rPh>
    <rPh sb="171" eb="172">
      <t>カク</t>
    </rPh>
    <rPh sb="278" eb="280">
      <t>ルイジ</t>
    </rPh>
    <rPh sb="280" eb="282">
      <t>ダンタイ</t>
    </rPh>
    <rPh sb="282" eb="285">
      <t>ヘイキンチ</t>
    </rPh>
    <phoneticPr fontId="4"/>
  </si>
  <si>
    <t>・現在、法定耐用年数を経過するような管渠はないが、数年後より管渠の老朽化率が徐々に高まることが予想される。
・老朽化対策として改築更新を計画的に行ないながら、改築更新費の平準化に努める必要がある。</t>
    <rPh sb="41" eb="42">
      <t>タカ</t>
    </rPh>
    <phoneticPr fontId="4"/>
  </si>
  <si>
    <t>・経常損益が黒字で、経常収支比率も100％以上を維持しており、債務残高の縮減により企業債残高対事業規模比率も改善している。
・債務残高は縮減していくものの、依然として企業債の償還額は大きく、引き続き現金預金等の流動資産の確保に留意する必要がある。
・今後は、少子高齢化による人口減少等に伴い有収水量の減少が見込まれる。
・老朽管や既存施設の更新等を計画的に行うことで改築更新費の平準化及び適正化に努めるとともに、維持管理費を抑制し、経費回収率の改善を図るなど、持続可能で健全な経営に努める必要がある。</t>
    <rPh sb="3" eb="5">
      <t>ソンエキ</t>
    </rPh>
    <rPh sb="78" eb="80">
      <t>イゼン</t>
    </rPh>
    <rPh sb="113" eb="115">
      <t>リュウイ</t>
    </rPh>
    <rPh sb="172" eb="173">
      <t>トウ</t>
    </rPh>
    <rPh sb="230" eb="232">
      <t>ジゾク</t>
    </rPh>
    <rPh sb="232" eb="234">
      <t>カノウ</t>
    </rPh>
    <rPh sb="241" eb="24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</si>
</sst>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0.11</c:v>
                </c:pt>
                <c:pt idx="3" formatCode="#,##0.00;&quot;△&quot;#,##0.00;&quot;-&quot;">
                  <c:v>0.18</c:v>
                </c:pt>
                <c:pt idx="4" formatCode="#,##0.00;&quot;△&quot;#,##0.00;&quot;-&quot;">
                  <c:v>0.15</c:v>
                </c:pt>
              </c:numCache>
            </c:numRef>
          </c:val>
        </c:ser>
        <c:dLbls>
          <c:showLegendKey val="0"/>
          <c:showVal val="0"/>
          <c:showCatName val="0"/>
          <c:showSerName val="0"/>
          <c:showPercent val="0"/>
          <c:showBubbleSize val="0"/>
        </c:dLbls>
        <c:gapWidth val="150"/>
        <c:axId val="73898240"/>
        <c:axId val="739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quot;-&quot;">
                  <c:v>0.03</c:v>
                </c:pt>
                <c:pt idx="3" formatCode="#,##0.00;&quot;△&quot;#,##0.00;&quot;-&quot;">
                  <c:v>0.05</c:v>
                </c:pt>
                <c:pt idx="4" formatCode="#,##0.00;&quot;△&quot;#,##0.00;&quot;-&quot;">
                  <c:v>7.0000000000000007E-2</c:v>
                </c:pt>
              </c:numCache>
            </c:numRef>
          </c:val>
          <c:smooth val="0"/>
        </c:ser>
        <c:dLbls>
          <c:showLegendKey val="0"/>
          <c:showVal val="0"/>
          <c:showCatName val="0"/>
          <c:showSerName val="0"/>
          <c:showPercent val="0"/>
          <c:showBubbleSize val="0"/>
        </c:dLbls>
        <c:marker val="1"/>
        <c:smooth val="0"/>
        <c:axId val="73898240"/>
        <c:axId val="73904512"/>
      </c:lineChart>
      <c:dateAx>
        <c:axId val="73898240"/>
        <c:scaling>
          <c:orientation val="minMax"/>
        </c:scaling>
        <c:delete val="1"/>
        <c:axPos val="b"/>
        <c:numFmt formatCode="ge" sourceLinked="1"/>
        <c:majorTickMark val="none"/>
        <c:minorTickMark val="none"/>
        <c:tickLblPos val="none"/>
        <c:crossAx val="73904512"/>
        <c:crosses val="autoZero"/>
        <c:auto val="1"/>
        <c:lblOffset val="100"/>
        <c:baseTimeUnit val="years"/>
      </c:dateAx>
      <c:valAx>
        <c:axId val="739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9.99</c:v>
                </c:pt>
                <c:pt idx="1">
                  <c:v>10.039999999999999</c:v>
                </c:pt>
                <c:pt idx="2">
                  <c:v>10.42</c:v>
                </c:pt>
                <c:pt idx="3">
                  <c:v>10.56</c:v>
                </c:pt>
                <c:pt idx="4">
                  <c:v>13.1</c:v>
                </c:pt>
              </c:numCache>
            </c:numRef>
          </c:val>
        </c:ser>
        <c:dLbls>
          <c:showLegendKey val="0"/>
          <c:showVal val="0"/>
          <c:showCatName val="0"/>
          <c:showSerName val="0"/>
          <c:showPercent val="0"/>
          <c:showBubbleSize val="0"/>
        </c:dLbls>
        <c:gapWidth val="150"/>
        <c:axId val="87988864"/>
        <c:axId val="880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20.66</c:v>
                </c:pt>
                <c:pt idx="1">
                  <c:v>39.950000000000003</c:v>
                </c:pt>
                <c:pt idx="2">
                  <c:v>36.83</c:v>
                </c:pt>
                <c:pt idx="3">
                  <c:v>35.32</c:v>
                </c:pt>
                <c:pt idx="4">
                  <c:v>38.409999999999997</c:v>
                </c:pt>
              </c:numCache>
            </c:numRef>
          </c:val>
          <c:smooth val="0"/>
        </c:ser>
        <c:dLbls>
          <c:showLegendKey val="0"/>
          <c:showVal val="0"/>
          <c:showCatName val="0"/>
          <c:showSerName val="0"/>
          <c:showPercent val="0"/>
          <c:showBubbleSize val="0"/>
        </c:dLbls>
        <c:marker val="1"/>
        <c:smooth val="0"/>
        <c:axId val="87988864"/>
        <c:axId val="88011520"/>
      </c:lineChart>
      <c:dateAx>
        <c:axId val="87988864"/>
        <c:scaling>
          <c:orientation val="minMax"/>
        </c:scaling>
        <c:delete val="1"/>
        <c:axPos val="b"/>
        <c:numFmt formatCode="ge" sourceLinked="1"/>
        <c:majorTickMark val="none"/>
        <c:minorTickMark val="none"/>
        <c:tickLblPos val="none"/>
        <c:crossAx val="88011520"/>
        <c:crosses val="autoZero"/>
        <c:auto val="1"/>
        <c:lblOffset val="100"/>
        <c:baseTimeUnit val="years"/>
      </c:dateAx>
      <c:valAx>
        <c:axId val="880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81.650000000000006</c:v>
                </c:pt>
                <c:pt idx="1">
                  <c:v>83.28</c:v>
                </c:pt>
                <c:pt idx="2">
                  <c:v>84.89</c:v>
                </c:pt>
                <c:pt idx="3">
                  <c:v>86.74</c:v>
                </c:pt>
                <c:pt idx="4">
                  <c:v>87.74</c:v>
                </c:pt>
              </c:numCache>
            </c:numRef>
          </c:val>
        </c:ser>
        <c:dLbls>
          <c:showLegendKey val="0"/>
          <c:showVal val="0"/>
          <c:showCatName val="0"/>
          <c:showSerName val="0"/>
          <c:showPercent val="0"/>
          <c:showBubbleSize val="0"/>
        </c:dLbls>
        <c:gapWidth val="150"/>
        <c:axId val="88049920"/>
        <c:axId val="880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81.72</c:v>
                </c:pt>
                <c:pt idx="1">
                  <c:v>85.03</c:v>
                </c:pt>
                <c:pt idx="2">
                  <c:v>84.49</c:v>
                </c:pt>
                <c:pt idx="3">
                  <c:v>85.67</c:v>
                </c:pt>
                <c:pt idx="4">
                  <c:v>86.28</c:v>
                </c:pt>
              </c:numCache>
            </c:numRef>
          </c:val>
          <c:smooth val="0"/>
        </c:ser>
        <c:dLbls>
          <c:showLegendKey val="0"/>
          <c:showVal val="0"/>
          <c:showCatName val="0"/>
          <c:showSerName val="0"/>
          <c:showPercent val="0"/>
          <c:showBubbleSize val="0"/>
        </c:dLbls>
        <c:marker val="1"/>
        <c:smooth val="0"/>
        <c:axId val="88049920"/>
        <c:axId val="88052096"/>
      </c:lineChart>
      <c:dateAx>
        <c:axId val="88049920"/>
        <c:scaling>
          <c:orientation val="minMax"/>
        </c:scaling>
        <c:delete val="1"/>
        <c:axPos val="b"/>
        <c:numFmt formatCode="ge" sourceLinked="1"/>
        <c:majorTickMark val="none"/>
        <c:minorTickMark val="none"/>
        <c:tickLblPos val="none"/>
        <c:crossAx val="88052096"/>
        <c:crosses val="autoZero"/>
        <c:auto val="1"/>
        <c:lblOffset val="100"/>
        <c:baseTimeUnit val="years"/>
      </c:dateAx>
      <c:valAx>
        <c:axId val="880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98.78</c:v>
                </c:pt>
                <c:pt idx="1">
                  <c:v>100.33</c:v>
                </c:pt>
                <c:pt idx="2">
                  <c:v>103.44</c:v>
                </c:pt>
                <c:pt idx="3">
                  <c:v>105.94</c:v>
                </c:pt>
                <c:pt idx="4">
                  <c:v>102.87</c:v>
                </c:pt>
              </c:numCache>
            </c:numRef>
          </c:val>
        </c:ser>
        <c:dLbls>
          <c:showLegendKey val="0"/>
          <c:showVal val="0"/>
          <c:showCatName val="0"/>
          <c:showSerName val="0"/>
          <c:showPercent val="0"/>
          <c:showBubbleSize val="0"/>
        </c:dLbls>
        <c:gapWidth val="150"/>
        <c:axId val="82593664"/>
        <c:axId val="826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94.85</c:v>
                </c:pt>
                <c:pt idx="1">
                  <c:v>101.33</c:v>
                </c:pt>
                <c:pt idx="2">
                  <c:v>92.29</c:v>
                </c:pt>
                <c:pt idx="3">
                  <c:v>95.21</c:v>
                </c:pt>
                <c:pt idx="4">
                  <c:v>93.62</c:v>
                </c:pt>
              </c:numCache>
            </c:numRef>
          </c:val>
          <c:smooth val="0"/>
        </c:ser>
        <c:dLbls>
          <c:showLegendKey val="0"/>
          <c:showVal val="0"/>
          <c:showCatName val="0"/>
          <c:showSerName val="0"/>
          <c:showPercent val="0"/>
          <c:showBubbleSize val="0"/>
        </c:dLbls>
        <c:marker val="1"/>
        <c:smooth val="0"/>
        <c:axId val="82593664"/>
        <c:axId val="82604032"/>
      </c:lineChart>
      <c:dateAx>
        <c:axId val="82593664"/>
        <c:scaling>
          <c:orientation val="minMax"/>
        </c:scaling>
        <c:delete val="1"/>
        <c:axPos val="b"/>
        <c:numFmt formatCode="ge" sourceLinked="1"/>
        <c:majorTickMark val="none"/>
        <c:minorTickMark val="none"/>
        <c:tickLblPos val="none"/>
        <c:crossAx val="82604032"/>
        <c:crosses val="autoZero"/>
        <c:auto val="1"/>
        <c:lblOffset val="100"/>
        <c:baseTimeUnit val="years"/>
      </c:dateAx>
      <c:valAx>
        <c:axId val="826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8.1199999999999992</c:v>
                </c:pt>
                <c:pt idx="1">
                  <c:v>9.09</c:v>
                </c:pt>
                <c:pt idx="2">
                  <c:v>9.98</c:v>
                </c:pt>
                <c:pt idx="3">
                  <c:v>10.96</c:v>
                </c:pt>
                <c:pt idx="4">
                  <c:v>22.2</c:v>
                </c:pt>
              </c:numCache>
            </c:numRef>
          </c:val>
        </c:ser>
        <c:dLbls>
          <c:showLegendKey val="0"/>
          <c:showVal val="0"/>
          <c:showCatName val="0"/>
          <c:showSerName val="0"/>
          <c:showPercent val="0"/>
          <c:showBubbleSize val="0"/>
        </c:dLbls>
        <c:gapWidth val="150"/>
        <c:axId val="82630144"/>
        <c:axId val="826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6.78</c:v>
                </c:pt>
                <c:pt idx="1">
                  <c:v>11.68</c:v>
                </c:pt>
                <c:pt idx="2">
                  <c:v>13.86</c:v>
                </c:pt>
                <c:pt idx="3">
                  <c:v>15.12</c:v>
                </c:pt>
                <c:pt idx="4">
                  <c:v>23.33</c:v>
                </c:pt>
              </c:numCache>
            </c:numRef>
          </c:val>
          <c:smooth val="0"/>
        </c:ser>
        <c:dLbls>
          <c:showLegendKey val="0"/>
          <c:showVal val="0"/>
          <c:showCatName val="0"/>
          <c:showSerName val="0"/>
          <c:showPercent val="0"/>
          <c:showBubbleSize val="0"/>
        </c:dLbls>
        <c:marker val="1"/>
        <c:smooth val="0"/>
        <c:axId val="82630144"/>
        <c:axId val="82632064"/>
      </c:lineChart>
      <c:dateAx>
        <c:axId val="82630144"/>
        <c:scaling>
          <c:orientation val="minMax"/>
        </c:scaling>
        <c:delete val="1"/>
        <c:axPos val="b"/>
        <c:numFmt formatCode="ge" sourceLinked="1"/>
        <c:majorTickMark val="none"/>
        <c:minorTickMark val="none"/>
        <c:tickLblPos val="none"/>
        <c:crossAx val="82632064"/>
        <c:crosses val="autoZero"/>
        <c:auto val="1"/>
        <c:lblOffset val="100"/>
        <c:baseTimeUnit val="years"/>
      </c:dateAx>
      <c:valAx>
        <c:axId val="826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431424"/>
        <c:axId val="854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5431424"/>
        <c:axId val="85433344"/>
      </c:lineChart>
      <c:dateAx>
        <c:axId val="85431424"/>
        <c:scaling>
          <c:orientation val="minMax"/>
        </c:scaling>
        <c:delete val="1"/>
        <c:axPos val="b"/>
        <c:numFmt formatCode="ge" sourceLinked="1"/>
        <c:majorTickMark val="none"/>
        <c:minorTickMark val="none"/>
        <c:tickLblPos val="none"/>
        <c:crossAx val="85433344"/>
        <c:crosses val="autoZero"/>
        <c:auto val="1"/>
        <c:lblOffset val="100"/>
        <c:baseTimeUnit val="years"/>
      </c:dateAx>
      <c:valAx>
        <c:axId val="854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531648"/>
        <c:axId val="855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9.0500000000000007</c:v>
                </c:pt>
                <c:pt idx="1">
                  <c:v>33.15</c:v>
                </c:pt>
                <c:pt idx="2">
                  <c:v>108.96</c:v>
                </c:pt>
                <c:pt idx="3">
                  <c:v>126.87</c:v>
                </c:pt>
                <c:pt idx="4">
                  <c:v>50.43</c:v>
                </c:pt>
              </c:numCache>
            </c:numRef>
          </c:val>
          <c:smooth val="0"/>
        </c:ser>
        <c:dLbls>
          <c:showLegendKey val="0"/>
          <c:showVal val="0"/>
          <c:showCatName val="0"/>
          <c:showSerName val="0"/>
          <c:showPercent val="0"/>
          <c:showBubbleSize val="0"/>
        </c:dLbls>
        <c:marker val="1"/>
        <c:smooth val="0"/>
        <c:axId val="85531648"/>
        <c:axId val="85537920"/>
      </c:lineChart>
      <c:dateAx>
        <c:axId val="85531648"/>
        <c:scaling>
          <c:orientation val="minMax"/>
        </c:scaling>
        <c:delete val="1"/>
        <c:axPos val="b"/>
        <c:numFmt formatCode="ge" sourceLinked="1"/>
        <c:majorTickMark val="none"/>
        <c:minorTickMark val="none"/>
        <c:tickLblPos val="none"/>
        <c:crossAx val="85537920"/>
        <c:crosses val="autoZero"/>
        <c:auto val="1"/>
        <c:lblOffset val="100"/>
        <c:baseTimeUnit val="years"/>
      </c:dateAx>
      <c:valAx>
        <c:axId val="855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170.39</c:v>
                </c:pt>
                <c:pt idx="1">
                  <c:v>270.45</c:v>
                </c:pt>
                <c:pt idx="2">
                  <c:v>308.13</c:v>
                </c:pt>
                <c:pt idx="3">
                  <c:v>231.24</c:v>
                </c:pt>
                <c:pt idx="4">
                  <c:v>30.97</c:v>
                </c:pt>
              </c:numCache>
            </c:numRef>
          </c:val>
        </c:ser>
        <c:dLbls>
          <c:showLegendKey val="0"/>
          <c:showVal val="0"/>
          <c:showCatName val="0"/>
          <c:showSerName val="0"/>
          <c:showPercent val="0"/>
          <c:showBubbleSize val="0"/>
        </c:dLbls>
        <c:gapWidth val="150"/>
        <c:axId val="85580416"/>
        <c:axId val="855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226.51</c:v>
                </c:pt>
                <c:pt idx="1">
                  <c:v>358.58</c:v>
                </c:pt>
                <c:pt idx="2">
                  <c:v>322.86</c:v>
                </c:pt>
                <c:pt idx="3">
                  <c:v>354.61</c:v>
                </c:pt>
                <c:pt idx="4">
                  <c:v>34.29</c:v>
                </c:pt>
              </c:numCache>
            </c:numRef>
          </c:val>
          <c:smooth val="0"/>
        </c:ser>
        <c:dLbls>
          <c:showLegendKey val="0"/>
          <c:showVal val="0"/>
          <c:showCatName val="0"/>
          <c:showSerName val="0"/>
          <c:showPercent val="0"/>
          <c:showBubbleSize val="0"/>
        </c:dLbls>
        <c:marker val="1"/>
        <c:smooth val="0"/>
        <c:axId val="85580416"/>
        <c:axId val="85586688"/>
      </c:lineChart>
      <c:dateAx>
        <c:axId val="85580416"/>
        <c:scaling>
          <c:orientation val="minMax"/>
        </c:scaling>
        <c:delete val="1"/>
        <c:axPos val="b"/>
        <c:numFmt formatCode="ge" sourceLinked="1"/>
        <c:majorTickMark val="none"/>
        <c:minorTickMark val="none"/>
        <c:tickLblPos val="none"/>
        <c:crossAx val="85586688"/>
        <c:crosses val="autoZero"/>
        <c:auto val="1"/>
        <c:lblOffset val="100"/>
        <c:baseTimeUnit val="years"/>
      </c:dateAx>
      <c:valAx>
        <c:axId val="855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2122.09</c:v>
                </c:pt>
                <c:pt idx="1">
                  <c:v>2084.7800000000002</c:v>
                </c:pt>
                <c:pt idx="2">
                  <c:v>1964.43</c:v>
                </c:pt>
                <c:pt idx="3">
                  <c:v>1820.68</c:v>
                </c:pt>
                <c:pt idx="4">
                  <c:v>1767.37</c:v>
                </c:pt>
              </c:numCache>
            </c:numRef>
          </c:val>
        </c:ser>
        <c:dLbls>
          <c:showLegendKey val="0"/>
          <c:showVal val="0"/>
          <c:showCatName val="0"/>
          <c:showSerName val="0"/>
          <c:showPercent val="0"/>
          <c:showBubbleSize val="0"/>
        </c:dLbls>
        <c:gapWidth val="150"/>
        <c:axId val="85608704"/>
        <c:axId val="856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1934.33</c:v>
                </c:pt>
                <c:pt idx="1">
                  <c:v>1733.74</c:v>
                </c:pt>
                <c:pt idx="2">
                  <c:v>1860.94</c:v>
                </c:pt>
                <c:pt idx="3">
                  <c:v>1655.47</c:v>
                </c:pt>
                <c:pt idx="4">
                  <c:v>1504.21</c:v>
                </c:pt>
              </c:numCache>
            </c:numRef>
          </c:val>
          <c:smooth val="0"/>
        </c:ser>
        <c:dLbls>
          <c:showLegendKey val="0"/>
          <c:showVal val="0"/>
          <c:showCatName val="0"/>
          <c:showSerName val="0"/>
          <c:showPercent val="0"/>
          <c:showBubbleSize val="0"/>
        </c:dLbls>
        <c:marker val="1"/>
        <c:smooth val="0"/>
        <c:axId val="85608704"/>
        <c:axId val="85619072"/>
      </c:lineChart>
      <c:dateAx>
        <c:axId val="85608704"/>
        <c:scaling>
          <c:orientation val="minMax"/>
        </c:scaling>
        <c:delete val="1"/>
        <c:axPos val="b"/>
        <c:numFmt formatCode="ge" sourceLinked="1"/>
        <c:majorTickMark val="none"/>
        <c:minorTickMark val="none"/>
        <c:tickLblPos val="none"/>
        <c:crossAx val="85619072"/>
        <c:crosses val="autoZero"/>
        <c:auto val="1"/>
        <c:lblOffset val="100"/>
        <c:baseTimeUnit val="years"/>
      </c:dateAx>
      <c:valAx>
        <c:axId val="856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95.01</c:v>
                </c:pt>
                <c:pt idx="1">
                  <c:v>90.91</c:v>
                </c:pt>
                <c:pt idx="2">
                  <c:v>91.8</c:v>
                </c:pt>
                <c:pt idx="3">
                  <c:v>99.03</c:v>
                </c:pt>
                <c:pt idx="4">
                  <c:v>92.08</c:v>
                </c:pt>
              </c:numCache>
            </c:numRef>
          </c:val>
        </c:ser>
        <c:dLbls>
          <c:showLegendKey val="0"/>
          <c:showVal val="0"/>
          <c:showCatName val="0"/>
          <c:showSerName val="0"/>
          <c:showPercent val="0"/>
          <c:showBubbleSize val="0"/>
        </c:dLbls>
        <c:gapWidth val="150"/>
        <c:axId val="85653376"/>
        <c:axId val="879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71.09</c:v>
                </c:pt>
                <c:pt idx="1">
                  <c:v>70.61</c:v>
                </c:pt>
                <c:pt idx="2">
                  <c:v>67</c:v>
                </c:pt>
                <c:pt idx="3">
                  <c:v>67.92</c:v>
                </c:pt>
                <c:pt idx="4">
                  <c:v>67.41</c:v>
                </c:pt>
              </c:numCache>
            </c:numRef>
          </c:val>
          <c:smooth val="0"/>
        </c:ser>
        <c:dLbls>
          <c:showLegendKey val="0"/>
          <c:showVal val="0"/>
          <c:showCatName val="0"/>
          <c:showSerName val="0"/>
          <c:showPercent val="0"/>
          <c:showBubbleSize val="0"/>
        </c:dLbls>
        <c:marker val="1"/>
        <c:smooth val="0"/>
        <c:axId val="85653376"/>
        <c:axId val="87957504"/>
      </c:lineChart>
      <c:dateAx>
        <c:axId val="85653376"/>
        <c:scaling>
          <c:orientation val="minMax"/>
        </c:scaling>
        <c:delete val="1"/>
        <c:axPos val="b"/>
        <c:numFmt formatCode="ge" sourceLinked="1"/>
        <c:majorTickMark val="none"/>
        <c:minorTickMark val="none"/>
        <c:tickLblPos val="none"/>
        <c:crossAx val="87957504"/>
        <c:crosses val="autoZero"/>
        <c:auto val="1"/>
        <c:lblOffset val="100"/>
        <c:baseTimeUnit val="years"/>
      </c:dateAx>
      <c:valAx>
        <c:axId val="879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194.56</c:v>
                </c:pt>
                <c:pt idx="1">
                  <c:v>203.3</c:v>
                </c:pt>
                <c:pt idx="2">
                  <c:v>200.84</c:v>
                </c:pt>
                <c:pt idx="3">
                  <c:v>185.57</c:v>
                </c:pt>
                <c:pt idx="4">
                  <c:v>198.78</c:v>
                </c:pt>
              </c:numCache>
            </c:numRef>
          </c:val>
        </c:ser>
        <c:dLbls>
          <c:showLegendKey val="0"/>
          <c:showVal val="0"/>
          <c:showCatName val="0"/>
          <c:showSerName val="0"/>
          <c:showPercent val="0"/>
          <c:showBubbleSize val="0"/>
        </c:dLbls>
        <c:gapWidth val="150"/>
        <c:axId val="87968768"/>
        <c:axId val="879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211.68</c:v>
                </c:pt>
                <c:pt idx="1">
                  <c:v>205.88</c:v>
                </c:pt>
                <c:pt idx="2">
                  <c:v>212.67</c:v>
                </c:pt>
                <c:pt idx="3">
                  <c:v>209.77</c:v>
                </c:pt>
                <c:pt idx="4">
                  <c:v>216.49</c:v>
                </c:pt>
              </c:numCache>
            </c:numRef>
          </c:val>
          <c:smooth val="0"/>
        </c:ser>
        <c:dLbls>
          <c:showLegendKey val="0"/>
          <c:showVal val="0"/>
          <c:showCatName val="0"/>
          <c:showSerName val="0"/>
          <c:showPercent val="0"/>
          <c:showBubbleSize val="0"/>
        </c:dLbls>
        <c:marker val="1"/>
        <c:smooth val="0"/>
        <c:axId val="87968768"/>
        <c:axId val="87975040"/>
      </c:lineChart>
      <c:dateAx>
        <c:axId val="87968768"/>
        <c:scaling>
          <c:orientation val="minMax"/>
        </c:scaling>
        <c:delete val="1"/>
        <c:axPos val="b"/>
        <c:numFmt formatCode="ge" sourceLinked="1"/>
        <c:majorTickMark val="none"/>
        <c:minorTickMark val="none"/>
        <c:tickLblPos val="none"/>
        <c:crossAx val="87975040"/>
        <c:crosses val="autoZero"/>
        <c:auto val="1"/>
        <c:lblOffset val="100"/>
        <c:baseTimeUnit val="years"/>
      </c:dateAx>
      <c:valAx>
        <c:axId val="879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3" zoomScaleNormal="100" workbookViewId="0">
      <selection activeCell="BL47" sqref="BL47:BZ63"/>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富山市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3"/>
      <c r="AE8" s="3"/>
      <c r="AF8" s="3"/>
      <c r="AG8" s="3"/>
      <c r="AH8" s="3"/>
      <c r="AI8" s="3"/>
      <c r="AJ8" s="3"/>
      <c r="AK8" s="3"/>
      <c r="AL8" s="64">
        <f>データ!R6</f>
        <v>419849</v>
      </c>
      <c r="AM8" s="64"/>
      <c r="AN8" s="64"/>
      <c r="AO8" s="64"/>
      <c r="AP8" s="64"/>
      <c r="AQ8" s="64"/>
      <c r="AR8" s="64"/>
      <c r="AS8" s="64"/>
      <c r="AT8" s="63">
        <f>データ!S6</f>
        <v>1241.77</v>
      </c>
      <c r="AU8" s="63"/>
      <c r="AV8" s="63"/>
      <c r="AW8" s="63"/>
      <c r="AX8" s="63"/>
      <c r="AY8" s="63"/>
      <c r="AZ8" s="63"/>
      <c r="BA8" s="63"/>
      <c r="BB8" s="63">
        <f>データ!T6</f>
        <v>338.11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36.369999999999997</v>
      </c>
      <c r="J10" s="63"/>
      <c r="K10" s="63"/>
      <c r="L10" s="63"/>
      <c r="M10" s="63"/>
      <c r="N10" s="63"/>
      <c r="O10" s="63"/>
      <c r="P10" s="63">
        <f>データ!O6</f>
        <v>18.84</v>
      </c>
      <c r="Q10" s="63"/>
      <c r="R10" s="63"/>
      <c r="S10" s="63"/>
      <c r="T10" s="63"/>
      <c r="U10" s="63"/>
      <c r="V10" s="63"/>
      <c r="W10" s="63">
        <f>データ!P6</f>
        <v>86.76</v>
      </c>
      <c r="X10" s="63"/>
      <c r="Y10" s="63"/>
      <c r="Z10" s="63"/>
      <c r="AA10" s="63"/>
      <c r="AB10" s="63"/>
      <c r="AC10" s="63"/>
      <c r="AD10" s="64">
        <f>データ!Q6</f>
        <v>2940</v>
      </c>
      <c r="AE10" s="64"/>
      <c r="AF10" s="64"/>
      <c r="AG10" s="64"/>
      <c r="AH10" s="64"/>
      <c r="AI10" s="64"/>
      <c r="AJ10" s="64"/>
      <c r="AK10" s="2"/>
      <c r="AL10" s="64">
        <f>データ!U6</f>
        <v>78917</v>
      </c>
      <c r="AM10" s="64"/>
      <c r="AN10" s="64"/>
      <c r="AO10" s="64"/>
      <c r="AP10" s="64"/>
      <c r="AQ10" s="64"/>
      <c r="AR10" s="64"/>
      <c r="AS10" s="64"/>
      <c r="AT10" s="63">
        <f>データ!V6</f>
        <v>24.17</v>
      </c>
      <c r="AU10" s="63"/>
      <c r="AV10" s="63"/>
      <c r="AW10" s="63"/>
      <c r="AX10" s="63"/>
      <c r="AY10" s="63"/>
      <c r="AZ10" s="63"/>
      <c r="BA10" s="63"/>
      <c r="BB10" s="63">
        <f>データ!W6</f>
        <v>3265.08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cols>
    <col min="2" max="143" width="11.8867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162019</v>
      </c>
      <c r="D6" s="31">
        <f t="shared" si="3"/>
        <v>46</v>
      </c>
      <c r="E6" s="31">
        <f t="shared" si="3"/>
        <v>17</v>
      </c>
      <c r="F6" s="31">
        <f t="shared" si="3"/>
        <v>4</v>
      </c>
      <c r="G6" s="31">
        <f t="shared" si="3"/>
        <v>0</v>
      </c>
      <c r="H6" s="31" t="str">
        <f t="shared" si="3"/>
        <v>富山県　富山市</v>
      </c>
      <c r="I6" s="31" t="str">
        <f t="shared" si="3"/>
        <v>法適用</v>
      </c>
      <c r="J6" s="31" t="str">
        <f t="shared" si="3"/>
        <v>下水道事業</v>
      </c>
      <c r="K6" s="31" t="str">
        <f t="shared" si="3"/>
        <v>特定環境保全公共下水道</v>
      </c>
      <c r="L6" s="31" t="str">
        <f t="shared" si="3"/>
        <v>D1</v>
      </c>
      <c r="M6" s="32" t="str">
        <f t="shared" si="3"/>
        <v>-</v>
      </c>
      <c r="N6" s="32">
        <f t="shared" si="3"/>
        <v>36.369999999999997</v>
      </c>
      <c r="O6" s="32">
        <f t="shared" si="3"/>
        <v>18.84</v>
      </c>
      <c r="P6" s="32">
        <f t="shared" si="3"/>
        <v>86.76</v>
      </c>
      <c r="Q6" s="32">
        <f t="shared" si="3"/>
        <v>2940</v>
      </c>
      <c r="R6" s="32">
        <f t="shared" si="3"/>
        <v>419849</v>
      </c>
      <c r="S6" s="32">
        <f t="shared" si="3"/>
        <v>1241.77</v>
      </c>
      <c r="T6" s="32">
        <f t="shared" si="3"/>
        <v>338.11</v>
      </c>
      <c r="U6" s="32">
        <f t="shared" si="3"/>
        <v>78917</v>
      </c>
      <c r="V6" s="32">
        <f t="shared" si="3"/>
        <v>24.17</v>
      </c>
      <c r="W6" s="32">
        <f t="shared" si="3"/>
        <v>3265.08</v>
      </c>
      <c r="X6" s="33">
        <f>IF(X7="",NA(),X7)</f>
        <v>98.78</v>
      </c>
      <c r="Y6" s="33">
        <f t="shared" ref="Y6:AG6" si="4">IF(Y7="",NA(),Y7)</f>
        <v>100.33</v>
      </c>
      <c r="Z6" s="33">
        <f t="shared" si="4"/>
        <v>103.44</v>
      </c>
      <c r="AA6" s="33">
        <f t="shared" si="4"/>
        <v>105.94</v>
      </c>
      <c r="AB6" s="33">
        <f t="shared" si="4"/>
        <v>102.87</v>
      </c>
      <c r="AC6" s="33">
        <f t="shared" si="4"/>
        <v>94.85</v>
      </c>
      <c r="AD6" s="33">
        <f t="shared" si="4"/>
        <v>101.33</v>
      </c>
      <c r="AE6" s="33">
        <f t="shared" si="4"/>
        <v>92.29</v>
      </c>
      <c r="AF6" s="33">
        <f t="shared" si="4"/>
        <v>95.21</v>
      </c>
      <c r="AG6" s="33">
        <f t="shared" si="4"/>
        <v>93.62</v>
      </c>
      <c r="AH6" s="32" t="str">
        <f>IF(AH7="","",IF(AH7="-","【-】","【"&amp;SUBSTITUTE(TEXT(AH7,"#,##0.00"),"-","△")&amp;"】"))</f>
        <v>【99.53】</v>
      </c>
      <c r="AI6" s="32">
        <f>IF(AI7="",NA(),AI7)</f>
        <v>0</v>
      </c>
      <c r="AJ6" s="32">
        <f t="shared" ref="AJ6:AR6" si="5">IF(AJ7="",NA(),AJ7)</f>
        <v>0</v>
      </c>
      <c r="AK6" s="32">
        <f t="shared" si="5"/>
        <v>0</v>
      </c>
      <c r="AL6" s="32">
        <f t="shared" si="5"/>
        <v>0</v>
      </c>
      <c r="AM6" s="32">
        <f t="shared" si="5"/>
        <v>0</v>
      </c>
      <c r="AN6" s="33">
        <f t="shared" si="5"/>
        <v>9.0500000000000007</v>
      </c>
      <c r="AO6" s="33">
        <f t="shared" si="5"/>
        <v>33.15</v>
      </c>
      <c r="AP6" s="33">
        <f t="shared" si="5"/>
        <v>108.96</v>
      </c>
      <c r="AQ6" s="33">
        <f t="shared" si="5"/>
        <v>126.87</v>
      </c>
      <c r="AR6" s="33">
        <f t="shared" si="5"/>
        <v>50.43</v>
      </c>
      <c r="AS6" s="32" t="str">
        <f>IF(AS7="","",IF(AS7="-","【-】","【"&amp;SUBSTITUTE(TEXT(AS7,"#,##0.00"),"-","△")&amp;"】"))</f>
        <v>【154.95】</v>
      </c>
      <c r="AT6" s="33">
        <f>IF(AT7="",NA(),AT7)</f>
        <v>170.39</v>
      </c>
      <c r="AU6" s="33">
        <f t="shared" ref="AU6:BC6" si="6">IF(AU7="",NA(),AU7)</f>
        <v>270.45</v>
      </c>
      <c r="AV6" s="33">
        <f t="shared" si="6"/>
        <v>308.13</v>
      </c>
      <c r="AW6" s="33">
        <f t="shared" si="6"/>
        <v>231.24</v>
      </c>
      <c r="AX6" s="33">
        <f t="shared" si="6"/>
        <v>30.97</v>
      </c>
      <c r="AY6" s="33">
        <f t="shared" si="6"/>
        <v>226.51</v>
      </c>
      <c r="AZ6" s="33">
        <f t="shared" si="6"/>
        <v>358.58</v>
      </c>
      <c r="BA6" s="33">
        <f t="shared" si="6"/>
        <v>322.86</v>
      </c>
      <c r="BB6" s="33">
        <f t="shared" si="6"/>
        <v>354.61</v>
      </c>
      <c r="BC6" s="33">
        <f t="shared" si="6"/>
        <v>34.29</v>
      </c>
      <c r="BD6" s="32" t="str">
        <f>IF(BD7="","",IF(BD7="-","【-】","【"&amp;SUBSTITUTE(TEXT(BD7,"#,##0.00"),"-","△")&amp;"】"))</f>
        <v>【59.45】</v>
      </c>
      <c r="BE6" s="33">
        <f>IF(BE7="",NA(),BE7)</f>
        <v>2122.09</v>
      </c>
      <c r="BF6" s="33">
        <f t="shared" ref="BF6:BN6" si="7">IF(BF7="",NA(),BF7)</f>
        <v>2084.7800000000002</v>
      </c>
      <c r="BG6" s="33">
        <f t="shared" si="7"/>
        <v>1964.43</v>
      </c>
      <c r="BH6" s="33">
        <f t="shared" si="7"/>
        <v>1820.68</v>
      </c>
      <c r="BI6" s="33">
        <f t="shared" si="7"/>
        <v>1767.37</v>
      </c>
      <c r="BJ6" s="33">
        <f t="shared" si="7"/>
        <v>1934.33</v>
      </c>
      <c r="BK6" s="33">
        <f t="shared" si="7"/>
        <v>1733.74</v>
      </c>
      <c r="BL6" s="33">
        <f t="shared" si="7"/>
        <v>1860.94</v>
      </c>
      <c r="BM6" s="33">
        <f t="shared" si="7"/>
        <v>1655.47</v>
      </c>
      <c r="BN6" s="33">
        <f t="shared" si="7"/>
        <v>1504.21</v>
      </c>
      <c r="BO6" s="32" t="str">
        <f>IF(BO7="","",IF(BO7="-","【-】","【"&amp;SUBSTITUTE(TEXT(BO7,"#,##0.00"),"-","△")&amp;"】"))</f>
        <v>【1,479.31】</v>
      </c>
      <c r="BP6" s="33">
        <f>IF(BP7="",NA(),BP7)</f>
        <v>95.01</v>
      </c>
      <c r="BQ6" s="33">
        <f t="shared" ref="BQ6:BY6" si="8">IF(BQ7="",NA(),BQ7)</f>
        <v>90.91</v>
      </c>
      <c r="BR6" s="33">
        <f t="shared" si="8"/>
        <v>91.8</v>
      </c>
      <c r="BS6" s="33">
        <f t="shared" si="8"/>
        <v>99.03</v>
      </c>
      <c r="BT6" s="33">
        <f t="shared" si="8"/>
        <v>92.08</v>
      </c>
      <c r="BU6" s="33">
        <f t="shared" si="8"/>
        <v>71.09</v>
      </c>
      <c r="BV6" s="33">
        <f t="shared" si="8"/>
        <v>70.61</v>
      </c>
      <c r="BW6" s="33">
        <f t="shared" si="8"/>
        <v>67</v>
      </c>
      <c r="BX6" s="33">
        <f t="shared" si="8"/>
        <v>67.92</v>
      </c>
      <c r="BY6" s="33">
        <f t="shared" si="8"/>
        <v>67.41</v>
      </c>
      <c r="BZ6" s="32" t="str">
        <f>IF(BZ7="","",IF(BZ7="-","【-】","【"&amp;SUBSTITUTE(TEXT(BZ7,"#,##0.00"),"-","△")&amp;"】"))</f>
        <v>【63.50】</v>
      </c>
      <c r="CA6" s="33">
        <f>IF(CA7="",NA(),CA7)</f>
        <v>194.56</v>
      </c>
      <c r="CB6" s="33">
        <f t="shared" ref="CB6:CJ6" si="9">IF(CB7="",NA(),CB7)</f>
        <v>203.3</v>
      </c>
      <c r="CC6" s="33">
        <f t="shared" si="9"/>
        <v>200.84</v>
      </c>
      <c r="CD6" s="33">
        <f t="shared" si="9"/>
        <v>185.57</v>
      </c>
      <c r="CE6" s="33">
        <f t="shared" si="9"/>
        <v>198.78</v>
      </c>
      <c r="CF6" s="33">
        <f t="shared" si="9"/>
        <v>211.68</v>
      </c>
      <c r="CG6" s="33">
        <f t="shared" si="9"/>
        <v>205.88</v>
      </c>
      <c r="CH6" s="33">
        <f t="shared" si="9"/>
        <v>212.67</v>
      </c>
      <c r="CI6" s="33">
        <f t="shared" si="9"/>
        <v>209.77</v>
      </c>
      <c r="CJ6" s="33">
        <f t="shared" si="9"/>
        <v>216.49</v>
      </c>
      <c r="CK6" s="32" t="str">
        <f>IF(CK7="","",IF(CK7="-","【-】","【"&amp;SUBSTITUTE(TEXT(CK7,"#,##0.00"),"-","△")&amp;"】"))</f>
        <v>【253.12】</v>
      </c>
      <c r="CL6" s="33">
        <f>IF(CL7="",NA(),CL7)</f>
        <v>9.99</v>
      </c>
      <c r="CM6" s="33">
        <f t="shared" ref="CM6:CU6" si="10">IF(CM7="",NA(),CM7)</f>
        <v>10.039999999999999</v>
      </c>
      <c r="CN6" s="33">
        <f t="shared" si="10"/>
        <v>10.42</v>
      </c>
      <c r="CO6" s="33">
        <f t="shared" si="10"/>
        <v>10.56</v>
      </c>
      <c r="CP6" s="33">
        <f t="shared" si="10"/>
        <v>13.1</v>
      </c>
      <c r="CQ6" s="33">
        <f t="shared" si="10"/>
        <v>20.66</v>
      </c>
      <c r="CR6" s="33">
        <f t="shared" si="10"/>
        <v>39.950000000000003</v>
      </c>
      <c r="CS6" s="33">
        <f t="shared" si="10"/>
        <v>36.83</v>
      </c>
      <c r="CT6" s="33">
        <f t="shared" si="10"/>
        <v>35.32</v>
      </c>
      <c r="CU6" s="33">
        <f t="shared" si="10"/>
        <v>38.409999999999997</v>
      </c>
      <c r="CV6" s="32" t="str">
        <f>IF(CV7="","",IF(CV7="-","【-】","【"&amp;SUBSTITUTE(TEXT(CV7,"#,##0.00"),"-","△")&amp;"】"))</f>
        <v>【41.06】</v>
      </c>
      <c r="CW6" s="33">
        <f>IF(CW7="",NA(),CW7)</f>
        <v>81.650000000000006</v>
      </c>
      <c r="CX6" s="33">
        <f t="shared" ref="CX6:DF6" si="11">IF(CX7="",NA(),CX7)</f>
        <v>83.28</v>
      </c>
      <c r="CY6" s="33">
        <f t="shared" si="11"/>
        <v>84.89</v>
      </c>
      <c r="CZ6" s="33">
        <f t="shared" si="11"/>
        <v>86.74</v>
      </c>
      <c r="DA6" s="33">
        <f t="shared" si="11"/>
        <v>87.74</v>
      </c>
      <c r="DB6" s="33">
        <f t="shared" si="11"/>
        <v>81.72</v>
      </c>
      <c r="DC6" s="33">
        <f t="shared" si="11"/>
        <v>85.03</v>
      </c>
      <c r="DD6" s="33">
        <f t="shared" si="11"/>
        <v>84.49</v>
      </c>
      <c r="DE6" s="33">
        <f t="shared" si="11"/>
        <v>85.67</v>
      </c>
      <c r="DF6" s="33">
        <f t="shared" si="11"/>
        <v>86.28</v>
      </c>
      <c r="DG6" s="32" t="str">
        <f>IF(DG7="","",IF(DG7="-","【-】","【"&amp;SUBSTITUTE(TEXT(DG7,"#,##0.00"),"-","△")&amp;"】"))</f>
        <v>【80.39】</v>
      </c>
      <c r="DH6" s="33">
        <f>IF(DH7="",NA(),DH7)</f>
        <v>8.1199999999999992</v>
      </c>
      <c r="DI6" s="33">
        <f t="shared" ref="DI6:DQ6" si="12">IF(DI7="",NA(),DI7)</f>
        <v>9.09</v>
      </c>
      <c r="DJ6" s="33">
        <f t="shared" si="12"/>
        <v>9.98</v>
      </c>
      <c r="DK6" s="33">
        <f t="shared" si="12"/>
        <v>10.96</v>
      </c>
      <c r="DL6" s="33">
        <f t="shared" si="12"/>
        <v>22.2</v>
      </c>
      <c r="DM6" s="33">
        <f t="shared" si="12"/>
        <v>6.78</v>
      </c>
      <c r="DN6" s="33">
        <f t="shared" si="12"/>
        <v>11.68</v>
      </c>
      <c r="DO6" s="33">
        <f t="shared" si="12"/>
        <v>13.86</v>
      </c>
      <c r="DP6" s="33">
        <f t="shared" si="12"/>
        <v>15.12</v>
      </c>
      <c r="DQ6" s="33">
        <f t="shared" si="12"/>
        <v>23.33</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3">
        <f t="shared" si="14"/>
        <v>0.11</v>
      </c>
      <c r="EG6" s="33">
        <f t="shared" si="14"/>
        <v>0.18</v>
      </c>
      <c r="EH6" s="33">
        <f t="shared" si="14"/>
        <v>0.15</v>
      </c>
      <c r="EI6" s="32">
        <f t="shared" si="14"/>
        <v>0</v>
      </c>
      <c r="EJ6" s="32">
        <f t="shared" si="14"/>
        <v>0</v>
      </c>
      <c r="EK6" s="33">
        <f t="shared" si="14"/>
        <v>0.03</v>
      </c>
      <c r="EL6" s="33">
        <f t="shared" si="14"/>
        <v>0.05</v>
      </c>
      <c r="EM6" s="33">
        <f t="shared" si="14"/>
        <v>7.0000000000000007E-2</v>
      </c>
      <c r="EN6" s="32" t="str">
        <f>IF(EN7="","",IF(EN7="-","【-】","【"&amp;SUBSTITUTE(TEXT(EN7,"#,##0.00"),"-","△")&amp;"】"))</f>
        <v>【0.05】</v>
      </c>
    </row>
    <row r="7" spans="1:147" s="34" customFormat="1">
      <c r="A7" s="26"/>
      <c r="B7" s="35">
        <v>2014</v>
      </c>
      <c r="C7" s="35">
        <v>162019</v>
      </c>
      <c r="D7" s="35">
        <v>46</v>
      </c>
      <c r="E7" s="35">
        <v>17</v>
      </c>
      <c r="F7" s="35">
        <v>4</v>
      </c>
      <c r="G7" s="35">
        <v>0</v>
      </c>
      <c r="H7" s="35" t="s">
        <v>96</v>
      </c>
      <c r="I7" s="35" t="s">
        <v>97</v>
      </c>
      <c r="J7" s="35" t="s">
        <v>98</v>
      </c>
      <c r="K7" s="35" t="s">
        <v>99</v>
      </c>
      <c r="L7" s="35" t="s">
        <v>100</v>
      </c>
      <c r="M7" s="36" t="s">
        <v>101</v>
      </c>
      <c r="N7" s="36">
        <v>36.369999999999997</v>
      </c>
      <c r="O7" s="36">
        <v>18.84</v>
      </c>
      <c r="P7" s="36">
        <v>86.76</v>
      </c>
      <c r="Q7" s="36">
        <v>2940</v>
      </c>
      <c r="R7" s="36">
        <v>419849</v>
      </c>
      <c r="S7" s="36">
        <v>1241.77</v>
      </c>
      <c r="T7" s="36">
        <v>338.11</v>
      </c>
      <c r="U7" s="36">
        <v>78917</v>
      </c>
      <c r="V7" s="36">
        <v>24.17</v>
      </c>
      <c r="W7" s="36">
        <v>3265.08</v>
      </c>
      <c r="X7" s="36">
        <v>98.78</v>
      </c>
      <c r="Y7" s="36">
        <v>100.33</v>
      </c>
      <c r="Z7" s="36">
        <v>103.44</v>
      </c>
      <c r="AA7" s="36">
        <v>105.94</v>
      </c>
      <c r="AB7" s="36">
        <v>102.87</v>
      </c>
      <c r="AC7" s="36">
        <v>94.85</v>
      </c>
      <c r="AD7" s="36">
        <v>101.33</v>
      </c>
      <c r="AE7" s="36">
        <v>92.29</v>
      </c>
      <c r="AF7" s="36">
        <v>95.21</v>
      </c>
      <c r="AG7" s="36">
        <v>93.62</v>
      </c>
      <c r="AH7" s="36">
        <v>99.53</v>
      </c>
      <c r="AI7" s="36">
        <v>0</v>
      </c>
      <c r="AJ7" s="36">
        <v>0</v>
      </c>
      <c r="AK7" s="36">
        <v>0</v>
      </c>
      <c r="AL7" s="36">
        <v>0</v>
      </c>
      <c r="AM7" s="36">
        <v>0</v>
      </c>
      <c r="AN7" s="36">
        <v>9.0500000000000007</v>
      </c>
      <c r="AO7" s="36">
        <v>33.15</v>
      </c>
      <c r="AP7" s="36">
        <v>108.96</v>
      </c>
      <c r="AQ7" s="36">
        <v>126.87</v>
      </c>
      <c r="AR7" s="36">
        <v>50.43</v>
      </c>
      <c r="AS7" s="36">
        <v>154.94999999999999</v>
      </c>
      <c r="AT7" s="36">
        <v>170.39</v>
      </c>
      <c r="AU7" s="36">
        <v>270.45</v>
      </c>
      <c r="AV7" s="36">
        <v>308.13</v>
      </c>
      <c r="AW7" s="36">
        <v>231.24</v>
      </c>
      <c r="AX7" s="36">
        <v>30.97</v>
      </c>
      <c r="AY7" s="36">
        <v>226.51</v>
      </c>
      <c r="AZ7" s="36">
        <v>358.58</v>
      </c>
      <c r="BA7" s="36">
        <v>322.86</v>
      </c>
      <c r="BB7" s="36">
        <v>354.61</v>
      </c>
      <c r="BC7" s="36">
        <v>34.29</v>
      </c>
      <c r="BD7" s="36">
        <v>59.45</v>
      </c>
      <c r="BE7" s="36">
        <v>2122.09</v>
      </c>
      <c r="BF7" s="36">
        <v>2084.7800000000002</v>
      </c>
      <c r="BG7" s="36">
        <v>1964.43</v>
      </c>
      <c r="BH7" s="36">
        <v>1820.68</v>
      </c>
      <c r="BI7" s="36">
        <v>1767.37</v>
      </c>
      <c r="BJ7" s="36">
        <v>1934.33</v>
      </c>
      <c r="BK7" s="36">
        <v>1733.74</v>
      </c>
      <c r="BL7" s="36">
        <v>1860.94</v>
      </c>
      <c r="BM7" s="36">
        <v>1655.47</v>
      </c>
      <c r="BN7" s="36">
        <v>1504.21</v>
      </c>
      <c r="BO7" s="36">
        <v>1479.31</v>
      </c>
      <c r="BP7" s="36">
        <v>95.01</v>
      </c>
      <c r="BQ7" s="36">
        <v>90.91</v>
      </c>
      <c r="BR7" s="36">
        <v>91.8</v>
      </c>
      <c r="BS7" s="36">
        <v>99.03</v>
      </c>
      <c r="BT7" s="36">
        <v>92.08</v>
      </c>
      <c r="BU7" s="36">
        <v>71.09</v>
      </c>
      <c r="BV7" s="36">
        <v>70.61</v>
      </c>
      <c r="BW7" s="36">
        <v>67</v>
      </c>
      <c r="BX7" s="36">
        <v>67.92</v>
      </c>
      <c r="BY7" s="36">
        <v>67.41</v>
      </c>
      <c r="BZ7" s="36">
        <v>63.5</v>
      </c>
      <c r="CA7" s="36">
        <v>194.56</v>
      </c>
      <c r="CB7" s="36">
        <v>203.3</v>
      </c>
      <c r="CC7" s="36">
        <v>200.84</v>
      </c>
      <c r="CD7" s="36">
        <v>185.57</v>
      </c>
      <c r="CE7" s="36">
        <v>198.78</v>
      </c>
      <c r="CF7" s="36">
        <v>211.68</v>
      </c>
      <c r="CG7" s="36">
        <v>205.88</v>
      </c>
      <c r="CH7" s="36">
        <v>212.67</v>
      </c>
      <c r="CI7" s="36">
        <v>209.77</v>
      </c>
      <c r="CJ7" s="36">
        <v>216.49</v>
      </c>
      <c r="CK7" s="36">
        <v>253.12</v>
      </c>
      <c r="CL7" s="36">
        <v>9.99</v>
      </c>
      <c r="CM7" s="36">
        <v>10.039999999999999</v>
      </c>
      <c r="CN7" s="36">
        <v>10.42</v>
      </c>
      <c r="CO7" s="36">
        <v>10.56</v>
      </c>
      <c r="CP7" s="36">
        <v>13.1</v>
      </c>
      <c r="CQ7" s="36">
        <v>20.66</v>
      </c>
      <c r="CR7" s="36">
        <v>39.950000000000003</v>
      </c>
      <c r="CS7" s="36">
        <v>36.83</v>
      </c>
      <c r="CT7" s="36">
        <v>35.32</v>
      </c>
      <c r="CU7" s="36">
        <v>38.409999999999997</v>
      </c>
      <c r="CV7" s="36">
        <v>41.06</v>
      </c>
      <c r="CW7" s="36">
        <v>81.650000000000006</v>
      </c>
      <c r="CX7" s="36">
        <v>83.28</v>
      </c>
      <c r="CY7" s="36">
        <v>84.89</v>
      </c>
      <c r="CZ7" s="36">
        <v>86.74</v>
      </c>
      <c r="DA7" s="36">
        <v>87.74</v>
      </c>
      <c r="DB7" s="36">
        <v>81.72</v>
      </c>
      <c r="DC7" s="36">
        <v>85.03</v>
      </c>
      <c r="DD7" s="36">
        <v>84.49</v>
      </c>
      <c r="DE7" s="36">
        <v>85.67</v>
      </c>
      <c r="DF7" s="36">
        <v>86.28</v>
      </c>
      <c r="DG7" s="36">
        <v>80.39</v>
      </c>
      <c r="DH7" s="36">
        <v>8.1199999999999992</v>
      </c>
      <c r="DI7" s="36">
        <v>9.09</v>
      </c>
      <c r="DJ7" s="36">
        <v>9.98</v>
      </c>
      <c r="DK7" s="36">
        <v>10.96</v>
      </c>
      <c r="DL7" s="36">
        <v>22.2</v>
      </c>
      <c r="DM7" s="36">
        <v>6.78</v>
      </c>
      <c r="DN7" s="36">
        <v>11.68</v>
      </c>
      <c r="DO7" s="36">
        <v>13.86</v>
      </c>
      <c r="DP7" s="36">
        <v>15.12</v>
      </c>
      <c r="DQ7" s="36">
        <v>23.33</v>
      </c>
      <c r="DR7" s="36">
        <v>21.63</v>
      </c>
      <c r="DS7" s="36">
        <v>0</v>
      </c>
      <c r="DT7" s="36">
        <v>0</v>
      </c>
      <c r="DU7" s="36">
        <v>0</v>
      </c>
      <c r="DV7" s="36">
        <v>0</v>
      </c>
      <c r="DW7" s="36">
        <v>0</v>
      </c>
      <c r="DX7" s="36">
        <v>0</v>
      </c>
      <c r="DY7" s="36">
        <v>0</v>
      </c>
      <c r="DZ7" s="36">
        <v>0</v>
      </c>
      <c r="EA7" s="36">
        <v>0</v>
      </c>
      <c r="EB7" s="36">
        <v>0</v>
      </c>
      <c r="EC7" s="36">
        <v>0</v>
      </c>
      <c r="ED7" s="36">
        <v>0</v>
      </c>
      <c r="EE7" s="36">
        <v>0</v>
      </c>
      <c r="EF7" s="36">
        <v>0.11</v>
      </c>
      <c r="EG7" s="36">
        <v>0.18</v>
      </c>
      <c r="EH7" s="36">
        <v>0.15</v>
      </c>
      <c r="EI7" s="36">
        <v>0</v>
      </c>
      <c r="EJ7" s="36">
        <v>0</v>
      </c>
      <c r="EK7" s="36">
        <v>0.03</v>
      </c>
      <c r="EL7" s="36">
        <v>0.05</v>
      </c>
      <c r="EM7" s="36">
        <v>7.0000000000000007E-2</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2016-02-12T08:01:08Z</cp:lastPrinted>
  <dcterms:created xsi:type="dcterms:W3CDTF">2016-02-03T07:46:50Z</dcterms:created>
  <dcterms:modified xsi:type="dcterms:W3CDTF">2016-02-12T08:10:41Z</dcterms:modified>
  <cp:category/>
</cp:coreProperties>
</file>