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535" yWindow="1695" windowWidth="9060" windowHeight="910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<sst xmlns="http://schemas.openxmlformats.org/spreadsheetml/2006/main" count="221" uniqueCount="111">
  <si>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</si>
  <si>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</si>
  <si>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</si>
  <si>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</si>
  <si>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</si>
  <si>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</si>
  <si>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</si>
  <si>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</si>
  <si>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</si>
  <si>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</si>
  <si>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</si>
  <si>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</si>
  <si>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</si>
  <si>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</si>
  <si>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</si>
  <si>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</si>
  <si>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</si>
  <si>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</si>
  <si>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</si>
  <si>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</si>
  <si>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</si>
  <si>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</si>
  <si>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</si>
  <si>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</si>
  <si>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</si>
  <si>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</si>
  <si>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</si>
  <si>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</si>
  <si>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</si>
  <si>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</si>
  <si>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</si>
  <si>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</si>
  <si>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</si>
  <si>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</si>
  <si>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</si>
  <si>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</si>
  <si>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</si>
  <si>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</si>
  <si>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</si>
  <si>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</si>
  <si>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</si>
  <si>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</si>
  <si>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</si>
  <si>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</si>
  <si>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</si>
  <si>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</si>
  <si>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</si>
  <si>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</si>
  <si>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</si>
  <si>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</si>
  <si>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</si>
  <si>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</si>
  <si>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</si>
  <si>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</si>
  <si>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</si>
  <si>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</si>
  <si>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</si>
  <si>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</si>
  <si>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</si>
  <si>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</si>
  <si>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</si>
  <si>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</si>
  <si>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</si>
  <si>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</si>
  <si>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</si>
  <si>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</si>
  <si>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</si>
  <si>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</si>
  <si>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</si>
  <si>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</si>
  <si>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</si>
  <si>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</si>
  <si>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</si>
  <si>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</si>
  <si>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</si>
  <si>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</si>
  <si>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</si>
  <si>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</si>
  <si>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</si>
  <si>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</si>
  <si>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</si>
  <si>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</si>
  <si>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</si>
  <si>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</si>
  <si>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</si>
  <si>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</si>
  <si>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</si>
  <si>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</si>
  <si>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</si>
  <si>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</si>
  <si>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</si>
  <si>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</si>
  <si>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</si>
  <si>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</si>
  <si>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</si>
  <si>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</si>
  <si>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</si>
  <si>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</si>
  <si>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</si>
  <si>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林業集落排水</t>
  </si>
  <si>
    <t>G2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</si>
  <si>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</si>
  <si>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</si>
  <si>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</si>
  <si>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</si>
  <si>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</si>
  <si>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</si>
  <si>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</si>
  <si>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老朽化が顕著な施設において、中長期を見据え、長寿命化・更新の手法を検討していく必要がある。
　中山間地区に点在している処理施設も複数有しており、個々の健全具合を把握しながら、効果的な維持管理の手法、費用の抑制について、検討を要すると考える。
</t>
    <phoneticPr fontId="4"/>
  </si>
  <si>
    <t xml:space="preserve">
　人口減少などの社会情勢の変化や節水型機器の普及により、下水道使用料の増収がなかなか見込めない中、経費を抑制しつつ、施設機能を維持するべく、効率的な維持管理や施設更新等が求められている。
　人口減少等により、利用者一人当たりの維持管理費用が増大傾向にある中、施設の機能を保持するべく、引き続き、効果的な維持管理の手法、長寿命化を見据えた改善対策を検討していくことが重要である。
</t>
    <phoneticPr fontId="4"/>
  </si>
  <si>
    <t xml:space="preserve">
　引き続き水洗化率向上に努め、料金収入の更なる向上を図る必要がある。
　企業債残高対事業比率、汚水処理原価において、類似団体に比べ低い。
　ただし、今後必要となるであろう更新費用を勘案し、費用の平準化等による効率的な管理運営、投資・予算配分の適正化を図ることが重要である。
　経費回収率は類似団体に比べ低いが、林業集落排水のみならず、農業集落排水等を含めた、農村下水道全体を見据えた使用料水準を模索したい。
　今後、更なる維持管理費用の抑制に努めるとともに、更新投資等に充てる財源確保についても、中長期を見据え、経営改善を図っていく必要がある。</t>
    <rPh sb="76" eb="78">
      <t>コンゴ</t>
    </rPh>
    <rPh sb="78" eb="80">
      <t>ヒツヨウ</t>
    </rPh>
    <rPh sb="87" eb="89">
      <t>コウシン</t>
    </rPh>
    <rPh sb="89" eb="91">
      <t>ヒヨウ</t>
    </rPh>
    <rPh sb="92" eb="94">
      <t>カンアン</t>
    </rPh>
    <rPh sb="96" eb="98">
      <t>ヒヨウ</t>
    </rPh>
    <rPh sb="99" eb="102">
      <t>ヘイジュンカ</t>
    </rPh>
    <rPh sb="102" eb="103">
      <t>トウ</t>
    </rPh>
    <rPh sb="106" eb="109">
      <t>コウリツテキ</t>
    </rPh>
    <rPh sb="110" eb="112">
      <t>カンリ</t>
    </rPh>
    <rPh sb="112" eb="114">
      <t>ウンエイ</t>
    </rPh>
    <rPh sb="115" eb="117">
      <t>トウシ</t>
    </rPh>
    <rPh sb="118" eb="120">
      <t>ヨサン</t>
    </rPh>
    <rPh sb="120" eb="122">
      <t>ハイブン</t>
    </rPh>
    <rPh sb="123" eb="125">
      <t>テキセイ</t>
    </rPh>
    <rPh sb="125" eb="126">
      <t>カ</t>
    </rPh>
    <rPh sb="127" eb="128">
      <t>ハカ</t>
    </rPh>
    <rPh sb="132" eb="134">
      <t>ジュウヨウ</t>
    </rPh>
    <rPh sb="141" eb="143">
      <t>ケイヒ</t>
    </rPh>
    <rPh sb="143" eb="145">
      <t>カイシュウ</t>
    </rPh>
    <rPh sb="145" eb="146">
      <t>リツ</t>
    </rPh>
    <rPh sb="147" eb="149">
      <t>ルイジ</t>
    </rPh>
    <rPh sb="149" eb="151">
      <t>ダンタイ</t>
    </rPh>
    <rPh sb="152" eb="153">
      <t>クラ</t>
    </rPh>
    <rPh sb="154" eb="155">
      <t>ヒク</t>
    </rPh>
    <rPh sb="158" eb="160">
      <t>リンギョウ</t>
    </rPh>
    <rPh sb="160" eb="162">
      <t>シュウラク</t>
    </rPh>
    <rPh sb="162" eb="164">
      <t>ハイスイ</t>
    </rPh>
    <rPh sb="170" eb="172">
      <t>ノウギョウ</t>
    </rPh>
    <rPh sb="172" eb="174">
      <t>シュウラク</t>
    </rPh>
    <rPh sb="174" eb="176">
      <t>ハイスイ</t>
    </rPh>
    <rPh sb="176" eb="177">
      <t>トウ</t>
    </rPh>
    <rPh sb="178" eb="179">
      <t>フク</t>
    </rPh>
    <rPh sb="182" eb="184">
      <t>ノウソン</t>
    </rPh>
    <rPh sb="184" eb="187">
      <t>ゲスイドウ</t>
    </rPh>
    <rPh sb="187" eb="189">
      <t>ゼンタイ</t>
    </rPh>
    <rPh sb="190" eb="192">
      <t>ミス</t>
    </rPh>
    <rPh sb="194" eb="196">
      <t>シヨウ</t>
    </rPh>
    <rPh sb="196" eb="197">
      <t>リョウ</t>
    </rPh>
    <rPh sb="197" eb="199">
      <t>スイジュン</t>
    </rPh>
    <rPh sb="200" eb="202">
      <t>モサク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</si>
</sst>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71232"/>
        <c:axId val="16227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71232"/>
        <c:axId val="162273536"/>
      </c:lineChart>
      <c:dateAx>
        <c:axId val="16227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273536"/>
        <c:crosses val="autoZero"/>
        <c:auto val="1"/>
        <c:lblOffset val="100"/>
        <c:baseTimeUnit val="years"/>
      </c:dateAx>
      <c:valAx>
        <c:axId val="16227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27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31232"/>
        <c:axId val="16884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4.1100000000000003</c:v>
                </c:pt>
                <c:pt idx="1">
                  <c:v>12.71</c:v>
                </c:pt>
                <c:pt idx="2">
                  <c:v>53.73</c:v>
                </c:pt>
                <c:pt idx="3">
                  <c:v>58.58</c:v>
                </c:pt>
                <c:pt idx="4">
                  <c:v>56.52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31232"/>
        <c:axId val="168841600"/>
      </c:lineChart>
      <c:dateAx>
        <c:axId val="16883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841600"/>
        <c:crosses val="autoZero"/>
        <c:auto val="1"/>
        <c:lblOffset val="100"/>
        <c:baseTimeUnit val="years"/>
      </c:dateAx>
      <c:valAx>
        <c:axId val="16884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83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96.43</c:v>
                </c:pt>
                <c:pt idx="1">
                  <c:v>96.3</c:v>
                </c:pt>
                <c:pt idx="2">
                  <c:v>100</c:v>
                </c:pt>
                <c:pt idx="3">
                  <c:v>95</c:v>
                </c:pt>
                <c:pt idx="4">
                  <c:v>94.74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59520"/>
        <c:axId val="16886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85.03</c:v>
                </c:pt>
                <c:pt idx="1">
                  <c:v>85.77</c:v>
                </c:pt>
                <c:pt idx="2">
                  <c:v>87.21</c:v>
                </c:pt>
                <c:pt idx="3">
                  <c:v>89.31</c:v>
                </c:pt>
                <c:pt idx="4">
                  <c:v>91.27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59520"/>
        <c:axId val="168865792"/>
      </c:lineChart>
      <c:dateAx>
        <c:axId val="16885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865792"/>
        <c:crosses val="autoZero"/>
        <c:auto val="1"/>
        <c:lblOffset val="100"/>
        <c:baseTimeUnit val="years"/>
      </c:dateAx>
      <c:valAx>
        <c:axId val="16886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85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01888"/>
        <c:axId val="16370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01888"/>
        <c:axId val="163704192"/>
      </c:lineChart>
      <c:dateAx>
        <c:axId val="16370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704192"/>
        <c:crosses val="autoZero"/>
        <c:auto val="1"/>
        <c:lblOffset val="100"/>
        <c:baseTimeUnit val="years"/>
      </c:dateAx>
      <c:valAx>
        <c:axId val="16370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70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05184"/>
        <c:axId val="18715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05184"/>
        <c:axId val="187155968"/>
      </c:lineChart>
      <c:dateAx>
        <c:axId val="16860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155968"/>
        <c:crosses val="autoZero"/>
        <c:auto val="1"/>
        <c:lblOffset val="100"/>
        <c:baseTimeUnit val="years"/>
      </c:dateAx>
      <c:valAx>
        <c:axId val="18715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0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44288"/>
        <c:axId val="16484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44288"/>
        <c:axId val="164846208"/>
      </c:lineChart>
      <c:dateAx>
        <c:axId val="16484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46208"/>
        <c:crosses val="autoZero"/>
        <c:auto val="1"/>
        <c:lblOffset val="100"/>
        <c:baseTimeUnit val="years"/>
      </c:dateAx>
      <c:valAx>
        <c:axId val="16484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4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29920"/>
        <c:axId val="16493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29920"/>
        <c:axId val="164931840"/>
      </c:lineChart>
      <c:dateAx>
        <c:axId val="16492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931840"/>
        <c:crosses val="autoZero"/>
        <c:auto val="1"/>
        <c:lblOffset val="100"/>
        <c:baseTimeUnit val="years"/>
      </c:dateAx>
      <c:valAx>
        <c:axId val="16493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92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69184"/>
        <c:axId val="16867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69184"/>
        <c:axId val="168671104"/>
      </c:lineChart>
      <c:dateAx>
        <c:axId val="16866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671104"/>
        <c:crosses val="autoZero"/>
        <c:auto val="1"/>
        <c:lblOffset val="100"/>
        <c:baseTimeUnit val="years"/>
      </c:dateAx>
      <c:valAx>
        <c:axId val="16867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6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84928"/>
        <c:axId val="16868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1045.04</c:v>
                </c:pt>
                <c:pt idx="1">
                  <c:v>963.37</c:v>
                </c:pt>
                <c:pt idx="2">
                  <c:v>1008.44</c:v>
                </c:pt>
                <c:pt idx="3">
                  <c:v>1156.78</c:v>
                </c:pt>
                <c:pt idx="4">
                  <c:v>1239.21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84928"/>
        <c:axId val="168687104"/>
      </c:lineChart>
      <c:dateAx>
        <c:axId val="16868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687104"/>
        <c:crosses val="autoZero"/>
        <c:auto val="1"/>
        <c:lblOffset val="100"/>
        <c:baseTimeUnit val="years"/>
      </c:dateAx>
      <c:valAx>
        <c:axId val="16868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68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14.96</c:v>
                </c:pt>
                <c:pt idx="1">
                  <c:v>11.18</c:v>
                </c:pt>
                <c:pt idx="2">
                  <c:v>14.78</c:v>
                </c:pt>
                <c:pt idx="3">
                  <c:v>14.62</c:v>
                </c:pt>
                <c:pt idx="4">
                  <c:v>13.6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762368"/>
        <c:axId val="16878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40.229999999999997</c:v>
                </c:pt>
                <c:pt idx="1">
                  <c:v>41.58</c:v>
                </c:pt>
                <c:pt idx="2">
                  <c:v>42.04</c:v>
                </c:pt>
                <c:pt idx="3">
                  <c:v>33.82</c:v>
                </c:pt>
                <c:pt idx="4">
                  <c:v>38.14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62368"/>
        <c:axId val="168785024"/>
      </c:lineChart>
      <c:dateAx>
        <c:axId val="16876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785024"/>
        <c:crosses val="autoZero"/>
        <c:auto val="1"/>
        <c:lblOffset val="100"/>
        <c:baseTimeUnit val="years"/>
      </c:dateAx>
      <c:valAx>
        <c:axId val="16878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76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362.19</c:v>
                </c:pt>
                <c:pt idx="1">
                  <c:v>426.62</c:v>
                </c:pt>
                <c:pt idx="2">
                  <c:v>365.85</c:v>
                </c:pt>
                <c:pt idx="3">
                  <c:v>393.9</c:v>
                </c:pt>
                <c:pt idx="4">
                  <c:v>454.15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2944"/>
        <c:axId val="16880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414.68</c:v>
                </c:pt>
                <c:pt idx="1">
                  <c:v>408.52</c:v>
                </c:pt>
                <c:pt idx="2">
                  <c:v>455.02</c:v>
                </c:pt>
                <c:pt idx="3">
                  <c:v>525.1</c:v>
                </c:pt>
                <c:pt idx="4">
                  <c:v>471.79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02944"/>
        <c:axId val="168805120"/>
      </c:lineChart>
      <c:dateAx>
        <c:axId val="16880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805120"/>
        <c:crosses val="autoZero"/>
        <c:auto val="1"/>
        <c:lblOffset val="100"/>
        <c:baseTimeUnit val="years"/>
      </c:dateAx>
      <c:valAx>
        <c:axId val="16880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80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【1,201.71】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【49.13】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G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富山県　富山市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林業集落排水</v>
      </c>
      <c r="Q8" s="46"/>
      <c r="R8" s="46"/>
      <c r="S8" s="46"/>
      <c r="T8" s="46"/>
      <c r="U8" s="46"/>
      <c r="V8" s="46"/>
      <c r="W8" s="46" t="str">
        <f>データ!L6</f>
        <v>G2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419849</v>
      </c>
      <c r="AM8" s="47"/>
      <c r="AN8" s="47"/>
      <c r="AO8" s="47"/>
      <c r="AP8" s="47"/>
      <c r="AQ8" s="47"/>
      <c r="AR8" s="47"/>
      <c r="AS8" s="47"/>
      <c r="AT8" s="43">
        <f>データ!S6</f>
        <v>1241.77</v>
      </c>
      <c r="AU8" s="43"/>
      <c r="AV8" s="43"/>
      <c r="AW8" s="43"/>
      <c r="AX8" s="43"/>
      <c r="AY8" s="43"/>
      <c r="AZ8" s="43"/>
      <c r="BA8" s="43"/>
      <c r="BB8" s="43">
        <f>データ!T6</f>
        <v>338.11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2958</v>
      </c>
      <c r="AE10" s="47"/>
      <c r="AF10" s="47"/>
      <c r="AG10" s="47"/>
      <c r="AH10" s="47"/>
      <c r="AI10" s="47"/>
      <c r="AJ10" s="47"/>
      <c r="AK10" s="2"/>
      <c r="AL10" s="47">
        <f>データ!U6</f>
        <v>19</v>
      </c>
      <c r="AM10" s="47"/>
      <c r="AN10" s="47"/>
      <c r="AO10" s="47"/>
      <c r="AP10" s="47"/>
      <c r="AQ10" s="47"/>
      <c r="AR10" s="47"/>
      <c r="AS10" s="47"/>
      <c r="AT10" s="43">
        <f>データ!V6</f>
        <v>0.02</v>
      </c>
      <c r="AU10" s="43"/>
      <c r="AV10" s="43"/>
      <c r="AW10" s="43"/>
      <c r="AX10" s="43"/>
      <c r="AY10" s="43"/>
      <c r="AZ10" s="43"/>
      <c r="BA10" s="43"/>
      <c r="BB10" s="43">
        <f>データ!W6</f>
        <v>950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162019</v>
      </c>
      <c r="D6" s="31">
        <f t="shared" si="3"/>
        <v>47</v>
      </c>
      <c r="E6" s="31">
        <f t="shared" si="3"/>
        <v>17</v>
      </c>
      <c r="F6" s="31">
        <f t="shared" si="3"/>
        <v>7</v>
      </c>
      <c r="G6" s="31">
        <f t="shared" si="3"/>
        <v>0</v>
      </c>
      <c r="H6" s="31" t="str">
        <f t="shared" si="3"/>
        <v>富山県　富山市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林業集落排水</v>
      </c>
      <c r="L6" s="31" t="str">
        <f t="shared" si="3"/>
        <v>G2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</v>
      </c>
      <c r="P6" s="32">
        <f t="shared" si="3"/>
        <v>100</v>
      </c>
      <c r="Q6" s="32">
        <f t="shared" si="3"/>
        <v>2958</v>
      </c>
      <c r="R6" s="32">
        <f t="shared" si="3"/>
        <v>419849</v>
      </c>
      <c r="S6" s="32">
        <f t="shared" si="3"/>
        <v>1241.77</v>
      </c>
      <c r="T6" s="32">
        <f t="shared" si="3"/>
        <v>338.11</v>
      </c>
      <c r="U6" s="32">
        <f t="shared" si="3"/>
        <v>19</v>
      </c>
      <c r="V6" s="32">
        <f t="shared" si="3"/>
        <v>0.02</v>
      </c>
      <c r="W6" s="32">
        <f t="shared" si="3"/>
        <v>950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1045.04</v>
      </c>
      <c r="BK6" s="33">
        <f t="shared" si="7"/>
        <v>963.37</v>
      </c>
      <c r="BL6" s="33">
        <f t="shared" si="7"/>
        <v>1008.44</v>
      </c>
      <c r="BM6" s="33">
        <f t="shared" si="7"/>
        <v>1156.78</v>
      </c>
      <c r="BN6" s="33">
        <f t="shared" si="7"/>
        <v>1239.21</v>
      </c>
      <c r="BO6" s="32" t="str">
        <f>IF(BO7="","",IF(BO7="-","【-】","【"&amp;SUBSTITUTE(TEXT(BO7,"#,##0.00"),"-","△")&amp;"】"))</f>
        <v>【1,201.71】</v>
      </c>
      <c r="BP6" s="33">
        <f>IF(BP7="",NA(),BP7)</f>
        <v>14.96</v>
      </c>
      <c r="BQ6" s="33">
        <f t="shared" ref="BQ6:BY6" si="8">IF(BQ7="",NA(),BQ7)</f>
        <v>11.18</v>
      </c>
      <c r="BR6" s="33">
        <f t="shared" si="8"/>
        <v>14.78</v>
      </c>
      <c r="BS6" s="33">
        <f t="shared" si="8"/>
        <v>14.62</v>
      </c>
      <c r="BT6" s="33">
        <f t="shared" si="8"/>
        <v>13.6</v>
      </c>
      <c r="BU6" s="33">
        <f t="shared" si="8"/>
        <v>40.229999999999997</v>
      </c>
      <c r="BV6" s="33">
        <f t="shared" si="8"/>
        <v>41.58</v>
      </c>
      <c r="BW6" s="33">
        <f t="shared" si="8"/>
        <v>42.04</v>
      </c>
      <c r="BX6" s="33">
        <f t="shared" si="8"/>
        <v>33.82</v>
      </c>
      <c r="BY6" s="33">
        <f t="shared" si="8"/>
        <v>38.14</v>
      </c>
      <c r="BZ6" s="32" t="str">
        <f>IF(BZ7="","",IF(BZ7="-","【-】","【"&amp;SUBSTITUTE(TEXT(BZ7,"#,##0.00"),"-","△")&amp;"】"))</f>
        <v>【27.50】</v>
      </c>
      <c r="CA6" s="33">
        <f>IF(CA7="",NA(),CA7)</f>
        <v>362.19</v>
      </c>
      <c r="CB6" s="33">
        <f t="shared" ref="CB6:CJ6" si="9">IF(CB7="",NA(),CB7)</f>
        <v>426.62</v>
      </c>
      <c r="CC6" s="33">
        <f t="shared" si="9"/>
        <v>365.85</v>
      </c>
      <c r="CD6" s="33">
        <f t="shared" si="9"/>
        <v>393.9</v>
      </c>
      <c r="CE6" s="33">
        <f t="shared" si="9"/>
        <v>454.15</v>
      </c>
      <c r="CF6" s="33">
        <f t="shared" si="9"/>
        <v>414.68</v>
      </c>
      <c r="CG6" s="33">
        <f t="shared" si="9"/>
        <v>408.52</v>
      </c>
      <c r="CH6" s="33">
        <f t="shared" si="9"/>
        <v>455.02</v>
      </c>
      <c r="CI6" s="33">
        <f t="shared" si="9"/>
        <v>525.1</v>
      </c>
      <c r="CJ6" s="33">
        <f t="shared" si="9"/>
        <v>471.79</v>
      </c>
      <c r="CK6" s="32" t="str">
        <f>IF(CK7="","",IF(CK7="-","【-】","【"&amp;SUBSTITUTE(TEXT(CK7,"#,##0.00"),"-","△")&amp;"】"))</f>
        <v>【638.17】</v>
      </c>
      <c r="CL6" s="33">
        <f>IF(CL7="",NA(),CL7)</f>
        <v>75</v>
      </c>
      <c r="CM6" s="33">
        <f t="shared" ref="CM6:CU6" si="10">IF(CM7="",NA(),CM7)</f>
        <v>75</v>
      </c>
      <c r="CN6" s="33">
        <f t="shared" si="10"/>
        <v>75</v>
      </c>
      <c r="CO6" s="33">
        <f t="shared" si="10"/>
        <v>75</v>
      </c>
      <c r="CP6" s="33">
        <f t="shared" si="10"/>
        <v>75</v>
      </c>
      <c r="CQ6" s="33">
        <f t="shared" si="10"/>
        <v>4.1100000000000003</v>
      </c>
      <c r="CR6" s="33">
        <f t="shared" si="10"/>
        <v>12.71</v>
      </c>
      <c r="CS6" s="33">
        <f t="shared" si="10"/>
        <v>53.73</v>
      </c>
      <c r="CT6" s="33">
        <f t="shared" si="10"/>
        <v>58.58</v>
      </c>
      <c r="CU6" s="33">
        <f t="shared" si="10"/>
        <v>56.52</v>
      </c>
      <c r="CV6" s="32" t="str">
        <f>IF(CV7="","",IF(CV7="-","【-】","【"&amp;SUBSTITUTE(TEXT(CV7,"#,##0.00"),"-","△")&amp;"】"))</f>
        <v>【49.13】</v>
      </c>
      <c r="CW6" s="33">
        <f>IF(CW7="",NA(),CW7)</f>
        <v>96.43</v>
      </c>
      <c r="CX6" s="33">
        <f t="shared" ref="CX6:DF6" si="11">IF(CX7="",NA(),CX7)</f>
        <v>96.3</v>
      </c>
      <c r="CY6" s="33">
        <f t="shared" si="11"/>
        <v>100</v>
      </c>
      <c r="CZ6" s="33">
        <f t="shared" si="11"/>
        <v>95</v>
      </c>
      <c r="DA6" s="33">
        <f t="shared" si="11"/>
        <v>94.74</v>
      </c>
      <c r="DB6" s="33">
        <f t="shared" si="11"/>
        <v>85.03</v>
      </c>
      <c r="DC6" s="33">
        <f t="shared" si="11"/>
        <v>85.77</v>
      </c>
      <c r="DD6" s="33">
        <f t="shared" si="11"/>
        <v>87.21</v>
      </c>
      <c r="DE6" s="33">
        <f t="shared" si="11"/>
        <v>89.31</v>
      </c>
      <c r="DF6" s="33">
        <f t="shared" si="11"/>
        <v>91.27</v>
      </c>
      <c r="DG6" s="32" t="str">
        <f>IF(DG7="","",IF(DG7="-","【-】","【"&amp;SUBSTITUTE(TEXT(DG7,"#,##0.00"),"-","△")&amp;"】"))</f>
        <v>【89.54】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2">
        <f t="shared" si="14"/>
        <v>0</v>
      </c>
      <c r="EN6" s="32" t="str">
        <f>IF(EN7="","",IF(EN7="-","【-】","【"&amp;SUBSTITUTE(TEXT(EN7,"#,##0.00"),"-","△")&amp;"】"))</f>
        <v>【0.00】</v>
      </c>
    </row>
    <row r="7" spans="1:144" s="34" customFormat="1" x14ac:dyDescent="0.15">
      <c r="A7" s="26"/>
      <c r="B7" s="35">
        <v>2014</v>
      </c>
      <c r="C7" s="35">
        <v>162019</v>
      </c>
      <c r="D7" s="35">
        <v>47</v>
      </c>
      <c r="E7" s="35">
        <v>17</v>
      </c>
      <c r="F7" s="35">
        <v>7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</v>
      </c>
      <c r="P7" s="36">
        <v>100</v>
      </c>
      <c r="Q7" s="36">
        <v>2958</v>
      </c>
      <c r="R7" s="36">
        <v>419849</v>
      </c>
      <c r="S7" s="36">
        <v>1241.77</v>
      </c>
      <c r="T7" s="36">
        <v>338.11</v>
      </c>
      <c r="U7" s="36">
        <v>19</v>
      </c>
      <c r="V7" s="36">
        <v>0.02</v>
      </c>
      <c r="W7" s="36">
        <v>950</v>
      </c>
      <c r="X7" s="36">
        <v>100</v>
      </c>
      <c r="Y7" s="36">
        <v>100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1045.04</v>
      </c>
      <c r="BK7" s="36">
        <v>963.37</v>
      </c>
      <c r="BL7" s="36">
        <v>1008.44</v>
      </c>
      <c r="BM7" s="36">
        <v>1156.78</v>
      </c>
      <c r="BN7" s="36">
        <v>1239.21</v>
      </c>
      <c r="BO7" s="36">
        <v>1201.71</v>
      </c>
      <c r="BP7" s="36">
        <v>14.96</v>
      </c>
      <c r="BQ7" s="36">
        <v>11.18</v>
      </c>
      <c r="BR7" s="36">
        <v>14.78</v>
      </c>
      <c r="BS7" s="36">
        <v>14.62</v>
      </c>
      <c r="BT7" s="36">
        <v>13.6</v>
      </c>
      <c r="BU7" s="36">
        <v>40.229999999999997</v>
      </c>
      <c r="BV7" s="36">
        <v>41.58</v>
      </c>
      <c r="BW7" s="36">
        <v>42.04</v>
      </c>
      <c r="BX7" s="36">
        <v>33.82</v>
      </c>
      <c r="BY7" s="36">
        <v>38.14</v>
      </c>
      <c r="BZ7" s="36">
        <v>27.5</v>
      </c>
      <c r="CA7" s="36">
        <v>362.19</v>
      </c>
      <c r="CB7" s="36">
        <v>426.62</v>
      </c>
      <c r="CC7" s="36">
        <v>365.85</v>
      </c>
      <c r="CD7" s="36">
        <v>393.9</v>
      </c>
      <c r="CE7" s="36">
        <v>454.15</v>
      </c>
      <c r="CF7" s="36">
        <v>414.68</v>
      </c>
      <c r="CG7" s="36">
        <v>408.52</v>
      </c>
      <c r="CH7" s="36">
        <v>455.02</v>
      </c>
      <c r="CI7" s="36">
        <v>525.1</v>
      </c>
      <c r="CJ7" s="36">
        <v>471.79</v>
      </c>
      <c r="CK7" s="36">
        <v>638.16999999999996</v>
      </c>
      <c r="CL7" s="36">
        <v>75</v>
      </c>
      <c r="CM7" s="36">
        <v>75</v>
      </c>
      <c r="CN7" s="36">
        <v>75</v>
      </c>
      <c r="CO7" s="36">
        <v>75</v>
      </c>
      <c r="CP7" s="36">
        <v>75</v>
      </c>
      <c r="CQ7" s="36">
        <v>4.1100000000000003</v>
      </c>
      <c r="CR7" s="36">
        <v>12.71</v>
      </c>
      <c r="CS7" s="36">
        <v>53.73</v>
      </c>
      <c r="CT7" s="36">
        <v>58.58</v>
      </c>
      <c r="CU7" s="36">
        <v>56.52</v>
      </c>
      <c r="CV7" s="36">
        <v>49.13</v>
      </c>
      <c r="CW7" s="36">
        <v>96.43</v>
      </c>
      <c r="CX7" s="36">
        <v>96.3</v>
      </c>
      <c r="CY7" s="36">
        <v>100</v>
      </c>
      <c r="CZ7" s="36">
        <v>95</v>
      </c>
      <c r="DA7" s="36">
        <v>94.74</v>
      </c>
      <c r="DB7" s="36">
        <v>85.03</v>
      </c>
      <c r="DC7" s="36">
        <v>85.77</v>
      </c>
      <c r="DD7" s="36">
        <v>87.21</v>
      </c>
      <c r="DE7" s="36">
        <v>89.31</v>
      </c>
      <c r="DF7" s="36">
        <v>91.27</v>
      </c>
      <c r="DG7" s="36">
        <v>89.54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</v>
      </c>
      <c r="EN7" s="36">
        <v>0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富山市</cp:lastModifiedBy>
  <cp:lastPrinted>2016-02-24T01:52:44Z</cp:lastPrinted>
  <dcterms:created xsi:type="dcterms:W3CDTF">2016-02-03T09:22:04Z</dcterms:created>
  <dcterms:modified xsi:type="dcterms:W3CDTF">2016-02-24T01:54:01Z</dcterms:modified>
  <cp:category/>
</cp:coreProperties>
</file>