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2465" yWindow="1425" windowWidth="6840" windowHeight="9780"/>
  </bookViews>
  <sheets>
    <sheet name="法非適用_下水道事業" sheetId="4" r:id="rId1"/>
    <sheet name="データ" sheetId="5" state="hidden" r:id="rId2"/>
  </sheets>
  <calcPr calcId="145621" calcCompleted="0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<sst xmlns="http://schemas.openxmlformats.org/spreadsheetml/2006/main" count="221" uniqueCount="111">
  <si>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</si>
  <si>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</si>
  <si>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</si>
  <si>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</si>
  <si>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</si>
  <si>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</si>
  <si>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</si>
  <si>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</si>
  <si>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</si>
  <si>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</si>
  <si>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</si>
  <si>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</si>
  <si>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</si>
  <si>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</si>
  <si>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</si>
  <si>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</si>
  <si>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</si>
  <si>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</si>
  <si>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</si>
  <si>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</si>
  <si>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</si>
  <si>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</si>
  <si>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</si>
  <si>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</si>
  <si>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</si>
  <si>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</si>
  <si>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</si>
  <si>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</si>
  <si>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</si>
  <si>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</si>
  <si>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</si>
  <si>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</si>
  <si>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</si>
  <si>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</si>
  <si>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</si>
  <si>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</si>
  <si>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</si>
  <si>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</si>
  <si>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</si>
  <si>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</si>
  <si>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</si>
  <si>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</si>
  <si>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</si>
  <si>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</si>
  <si>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</si>
  <si>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</si>
  <si>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</si>
  <si>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</si>
  <si>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</si>
  <si>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</si>
  <si>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</si>
  <si>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</si>
  <si>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</si>
  <si>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</si>
  <si>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</si>
  <si>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</si>
  <si>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</si>
  <si>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</si>
  <si>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</si>
  <si>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</si>
  <si>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</si>
  <si>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</si>
  <si>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</si>
  <si>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</si>
  <si>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</si>
  <si>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</si>
  <si>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</si>
  <si>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</si>
  <si>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</si>
  <si>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</si>
  <si>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</si>
  <si>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</si>
  <si>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</si>
  <si>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</si>
  <si>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</si>
  <si>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</si>
  <si>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</si>
  <si>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</si>
  <si>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</si>
  <si>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</si>
  <si>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</si>
  <si>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</si>
  <si>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</si>
  <si>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</si>
  <si>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</si>
  <si>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</si>
  <si>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</si>
  <si>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</si>
  <si>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</si>
  <si>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</si>
  <si>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</si>
  <si>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</si>
  <si>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</si>
  <si>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</si>
  <si>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</si>
  <si>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</si>
  <si>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</si>
  <si>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</si>
  <si>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</si>
  <si>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小規模集合排水処理</t>
  </si>
  <si>
    <t>I2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</si>
  <si>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</si>
  <si>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</si>
  <si>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</si>
  <si>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</si>
  <si>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</si>
  <si>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</si>
  <si>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</si>
  <si>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 xml:space="preserve">
　老朽化が顕著な施設において、中長期を見据え、長寿命化・更新の手法を検討していく必要がある。
　中山間地区に点在している処理施設も複数有しており、個々の健全具合を把握しながら、効果的な維持管理の手法、費用の抑制について、検討を要すると考える。
</t>
    <phoneticPr fontId="4"/>
  </si>
  <si>
    <t xml:space="preserve">
　人口減少などの社会情勢の変化や節水型機器の普及により、下水道使用料の増収がなかなか見込めない中、経費を抑制しつつ、施設機能を維持するべく、効率的な維持管理や施設更新等が求められている。
　人口減少等により、利用者一人当たりの維持管理費用が増大傾向にある中、施設の機能を保持するべく、引き続き、効果的な維持管理の手法、長寿命化を見据えた改善対策を検討していくことが重要である。
</t>
    <phoneticPr fontId="4"/>
  </si>
  <si>
    <t xml:space="preserve">
　引き続き水洗化率向上に努め、料金収入の更なる向上を図る必要がある。
　企業債残高対事業比率、汚水処理原価において、類似団体に比べ低い。
　ただし、今後必要となるであろう更新費用を勘案し、費用の平準化等による効率的な管理運営、投資・予算配分の適正化を図ることが重要である。
　今後、更なる維持管理費用の抑制に努めるとともに、更新投資等に充てる財源確保についても、中長期を見据え、経営改善を図っていく必要がある。</t>
    <rPh sb="38" eb="40">
      <t>キギョウ</t>
    </rPh>
    <rPh sb="40" eb="41">
      <t>サイ</t>
    </rPh>
    <rPh sb="41" eb="43">
      <t>ザンダカ</t>
    </rPh>
    <rPh sb="43" eb="44">
      <t>タイ</t>
    </rPh>
    <rPh sb="44" eb="46">
      <t>ジギョウ</t>
    </rPh>
    <rPh sb="46" eb="48">
      <t>ヒリツ</t>
    </rPh>
    <rPh sb="49" eb="51">
      <t>オスイ</t>
    </rPh>
    <rPh sb="51" eb="53">
      <t>ショリ</t>
    </rPh>
    <rPh sb="53" eb="55">
      <t>ゲンカ</t>
    </rPh>
    <rPh sb="60" eb="62">
      <t>ルイジ</t>
    </rPh>
    <rPh sb="62" eb="64">
      <t>ダンタイ</t>
    </rPh>
    <rPh sb="65" eb="66">
      <t>クラ</t>
    </rPh>
    <rPh sb="67" eb="68">
      <t>ヒク</t>
    </rPh>
    <rPh sb="76" eb="78">
      <t>コンゴ</t>
    </rPh>
    <rPh sb="78" eb="80">
      <t>ヒツヨウ</t>
    </rPh>
    <rPh sb="87" eb="89">
      <t>コウシン</t>
    </rPh>
    <rPh sb="89" eb="91">
      <t>ヒヨウ</t>
    </rPh>
    <rPh sb="92" eb="94">
      <t>カンアン</t>
    </rPh>
    <rPh sb="96" eb="98">
      <t>ヒヨウ</t>
    </rPh>
    <rPh sb="99" eb="102">
      <t>ヘイジュンカ</t>
    </rPh>
    <rPh sb="102" eb="103">
      <t>トウ</t>
    </rPh>
    <rPh sb="106" eb="109">
      <t>コウリツテキ</t>
    </rPh>
    <rPh sb="110" eb="112">
      <t>カンリ</t>
    </rPh>
    <rPh sb="112" eb="114">
      <t>ウンエイ</t>
    </rPh>
    <rPh sb="115" eb="117">
      <t>トウシ</t>
    </rPh>
    <rPh sb="118" eb="120">
      <t>ヨサン</t>
    </rPh>
    <rPh sb="120" eb="122">
      <t>ハイブン</t>
    </rPh>
    <rPh sb="123" eb="125">
      <t>テキセイ</t>
    </rPh>
    <rPh sb="125" eb="126">
      <t>カ</t>
    </rPh>
    <rPh sb="127" eb="128">
      <t>ハカ</t>
    </rPh>
    <rPh sb="132" eb="134">
      <t>ジュウヨウ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</si>
</sst>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572672"/>
        <c:axId val="176574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;&quot;-&quot;">
                  <c:v>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572672"/>
        <c:axId val="176574848"/>
      </c:lineChart>
      <c:dateAx>
        <c:axId val="1765726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574848"/>
        <c:crosses val="autoZero"/>
        <c:auto val="1"/>
        <c:lblOffset val="100"/>
        <c:baseTimeUnit val="years"/>
      </c:dateAx>
      <c:valAx>
        <c:axId val="176574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572672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48.84</c:v>
                </c:pt>
                <c:pt idx="1">
                  <c:v>48.84</c:v>
                </c:pt>
                <c:pt idx="2">
                  <c:v>48.84</c:v>
                </c:pt>
                <c:pt idx="3">
                  <c:v>48.84</c:v>
                </c:pt>
                <c:pt idx="4">
                  <c:v>97.67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018944"/>
        <c:axId val="178021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36.83</c:v>
                </c:pt>
                <c:pt idx="1">
                  <c:v>38.97</c:v>
                </c:pt>
                <c:pt idx="2">
                  <c:v>39.119999999999997</c:v>
                </c:pt>
                <c:pt idx="3">
                  <c:v>35.64</c:v>
                </c:pt>
                <c:pt idx="4">
                  <c:v>37.950000000000003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018944"/>
        <c:axId val="178021120"/>
      </c:lineChart>
      <c:dateAx>
        <c:axId val="178018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021120"/>
        <c:crosses val="autoZero"/>
        <c:auto val="1"/>
        <c:lblOffset val="100"/>
        <c:baseTimeUnit val="years"/>
      </c:dateAx>
      <c:valAx>
        <c:axId val="178021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01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79.819999999999993</c:v>
                </c:pt>
                <c:pt idx="1">
                  <c:v>80.37</c:v>
                </c:pt>
                <c:pt idx="2">
                  <c:v>77.88</c:v>
                </c:pt>
                <c:pt idx="3">
                  <c:v>77.48</c:v>
                </c:pt>
                <c:pt idx="4">
                  <c:v>77.27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129152"/>
        <c:axId val="178131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85.97</c:v>
                </c:pt>
                <c:pt idx="1">
                  <c:v>86.89</c:v>
                </c:pt>
                <c:pt idx="2">
                  <c:v>87.79</c:v>
                </c:pt>
                <c:pt idx="3">
                  <c:v>87.19</c:v>
                </c:pt>
                <c:pt idx="4">
                  <c:v>88.2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129152"/>
        <c:axId val="178131328"/>
      </c:lineChart>
      <c:dateAx>
        <c:axId val="17812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8131328"/>
        <c:crosses val="autoZero"/>
        <c:auto val="1"/>
        <c:lblOffset val="100"/>
        <c:baseTimeUnit val="years"/>
      </c:dateAx>
      <c:valAx>
        <c:axId val="178131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812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38.06</c:v>
                </c:pt>
                <c:pt idx="1">
                  <c:v>37.200000000000003</c:v>
                </c:pt>
                <c:pt idx="2">
                  <c:v>36.58</c:v>
                </c:pt>
                <c:pt idx="3">
                  <c:v>35.5</c:v>
                </c:pt>
                <c:pt idx="4">
                  <c:v>35.15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25536"/>
        <c:axId val="17664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25536"/>
        <c:axId val="176644096"/>
      </c:lineChart>
      <c:dateAx>
        <c:axId val="17662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644096"/>
        <c:crosses val="autoZero"/>
        <c:auto val="1"/>
        <c:lblOffset val="100"/>
        <c:baseTimeUnit val="years"/>
      </c:dateAx>
      <c:valAx>
        <c:axId val="17664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62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678400"/>
        <c:axId val="176680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678400"/>
        <c:axId val="176680320"/>
      </c:lineChart>
      <c:dateAx>
        <c:axId val="1766784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680320"/>
        <c:crosses val="autoZero"/>
        <c:auto val="1"/>
        <c:lblOffset val="100"/>
        <c:baseTimeUnit val="years"/>
      </c:dateAx>
      <c:valAx>
        <c:axId val="176680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6784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710784"/>
        <c:axId val="176712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710784"/>
        <c:axId val="176712704"/>
      </c:lineChart>
      <c:dateAx>
        <c:axId val="17671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712704"/>
        <c:crosses val="autoZero"/>
        <c:auto val="1"/>
        <c:lblOffset val="100"/>
        <c:baseTimeUnit val="years"/>
      </c:dateAx>
      <c:valAx>
        <c:axId val="176712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7107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28608"/>
        <c:axId val="177830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28608"/>
        <c:axId val="177830528"/>
      </c:lineChart>
      <c:dateAx>
        <c:axId val="17782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830528"/>
        <c:crosses val="autoZero"/>
        <c:auto val="1"/>
        <c:lblOffset val="100"/>
        <c:baseTimeUnit val="years"/>
      </c:dateAx>
      <c:valAx>
        <c:axId val="177830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82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869184"/>
        <c:axId val="177871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869184"/>
        <c:axId val="177871104"/>
      </c:lineChart>
      <c:dateAx>
        <c:axId val="177869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871104"/>
        <c:crosses val="autoZero"/>
        <c:auto val="1"/>
        <c:lblOffset val="100"/>
        <c:baseTimeUnit val="years"/>
      </c:dateAx>
      <c:valAx>
        <c:axId val="177871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869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1623.42</c:v>
                </c:pt>
                <c:pt idx="1">
                  <c:v>1543.9</c:v>
                </c:pt>
                <c:pt idx="2">
                  <c:v>1466.36</c:v>
                </c:pt>
                <c:pt idx="3">
                  <c:v>1314.84</c:v>
                </c:pt>
                <c:pt idx="4">
                  <c:v>1251.53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05664"/>
        <c:axId val="17790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3517.27</c:v>
                </c:pt>
                <c:pt idx="1">
                  <c:v>2988.96</c:v>
                </c:pt>
                <c:pt idx="2">
                  <c:v>3055.24</c:v>
                </c:pt>
                <c:pt idx="3">
                  <c:v>3189.89</c:v>
                </c:pt>
                <c:pt idx="4">
                  <c:v>2585.83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05664"/>
        <c:axId val="177907584"/>
      </c:lineChart>
      <c:dateAx>
        <c:axId val="177905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07584"/>
        <c:crosses val="autoZero"/>
        <c:auto val="1"/>
        <c:lblOffset val="100"/>
        <c:baseTimeUnit val="years"/>
      </c:dateAx>
      <c:valAx>
        <c:axId val="17790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905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49.87</c:v>
                </c:pt>
                <c:pt idx="1">
                  <c:v>48.52</c:v>
                </c:pt>
                <c:pt idx="2">
                  <c:v>47.04</c:v>
                </c:pt>
                <c:pt idx="3">
                  <c:v>48.8</c:v>
                </c:pt>
                <c:pt idx="4">
                  <c:v>45.48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45984"/>
        <c:axId val="177952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23.57</c:v>
                </c:pt>
                <c:pt idx="1">
                  <c:v>26.99</c:v>
                </c:pt>
                <c:pt idx="2">
                  <c:v>29.25</c:v>
                </c:pt>
                <c:pt idx="3">
                  <c:v>27.92</c:v>
                </c:pt>
                <c:pt idx="4">
                  <c:v>31.45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45984"/>
        <c:axId val="177952256"/>
      </c:lineChart>
      <c:dateAx>
        <c:axId val="177945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52256"/>
        <c:crosses val="autoZero"/>
        <c:auto val="1"/>
        <c:lblOffset val="100"/>
        <c:baseTimeUnit val="years"/>
      </c:dateAx>
      <c:valAx>
        <c:axId val="177952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945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338.55</c:v>
                </c:pt>
                <c:pt idx="1">
                  <c:v>353.51</c:v>
                </c:pt>
                <c:pt idx="2">
                  <c:v>362.95</c:v>
                </c:pt>
                <c:pt idx="3">
                  <c:v>360.47</c:v>
                </c:pt>
                <c:pt idx="4">
                  <c:v>388.2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7970176"/>
        <c:axId val="17798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746.34</c:v>
                </c:pt>
                <c:pt idx="1">
                  <c:v>663.6</c:v>
                </c:pt>
                <c:pt idx="2">
                  <c:v>622.30999999999995</c:v>
                </c:pt>
                <c:pt idx="3">
                  <c:v>602.87</c:v>
                </c:pt>
                <c:pt idx="4">
                  <c:v>588.54999999999995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7970176"/>
        <c:axId val="177988736"/>
      </c:lineChart>
      <c:dateAx>
        <c:axId val="1779701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7988736"/>
        <c:crosses val="autoZero"/>
        <c:auto val="1"/>
        <c:lblOffset val="100"/>
        <c:baseTimeUnit val="years"/>
      </c:dateAx>
      <c:valAx>
        <c:axId val="17798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79701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【2,665.67】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【88.11】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【39.88】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【30.50】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O14" zoomScaleNormal="100" workbookViewId="0">
      <selection activeCell="AO16" sqref="AO1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富山県　富山市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小規模集合排水処理</v>
      </c>
      <c r="Q8" s="46"/>
      <c r="R8" s="46"/>
      <c r="S8" s="46"/>
      <c r="T8" s="46"/>
      <c r="U8" s="46"/>
      <c r="V8" s="46"/>
      <c r="W8" s="46" t="str">
        <f>データ!L6</f>
        <v>I2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419849</v>
      </c>
      <c r="AM8" s="47"/>
      <c r="AN8" s="47"/>
      <c r="AO8" s="47"/>
      <c r="AP8" s="47"/>
      <c r="AQ8" s="47"/>
      <c r="AR8" s="47"/>
      <c r="AS8" s="47"/>
      <c r="AT8" s="43">
        <f>データ!S6</f>
        <v>1241.77</v>
      </c>
      <c r="AU8" s="43"/>
      <c r="AV8" s="43"/>
      <c r="AW8" s="43"/>
      <c r="AX8" s="43"/>
      <c r="AY8" s="43"/>
      <c r="AZ8" s="43"/>
      <c r="BA8" s="43"/>
      <c r="BB8" s="43">
        <f>データ!T6</f>
        <v>338.11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0.03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2940</v>
      </c>
      <c r="AE10" s="47"/>
      <c r="AF10" s="47"/>
      <c r="AG10" s="47"/>
      <c r="AH10" s="47"/>
      <c r="AI10" s="47"/>
      <c r="AJ10" s="47"/>
      <c r="AK10" s="2"/>
      <c r="AL10" s="47">
        <f>データ!U6</f>
        <v>110</v>
      </c>
      <c r="AM10" s="47"/>
      <c r="AN10" s="47"/>
      <c r="AO10" s="47"/>
      <c r="AP10" s="47"/>
      <c r="AQ10" s="47"/>
      <c r="AR10" s="47"/>
      <c r="AS10" s="47"/>
      <c r="AT10" s="43">
        <f>データ!V6</f>
        <v>0.03</v>
      </c>
      <c r="AU10" s="43"/>
      <c r="AV10" s="43"/>
      <c r="AW10" s="43"/>
      <c r="AX10" s="43"/>
      <c r="AY10" s="43"/>
      <c r="AZ10" s="43"/>
      <c r="BA10" s="43"/>
      <c r="BB10" s="43">
        <f>データ!W6</f>
        <v>3666.67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110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108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109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2014</v>
      </c>
      <c r="C6" s="31">
        <f t="shared" ref="C6:W6" si="3">C7</f>
        <v>162019</v>
      </c>
      <c r="D6" s="31">
        <f t="shared" si="3"/>
        <v>47</v>
      </c>
      <c r="E6" s="31">
        <f t="shared" si="3"/>
        <v>17</v>
      </c>
      <c r="F6" s="31">
        <f t="shared" si="3"/>
        <v>9</v>
      </c>
      <c r="G6" s="31">
        <f t="shared" si="3"/>
        <v>0</v>
      </c>
      <c r="H6" s="31" t="str">
        <f t="shared" si="3"/>
        <v>富山県　富山市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小規模集合排水処理</v>
      </c>
      <c r="L6" s="31" t="str">
        <f t="shared" si="3"/>
        <v>I2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0.03</v>
      </c>
      <c r="P6" s="32">
        <f t="shared" si="3"/>
        <v>100</v>
      </c>
      <c r="Q6" s="32">
        <f t="shared" si="3"/>
        <v>2940</v>
      </c>
      <c r="R6" s="32">
        <f t="shared" si="3"/>
        <v>419849</v>
      </c>
      <c r="S6" s="32">
        <f t="shared" si="3"/>
        <v>1241.77</v>
      </c>
      <c r="T6" s="32">
        <f t="shared" si="3"/>
        <v>338.11</v>
      </c>
      <c r="U6" s="32">
        <f t="shared" si="3"/>
        <v>110</v>
      </c>
      <c r="V6" s="32">
        <f t="shared" si="3"/>
        <v>0.03</v>
      </c>
      <c r="W6" s="32">
        <f t="shared" si="3"/>
        <v>3666.67</v>
      </c>
      <c r="X6" s="33">
        <f>IF(X7="",NA(),X7)</f>
        <v>38.06</v>
      </c>
      <c r="Y6" s="33">
        <f t="shared" ref="Y6:AG6" si="4">IF(Y7="",NA(),Y7)</f>
        <v>37.200000000000003</v>
      </c>
      <c r="Z6" s="33">
        <f t="shared" si="4"/>
        <v>36.58</v>
      </c>
      <c r="AA6" s="33">
        <f t="shared" si="4"/>
        <v>35.5</v>
      </c>
      <c r="AB6" s="33">
        <f t="shared" si="4"/>
        <v>35.15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1623.42</v>
      </c>
      <c r="BF6" s="33">
        <f t="shared" ref="BF6:BN6" si="7">IF(BF7="",NA(),BF7)</f>
        <v>1543.9</v>
      </c>
      <c r="BG6" s="33">
        <f t="shared" si="7"/>
        <v>1466.36</v>
      </c>
      <c r="BH6" s="33">
        <f t="shared" si="7"/>
        <v>1314.84</v>
      </c>
      <c r="BI6" s="33">
        <f t="shared" si="7"/>
        <v>1251.53</v>
      </c>
      <c r="BJ6" s="33">
        <f t="shared" si="7"/>
        <v>3517.27</v>
      </c>
      <c r="BK6" s="33">
        <f t="shared" si="7"/>
        <v>2988.96</v>
      </c>
      <c r="BL6" s="33">
        <f t="shared" si="7"/>
        <v>3055.24</v>
      </c>
      <c r="BM6" s="33">
        <f t="shared" si="7"/>
        <v>3189.89</v>
      </c>
      <c r="BN6" s="33">
        <f t="shared" si="7"/>
        <v>2585.83</v>
      </c>
      <c r="BO6" s="32" t="str">
        <f>IF(BO7="","",IF(BO7="-","【-】","【"&amp;SUBSTITUTE(TEXT(BO7,"#,##0.00"),"-","△")&amp;"】"))</f>
        <v>【2,665.67】</v>
      </c>
      <c r="BP6" s="33">
        <f>IF(BP7="",NA(),BP7)</f>
        <v>49.87</v>
      </c>
      <c r="BQ6" s="33">
        <f t="shared" ref="BQ6:BY6" si="8">IF(BQ7="",NA(),BQ7)</f>
        <v>48.52</v>
      </c>
      <c r="BR6" s="33">
        <f t="shared" si="8"/>
        <v>47.04</v>
      </c>
      <c r="BS6" s="33">
        <f t="shared" si="8"/>
        <v>48.8</v>
      </c>
      <c r="BT6" s="33">
        <f t="shared" si="8"/>
        <v>45.48</v>
      </c>
      <c r="BU6" s="33">
        <f t="shared" si="8"/>
        <v>23.57</v>
      </c>
      <c r="BV6" s="33">
        <f t="shared" si="8"/>
        <v>26.99</v>
      </c>
      <c r="BW6" s="33">
        <f t="shared" si="8"/>
        <v>29.25</v>
      </c>
      <c r="BX6" s="33">
        <f t="shared" si="8"/>
        <v>27.92</v>
      </c>
      <c r="BY6" s="33">
        <f t="shared" si="8"/>
        <v>31.45</v>
      </c>
      <c r="BZ6" s="32" t="str">
        <f>IF(BZ7="","",IF(BZ7="-","【-】","【"&amp;SUBSTITUTE(TEXT(BZ7,"#,##0.00"),"-","△")&amp;"】"))</f>
        <v>【30.50】</v>
      </c>
      <c r="CA6" s="33">
        <f>IF(CA7="",NA(),CA7)</f>
        <v>338.55</v>
      </c>
      <c r="CB6" s="33">
        <f t="shared" ref="CB6:CJ6" si="9">IF(CB7="",NA(),CB7)</f>
        <v>353.51</v>
      </c>
      <c r="CC6" s="33">
        <f t="shared" si="9"/>
        <v>362.95</v>
      </c>
      <c r="CD6" s="33">
        <f t="shared" si="9"/>
        <v>360.47</v>
      </c>
      <c r="CE6" s="33">
        <f t="shared" si="9"/>
        <v>388.2</v>
      </c>
      <c r="CF6" s="33">
        <f t="shared" si="9"/>
        <v>746.34</v>
      </c>
      <c r="CG6" s="33">
        <f t="shared" si="9"/>
        <v>663.6</v>
      </c>
      <c r="CH6" s="33">
        <f t="shared" si="9"/>
        <v>622.30999999999995</v>
      </c>
      <c r="CI6" s="33">
        <f t="shared" si="9"/>
        <v>602.87</v>
      </c>
      <c r="CJ6" s="33">
        <f t="shared" si="9"/>
        <v>588.54999999999995</v>
      </c>
      <c r="CK6" s="32" t="str">
        <f>IF(CK7="","",IF(CK7="-","【-】","【"&amp;SUBSTITUTE(TEXT(CK7,"#,##0.00"),"-","△")&amp;"】"))</f>
        <v>【601.39】</v>
      </c>
      <c r="CL6" s="33">
        <f>IF(CL7="",NA(),CL7)</f>
        <v>48.84</v>
      </c>
      <c r="CM6" s="33">
        <f t="shared" ref="CM6:CU6" si="10">IF(CM7="",NA(),CM7)</f>
        <v>48.84</v>
      </c>
      <c r="CN6" s="33">
        <f t="shared" si="10"/>
        <v>48.84</v>
      </c>
      <c r="CO6" s="33">
        <f t="shared" si="10"/>
        <v>48.84</v>
      </c>
      <c r="CP6" s="33">
        <f t="shared" si="10"/>
        <v>97.67</v>
      </c>
      <c r="CQ6" s="33">
        <f t="shared" si="10"/>
        <v>36.83</v>
      </c>
      <c r="CR6" s="33">
        <f t="shared" si="10"/>
        <v>38.97</v>
      </c>
      <c r="CS6" s="33">
        <f t="shared" si="10"/>
        <v>39.119999999999997</v>
      </c>
      <c r="CT6" s="33">
        <f t="shared" si="10"/>
        <v>35.64</v>
      </c>
      <c r="CU6" s="33">
        <f t="shared" si="10"/>
        <v>37.950000000000003</v>
      </c>
      <c r="CV6" s="32" t="str">
        <f>IF(CV7="","",IF(CV7="-","【-】","【"&amp;SUBSTITUTE(TEXT(CV7,"#,##0.00"),"-","△")&amp;"】"))</f>
        <v>【39.88】</v>
      </c>
      <c r="CW6" s="33">
        <f>IF(CW7="",NA(),CW7)</f>
        <v>79.819999999999993</v>
      </c>
      <c r="CX6" s="33">
        <f t="shared" ref="CX6:DF6" si="11">IF(CX7="",NA(),CX7)</f>
        <v>80.37</v>
      </c>
      <c r="CY6" s="33">
        <f t="shared" si="11"/>
        <v>77.88</v>
      </c>
      <c r="CZ6" s="33">
        <f t="shared" si="11"/>
        <v>77.48</v>
      </c>
      <c r="DA6" s="33">
        <f t="shared" si="11"/>
        <v>77.27</v>
      </c>
      <c r="DB6" s="33">
        <f t="shared" si="11"/>
        <v>85.97</v>
      </c>
      <c r="DC6" s="33">
        <f t="shared" si="11"/>
        <v>86.89</v>
      </c>
      <c r="DD6" s="33">
        <f t="shared" si="11"/>
        <v>87.79</v>
      </c>
      <c r="DE6" s="33">
        <f t="shared" si="11"/>
        <v>87.19</v>
      </c>
      <c r="DF6" s="33">
        <f t="shared" si="11"/>
        <v>88.2</v>
      </c>
      <c r="DG6" s="32" t="str">
        <f>IF(DG7="","",IF(DG7="-","【-】","【"&amp;SUBSTITUTE(TEXT(DG7,"#,##0.00"),"-","△")&amp;"】"))</f>
        <v>【88.11】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3">
        <f t="shared" si="14"/>
        <v>0.01</v>
      </c>
      <c r="EN6" s="32" t="str">
        <f>IF(EN7="","",IF(EN7="-","【-】","【"&amp;SUBSTITUTE(TEXT(EN7,"#,##0.00"),"-","△")&amp;"】"))</f>
        <v>【0.01】</v>
      </c>
    </row>
    <row r="7" spans="1:144" s="34" customFormat="1" x14ac:dyDescent="0.15">
      <c r="A7" s="26"/>
      <c r="B7" s="35">
        <v>2014</v>
      </c>
      <c r="C7" s="35">
        <v>162019</v>
      </c>
      <c r="D7" s="35">
        <v>47</v>
      </c>
      <c r="E7" s="35">
        <v>17</v>
      </c>
      <c r="F7" s="35">
        <v>9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0.03</v>
      </c>
      <c r="P7" s="36">
        <v>100</v>
      </c>
      <c r="Q7" s="36">
        <v>2940</v>
      </c>
      <c r="R7" s="36">
        <v>419849</v>
      </c>
      <c r="S7" s="36">
        <v>1241.77</v>
      </c>
      <c r="T7" s="36">
        <v>338.11</v>
      </c>
      <c r="U7" s="36">
        <v>110</v>
      </c>
      <c r="V7" s="36">
        <v>0.03</v>
      </c>
      <c r="W7" s="36">
        <v>3666.67</v>
      </c>
      <c r="X7" s="36">
        <v>38.06</v>
      </c>
      <c r="Y7" s="36">
        <v>37.200000000000003</v>
      </c>
      <c r="Z7" s="36">
        <v>36.58</v>
      </c>
      <c r="AA7" s="36">
        <v>35.5</v>
      </c>
      <c r="AB7" s="36">
        <v>35.15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1623.42</v>
      </c>
      <c r="BF7" s="36">
        <v>1543.9</v>
      </c>
      <c r="BG7" s="36">
        <v>1466.36</v>
      </c>
      <c r="BH7" s="36">
        <v>1314.84</v>
      </c>
      <c r="BI7" s="36">
        <v>1251.53</v>
      </c>
      <c r="BJ7" s="36">
        <v>3517.27</v>
      </c>
      <c r="BK7" s="36">
        <v>2988.96</v>
      </c>
      <c r="BL7" s="36">
        <v>3055.24</v>
      </c>
      <c r="BM7" s="36">
        <v>3189.89</v>
      </c>
      <c r="BN7" s="36">
        <v>2585.83</v>
      </c>
      <c r="BO7" s="36">
        <v>2665.67</v>
      </c>
      <c r="BP7" s="36">
        <v>49.87</v>
      </c>
      <c r="BQ7" s="36">
        <v>48.52</v>
      </c>
      <c r="BR7" s="36">
        <v>47.04</v>
      </c>
      <c r="BS7" s="36">
        <v>48.8</v>
      </c>
      <c r="BT7" s="36">
        <v>45.48</v>
      </c>
      <c r="BU7" s="36">
        <v>23.57</v>
      </c>
      <c r="BV7" s="36">
        <v>26.99</v>
      </c>
      <c r="BW7" s="36">
        <v>29.25</v>
      </c>
      <c r="BX7" s="36">
        <v>27.92</v>
      </c>
      <c r="BY7" s="36">
        <v>31.45</v>
      </c>
      <c r="BZ7" s="36">
        <v>30.5</v>
      </c>
      <c r="CA7" s="36">
        <v>338.55</v>
      </c>
      <c r="CB7" s="36">
        <v>353.51</v>
      </c>
      <c r="CC7" s="36">
        <v>362.95</v>
      </c>
      <c r="CD7" s="36">
        <v>360.47</v>
      </c>
      <c r="CE7" s="36">
        <v>388.2</v>
      </c>
      <c r="CF7" s="36">
        <v>746.34</v>
      </c>
      <c r="CG7" s="36">
        <v>663.6</v>
      </c>
      <c r="CH7" s="36">
        <v>622.30999999999995</v>
      </c>
      <c r="CI7" s="36">
        <v>602.87</v>
      </c>
      <c r="CJ7" s="36">
        <v>588.54999999999995</v>
      </c>
      <c r="CK7" s="36">
        <v>601.39</v>
      </c>
      <c r="CL7" s="36">
        <v>48.84</v>
      </c>
      <c r="CM7" s="36">
        <v>48.84</v>
      </c>
      <c r="CN7" s="36">
        <v>48.84</v>
      </c>
      <c r="CO7" s="36">
        <v>48.84</v>
      </c>
      <c r="CP7" s="36">
        <v>97.67</v>
      </c>
      <c r="CQ7" s="36">
        <v>36.83</v>
      </c>
      <c r="CR7" s="36">
        <v>38.97</v>
      </c>
      <c r="CS7" s="36">
        <v>39.119999999999997</v>
      </c>
      <c r="CT7" s="36">
        <v>35.64</v>
      </c>
      <c r="CU7" s="36">
        <v>37.950000000000003</v>
      </c>
      <c r="CV7" s="36">
        <v>39.880000000000003</v>
      </c>
      <c r="CW7" s="36">
        <v>79.819999999999993</v>
      </c>
      <c r="CX7" s="36">
        <v>80.37</v>
      </c>
      <c r="CY7" s="36">
        <v>77.88</v>
      </c>
      <c r="CZ7" s="36">
        <v>77.48</v>
      </c>
      <c r="DA7" s="36">
        <v>77.27</v>
      </c>
      <c r="DB7" s="36">
        <v>85.97</v>
      </c>
      <c r="DC7" s="36">
        <v>86.89</v>
      </c>
      <c r="DD7" s="36">
        <v>87.79</v>
      </c>
      <c r="DE7" s="36">
        <v>87.19</v>
      </c>
      <c r="DF7" s="36">
        <v>88.2</v>
      </c>
      <c r="DG7" s="36">
        <v>88.11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0.01</v>
      </c>
      <c r="EN7" s="36">
        <v>0.01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富山市</cp:lastModifiedBy>
  <cp:lastPrinted>2016-02-24T01:54:30Z</cp:lastPrinted>
  <dcterms:created xsi:type="dcterms:W3CDTF">2016-02-03T09:22:46Z</dcterms:created>
  <dcterms:modified xsi:type="dcterms:W3CDTF">2016-02-24T03:37:03Z</dcterms:modified>
  <cp:category/>
</cp:coreProperties>
</file>