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<sst xmlns="http://schemas.openxmlformats.org/spreadsheetml/2006/main" count="217" uniqueCount="107">
  <si>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</si>
  <si>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</si>
  <si>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</si>
  <si>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</si>
  <si>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</si>
  <si>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</si>
  <si>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</si>
  <si>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</si>
  <si>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</si>
  <si>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</si>
  <si>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</si>
  <si>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</si>
  <si>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</si>
  <si>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</si>
  <si>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</si>
  <si>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</si>
  <si>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</si>
  <si>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</si>
  <si>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</si>
  <si>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</si>
  <si>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</si>
  <si>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</si>
  <si>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</si>
  <si>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</si>
  <si>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</si>
  <si>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</si>
  <si>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</si>
  <si>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</si>
  <si>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</si>
  <si>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</si>
  <si>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</si>
  <si>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</si>
  <si>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</si>
  <si>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</si>
  <si>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</si>
  <si>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</si>
  <si>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</si>
  <si>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</si>
  <si>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</si>
  <si>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</si>
  <si>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</si>
  <si>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</si>
  <si>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</si>
  <si>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</si>
  <si>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</si>
  <si>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</si>
  <si>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</si>
  <si>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</si>
  <si>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</si>
  <si>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</si>
  <si>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</si>
  <si>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</si>
  <si>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</si>
  <si>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</si>
  <si>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</si>
  <si>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</si>
  <si>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</si>
  <si>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</si>
  <si>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</si>
  <si>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</si>
  <si>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</si>
  <si>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</si>
  <si>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</si>
  <si>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</si>
  <si>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</si>
  <si>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</si>
  <si>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</si>
  <si>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</si>
  <si>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</si>
  <si>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</si>
  <si>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</si>
  <si>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</si>
  <si>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</si>
  <si>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</si>
  <si>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</si>
  <si>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</si>
  <si>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</si>
  <si>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</si>
  <si>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</si>
  <si>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</si>
  <si>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</si>
  <si>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</si>
  <si>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</si>
  <si>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</si>
  <si>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</si>
  <si>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</si>
  <si>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</si>
  <si>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</si>
  <si>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</si>
  <si>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</si>
  <si>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</si>
  <si>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</si>
  <si>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</si>
  <si>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</si>
  <si>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</si>
  <si>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</si>
  <si>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</si>
  <si>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</si>
  <si>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</si>
  <si>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</si>
  <si>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</si>
  <si>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</si>
  <si>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</si>
  <si>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</si>
  <si>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(14.71%)は全国平均、類似団体に比べ高く、管路更新率(0.64%)は全国平均、類似団体に比べ低い状況にあり、26年度末の管路更新率では全量更新に156年かかる更新ペースとなることから、老朽管更新の取り組みが急がれる。</t>
    <rPh sb="1" eb="3">
      <t>カンロ</t>
    </rPh>
    <rPh sb="3" eb="5">
      <t>ケイネン</t>
    </rPh>
    <rPh sb="5" eb="6">
      <t>カ</t>
    </rPh>
    <rPh sb="6" eb="7">
      <t>リツ</t>
    </rPh>
    <rPh sb="16" eb="18">
      <t>ゼンコク</t>
    </rPh>
    <rPh sb="18" eb="20">
      <t>ヘイキン</t>
    </rPh>
    <rPh sb="21" eb="23">
      <t>ルイジ</t>
    </rPh>
    <rPh sb="23" eb="25">
      <t>ダンタイ</t>
    </rPh>
    <rPh sb="26" eb="27">
      <t>クラ</t>
    </rPh>
    <rPh sb="28" eb="29">
      <t>タカ</t>
    </rPh>
    <rPh sb="31" eb="33">
      <t>カンロ</t>
    </rPh>
    <rPh sb="33" eb="35">
      <t>コウシン</t>
    </rPh>
    <rPh sb="35" eb="36">
      <t>リツ</t>
    </rPh>
    <rPh sb="54" eb="55">
      <t>クラ</t>
    </rPh>
    <rPh sb="56" eb="57">
      <t>ヒク</t>
    </rPh>
    <rPh sb="58" eb="60">
      <t>ジョウキョウ</t>
    </rPh>
    <rPh sb="66" eb="67">
      <t>ネン</t>
    </rPh>
    <rPh sb="67" eb="68">
      <t>ド</t>
    </rPh>
    <rPh sb="68" eb="69">
      <t>マツ</t>
    </rPh>
    <rPh sb="70" eb="72">
      <t>カンロ</t>
    </rPh>
    <rPh sb="72" eb="74">
      <t>コウシン</t>
    </rPh>
    <rPh sb="74" eb="75">
      <t>リツ</t>
    </rPh>
    <rPh sb="77" eb="78">
      <t>ゼン</t>
    </rPh>
    <rPh sb="78" eb="79">
      <t>リョウ</t>
    </rPh>
    <rPh sb="79" eb="81">
      <t>コウシン</t>
    </rPh>
    <rPh sb="85" eb="86">
      <t>ネン</t>
    </rPh>
    <rPh sb="89" eb="91">
      <t>コウシン</t>
    </rPh>
    <rPh sb="102" eb="104">
      <t>ロウキュウ</t>
    </rPh>
    <rPh sb="104" eb="105">
      <t>カン</t>
    </rPh>
    <rPh sb="105" eb="107">
      <t>コウシン</t>
    </rPh>
    <rPh sb="108" eb="109">
      <t>ト</t>
    </rPh>
    <rPh sb="110" eb="111">
      <t>ク</t>
    </rPh>
    <rPh sb="113" eb="114">
      <t>イソ</t>
    </rPh>
    <phoneticPr fontId="4"/>
  </si>
  <si>
    <t>・経常収支比率、流動比率、料金回収率が高く、経営状況は概ね健全な状況にあると言えるが、既存施設や管路の耐震化や更新の必要性が高いことから、更新投資等に充てる財源を確保するなか、計画的かつ効率的に取り組まなくてはならない。</t>
    <rPh sb="1" eb="3">
      <t>ケイジョウ</t>
    </rPh>
    <rPh sb="3" eb="5">
      <t>シュウシ</t>
    </rPh>
    <rPh sb="5" eb="7">
      <t>ヒリツ</t>
    </rPh>
    <rPh sb="8" eb="10">
      <t>リュウドウ</t>
    </rPh>
    <rPh sb="10" eb="12">
      <t>ヒリツ</t>
    </rPh>
    <rPh sb="13" eb="15">
      <t>リョウキン</t>
    </rPh>
    <rPh sb="15" eb="17">
      <t>カイシュウ</t>
    </rPh>
    <rPh sb="17" eb="18">
      <t>リツ</t>
    </rPh>
    <rPh sb="19" eb="20">
      <t>タカ</t>
    </rPh>
    <rPh sb="22" eb="24">
      <t>ケイエイ</t>
    </rPh>
    <rPh sb="24" eb="26">
      <t>ジョウキョウ</t>
    </rPh>
    <rPh sb="27" eb="28">
      <t>オオム</t>
    </rPh>
    <rPh sb="29" eb="31">
      <t>ケンゼン</t>
    </rPh>
    <rPh sb="32" eb="34">
      <t>ジョウキョウ</t>
    </rPh>
    <rPh sb="38" eb="39">
      <t>イ</t>
    </rPh>
    <rPh sb="43" eb="45">
      <t>キゾン</t>
    </rPh>
    <rPh sb="45" eb="47">
      <t>シセツ</t>
    </rPh>
    <rPh sb="48" eb="50">
      <t>カンロ</t>
    </rPh>
    <rPh sb="51" eb="54">
      <t>タイシンカ</t>
    </rPh>
    <rPh sb="55" eb="57">
      <t>コウシン</t>
    </rPh>
    <rPh sb="58" eb="60">
      <t>ヒツヨウ</t>
    </rPh>
    <rPh sb="60" eb="61">
      <t>セイ</t>
    </rPh>
    <rPh sb="62" eb="63">
      <t>タカ</t>
    </rPh>
    <rPh sb="69" eb="71">
      <t>コウシン</t>
    </rPh>
    <rPh sb="71" eb="73">
      <t>トウシ</t>
    </rPh>
    <rPh sb="73" eb="74">
      <t>トウ</t>
    </rPh>
    <rPh sb="75" eb="76">
      <t>ア</t>
    </rPh>
    <rPh sb="78" eb="80">
      <t>ザイゲン</t>
    </rPh>
    <rPh sb="81" eb="83">
      <t>カクホ</t>
    </rPh>
    <rPh sb="88" eb="91">
      <t>ケイカクテキ</t>
    </rPh>
    <rPh sb="93" eb="96">
      <t>コウリツテキ</t>
    </rPh>
    <rPh sb="97" eb="98">
      <t>ト</t>
    </rPh>
    <rPh sb="99" eb="100">
      <t>ク</t>
    </rPh>
    <phoneticPr fontId="4"/>
  </si>
  <si>
    <t>・経常収支比率（118.46%）、流動比率（264.67%）、料金回収率はともに100%を超えており、累積欠損金もないことから、経営状況は概ね健全な状況にあり、引き続き健全化に努めたい。
・流動比率の平成26年度値(264.67%)が前年度値（584.35%)と比べ大きく変動した要因は、地方公営企業会計基準の見直しによるものである。
・企業債借入額の抑制に努めており、企業債残高は減少しているものの、給水収益も減少していることから、企業債残高対給水収益比率は、横ばいで推移するものと思われる。
・給水原価は167.11円と全国平均、類似団体を上回っている。経常費用の25.2%を占める受水費が要因の一つとなっており、引き続き受水費の引き下げを県に働きかけていく必要がある。
・給水人口の減少などの要因により配水量が減少し、施設利用率は年々下がってきており、有収率も90%前後で推移している状況にあることから、適切な施設規模の把握や老朽管路の更新事業を持続的に進めていかなくてはならない。</t>
    <rPh sb="1" eb="3">
      <t>ケイジョウ</t>
    </rPh>
    <rPh sb="3" eb="5">
      <t>シュウシ</t>
    </rPh>
    <rPh sb="5" eb="7">
      <t>ヒリツ</t>
    </rPh>
    <rPh sb="17" eb="19">
      <t>リュウドウ</t>
    </rPh>
    <rPh sb="19" eb="21">
      <t>ヒリツ</t>
    </rPh>
    <rPh sb="31" eb="33">
      <t>リョウキン</t>
    </rPh>
    <rPh sb="33" eb="35">
      <t>カイシュウ</t>
    </rPh>
    <rPh sb="35" eb="36">
      <t>リツ</t>
    </rPh>
    <rPh sb="45" eb="46">
      <t>コ</t>
    </rPh>
    <rPh sb="51" eb="53">
      <t>ルイセキ</t>
    </rPh>
    <rPh sb="53" eb="55">
      <t>ケッソン</t>
    </rPh>
    <rPh sb="55" eb="56">
      <t>キン</t>
    </rPh>
    <rPh sb="64" eb="66">
      <t>ケイエイ</t>
    </rPh>
    <rPh sb="66" eb="68">
      <t>ジョウキョウ</t>
    </rPh>
    <rPh sb="69" eb="70">
      <t>オオム</t>
    </rPh>
    <rPh sb="71" eb="73">
      <t>ケンゼン</t>
    </rPh>
    <rPh sb="74" eb="76">
      <t>ジョウキョウ</t>
    </rPh>
    <rPh sb="80" eb="81">
      <t>ヒ</t>
    </rPh>
    <rPh sb="82" eb="83">
      <t>ツヅ</t>
    </rPh>
    <rPh sb="84" eb="86">
      <t>ケンゼン</t>
    </rPh>
    <rPh sb="86" eb="87">
      <t>カ</t>
    </rPh>
    <rPh sb="88" eb="89">
      <t>ツト</t>
    </rPh>
    <rPh sb="95" eb="97">
      <t>リュウドウ</t>
    </rPh>
    <rPh sb="97" eb="99">
      <t>ヒリツ</t>
    </rPh>
    <rPh sb="100" eb="102">
      <t>ヘイセイ</t>
    </rPh>
    <rPh sb="104" eb="105">
      <t>ネン</t>
    </rPh>
    <rPh sb="105" eb="106">
      <t>ド</t>
    </rPh>
    <rPh sb="106" eb="107">
      <t>アタイ</t>
    </rPh>
    <rPh sb="140" eb="142">
      <t>ヨウイン</t>
    </rPh>
    <rPh sb="144" eb="146">
      <t>チホウ</t>
    </rPh>
    <rPh sb="146" eb="148">
      <t>コウエイ</t>
    </rPh>
    <rPh sb="148" eb="150">
      <t>キギョウ</t>
    </rPh>
    <rPh sb="150" eb="152">
      <t>カイケイ</t>
    </rPh>
    <rPh sb="152" eb="154">
      <t>キジュン</t>
    </rPh>
    <rPh sb="155" eb="157">
      <t>ミナオ</t>
    </rPh>
    <rPh sb="169" eb="171">
      <t>キギョウ</t>
    </rPh>
    <rPh sb="171" eb="172">
      <t>サイ</t>
    </rPh>
    <rPh sb="172" eb="174">
      <t>カリイレ</t>
    </rPh>
    <rPh sb="174" eb="175">
      <t>ガク</t>
    </rPh>
    <rPh sb="176" eb="178">
      <t>ヨクセイ</t>
    </rPh>
    <rPh sb="179" eb="180">
      <t>ツト</t>
    </rPh>
    <rPh sb="191" eb="193">
      <t>ゲンショウ</t>
    </rPh>
    <rPh sb="201" eb="203">
      <t>キュウスイ</t>
    </rPh>
    <rPh sb="203" eb="205">
      <t>シュウエキ</t>
    </rPh>
    <rPh sb="206" eb="208">
      <t>ゲンショウ</t>
    </rPh>
    <rPh sb="217" eb="219">
      <t>キギョウ</t>
    </rPh>
    <rPh sb="219" eb="220">
      <t>サイ</t>
    </rPh>
    <rPh sb="220" eb="222">
      <t>ザンダカ</t>
    </rPh>
    <rPh sb="222" eb="223">
      <t>タイ</t>
    </rPh>
    <rPh sb="223" eb="225">
      <t>キュウスイ</t>
    </rPh>
    <rPh sb="225" eb="227">
      <t>シュウエキ</t>
    </rPh>
    <rPh sb="227" eb="229">
      <t>ヒリツ</t>
    </rPh>
    <rPh sb="231" eb="232">
      <t>ヨコ</t>
    </rPh>
    <rPh sb="235" eb="237">
      <t>スイイ</t>
    </rPh>
    <rPh sb="242" eb="243">
      <t>オモ</t>
    </rPh>
    <rPh sb="249" eb="251">
      <t>キュウスイ</t>
    </rPh>
    <rPh sb="251" eb="253">
      <t>ゲンカ</t>
    </rPh>
    <rPh sb="260" eb="261">
      <t>エン</t>
    </rPh>
    <rPh sb="262" eb="264">
      <t>ゼンコク</t>
    </rPh>
    <rPh sb="264" eb="266">
      <t>ヘイキン</t>
    </rPh>
    <rPh sb="267" eb="269">
      <t>ルイジ</t>
    </rPh>
    <rPh sb="269" eb="271">
      <t>ダンタイ</t>
    </rPh>
    <rPh sb="272" eb="274">
      <t>ウワマワ</t>
    </rPh>
    <rPh sb="279" eb="281">
      <t>ケイジョウ</t>
    </rPh>
    <rPh sb="281" eb="283">
      <t>ヒヨウ</t>
    </rPh>
    <rPh sb="290" eb="291">
      <t>シ</t>
    </rPh>
    <rPh sb="293" eb="295">
      <t>ジュスイ</t>
    </rPh>
    <rPh sb="295" eb="296">
      <t>ヒ</t>
    </rPh>
    <rPh sb="297" eb="299">
      <t>ヨウイン</t>
    </rPh>
    <rPh sb="300" eb="301">
      <t>ヒト</t>
    </rPh>
    <rPh sb="309" eb="310">
      <t>ヒ</t>
    </rPh>
    <rPh sb="311" eb="312">
      <t>ツヅ</t>
    </rPh>
    <rPh sb="313" eb="315">
      <t>ジュスイ</t>
    </rPh>
    <rPh sb="315" eb="316">
      <t>ヒ</t>
    </rPh>
    <rPh sb="317" eb="318">
      <t>ヒ</t>
    </rPh>
    <rPh sb="319" eb="320">
      <t>サ</t>
    </rPh>
    <rPh sb="322" eb="323">
      <t>ケン</t>
    </rPh>
    <rPh sb="324" eb="325">
      <t>ハタラ</t>
    </rPh>
    <rPh sb="331" eb="333">
      <t>ヒツヨウ</t>
    </rPh>
    <rPh sb="339" eb="341">
      <t>キュウスイ</t>
    </rPh>
    <rPh sb="341" eb="343">
      <t>ジンコウ</t>
    </rPh>
    <rPh sb="344" eb="346">
      <t>ゲンショウ</t>
    </rPh>
    <rPh sb="349" eb="351">
      <t>ヨウイン</t>
    </rPh>
    <rPh sb="354" eb="356">
      <t>ハイスイ</t>
    </rPh>
    <rPh sb="356" eb="357">
      <t>リョウ</t>
    </rPh>
    <rPh sb="358" eb="360">
      <t>ゲンショウ</t>
    </rPh>
    <rPh sb="362" eb="364">
      <t>シセツ</t>
    </rPh>
    <rPh sb="364" eb="366">
      <t>リヨウ</t>
    </rPh>
    <rPh sb="366" eb="367">
      <t>リツ</t>
    </rPh>
    <rPh sb="368" eb="370">
      <t>ネンネン</t>
    </rPh>
    <rPh sb="370" eb="371">
      <t>サ</t>
    </rPh>
    <rPh sb="379" eb="381">
      <t>ユウシュウ</t>
    </rPh>
    <rPh sb="381" eb="382">
      <t>リツ</t>
    </rPh>
    <rPh sb="386" eb="388">
      <t>ゼンゴ</t>
    </rPh>
    <rPh sb="389" eb="391">
      <t>スイイ</t>
    </rPh>
    <rPh sb="395" eb="397">
      <t>ジョウキョウ</t>
    </rPh>
    <rPh sb="405" eb="407">
      <t>テキセツ</t>
    </rPh>
    <rPh sb="408" eb="410">
      <t>シセツ</t>
    </rPh>
    <rPh sb="410" eb="412">
      <t>キボ</t>
    </rPh>
    <rPh sb="413" eb="415">
      <t>ハアク</t>
    </rPh>
    <rPh sb="416" eb="418">
      <t>ロウキュウ</t>
    </rPh>
    <rPh sb="418" eb="420">
      <t>カンロ</t>
    </rPh>
    <rPh sb="421" eb="423">
      <t>コウシン</t>
    </rPh>
    <rPh sb="423" eb="425">
      <t>ジギョウ</t>
    </rPh>
    <rPh sb="426" eb="428">
      <t>ジゾク</t>
    </rPh>
    <rPh sb="428" eb="429">
      <t>テキ</t>
    </rPh>
    <rPh sb="430" eb="43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</si>
</sst>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0.43</c:v>
                </c:pt>
                <c:pt idx="1">
                  <c:v>0.52</c:v>
                </c:pt>
                <c:pt idx="2">
                  <c:v>0.81</c:v>
                </c:pt>
                <c:pt idx="3">
                  <c:v>0.84</c:v>
                </c:pt>
                <c:pt idx="4">
                  <c:v>0.64</c:v>
                </c:pt>
              </c:numCache>
            </c:numRef>
          </c:val>
        </c:ser>
        <c:dLbls>
          <c:showLegendKey val="0"/>
          <c:showVal val="0"/>
          <c:showCatName val="0"/>
          <c:showSerName val="0"/>
          <c:showPercent val="0"/>
          <c:showBubbleSize val="0"/>
        </c:dLbls>
        <c:gapWidth val="150"/>
        <c:axId val="75813248"/>
        <c:axId val="758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0.75</c:v>
                </c:pt>
              </c:numCache>
            </c:numRef>
          </c:val>
          <c:smooth val="0"/>
        </c:ser>
        <c:dLbls>
          <c:showLegendKey val="0"/>
          <c:showVal val="0"/>
          <c:showCatName val="0"/>
          <c:showSerName val="0"/>
          <c:showPercent val="0"/>
          <c:showBubbleSize val="0"/>
        </c:dLbls>
        <c:marker val="1"/>
        <c:smooth val="0"/>
        <c:axId val="75813248"/>
        <c:axId val="75815168"/>
      </c:lineChart>
      <c:dateAx>
        <c:axId val="75813248"/>
        <c:scaling>
          <c:orientation val="minMax"/>
        </c:scaling>
        <c:delete val="1"/>
        <c:axPos val="b"/>
        <c:numFmt formatCode="ge" sourceLinked="1"/>
        <c:majorTickMark val="none"/>
        <c:minorTickMark val="none"/>
        <c:tickLblPos val="none"/>
        <c:crossAx val="75815168"/>
        <c:crosses val="autoZero"/>
        <c:auto val="1"/>
        <c:lblOffset val="100"/>
        <c:baseTimeUnit val="years"/>
      </c:dateAx>
      <c:valAx>
        <c:axId val="758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60.56</c:v>
                </c:pt>
                <c:pt idx="1">
                  <c:v>60.3</c:v>
                </c:pt>
                <c:pt idx="2">
                  <c:v>60.02</c:v>
                </c:pt>
                <c:pt idx="3">
                  <c:v>58.79</c:v>
                </c:pt>
                <c:pt idx="4">
                  <c:v>58.12</c:v>
                </c:pt>
              </c:numCache>
            </c:numRef>
          </c:val>
        </c:ser>
        <c:dLbls>
          <c:showLegendKey val="0"/>
          <c:showVal val="0"/>
          <c:showCatName val="0"/>
          <c:showSerName val="0"/>
          <c:showPercent val="0"/>
          <c:showBubbleSize val="0"/>
        </c:dLbls>
        <c:gapWidth val="150"/>
        <c:axId val="79840000"/>
        <c:axId val="798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62.12</c:v>
                </c:pt>
              </c:numCache>
            </c:numRef>
          </c:val>
          <c:smooth val="0"/>
        </c:ser>
        <c:dLbls>
          <c:showLegendKey val="0"/>
          <c:showVal val="0"/>
          <c:showCatName val="0"/>
          <c:showSerName val="0"/>
          <c:showPercent val="0"/>
          <c:showBubbleSize val="0"/>
        </c:dLbls>
        <c:marker val="1"/>
        <c:smooth val="0"/>
        <c:axId val="79840000"/>
        <c:axId val="79841920"/>
      </c:lineChart>
      <c:dateAx>
        <c:axId val="79840000"/>
        <c:scaling>
          <c:orientation val="minMax"/>
        </c:scaling>
        <c:delete val="1"/>
        <c:axPos val="b"/>
        <c:numFmt formatCode="ge" sourceLinked="1"/>
        <c:majorTickMark val="none"/>
        <c:minorTickMark val="none"/>
        <c:tickLblPos val="none"/>
        <c:crossAx val="79841920"/>
        <c:crosses val="autoZero"/>
        <c:auto val="1"/>
        <c:lblOffset val="100"/>
        <c:baseTimeUnit val="years"/>
      </c:dateAx>
      <c:valAx>
        <c:axId val="798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90.35</c:v>
                </c:pt>
                <c:pt idx="1">
                  <c:v>89.96</c:v>
                </c:pt>
                <c:pt idx="2">
                  <c:v>90.1</c:v>
                </c:pt>
                <c:pt idx="3">
                  <c:v>90.22</c:v>
                </c:pt>
                <c:pt idx="4">
                  <c:v>90</c:v>
                </c:pt>
              </c:numCache>
            </c:numRef>
          </c:val>
        </c:ser>
        <c:dLbls>
          <c:showLegendKey val="0"/>
          <c:showVal val="0"/>
          <c:showCatName val="0"/>
          <c:showSerName val="0"/>
          <c:showPercent val="0"/>
          <c:showBubbleSize val="0"/>
        </c:dLbls>
        <c:gapWidth val="150"/>
        <c:axId val="84349312"/>
        <c:axId val="843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89.45</c:v>
                </c:pt>
              </c:numCache>
            </c:numRef>
          </c:val>
          <c:smooth val="0"/>
        </c:ser>
        <c:dLbls>
          <c:showLegendKey val="0"/>
          <c:showVal val="0"/>
          <c:showCatName val="0"/>
          <c:showSerName val="0"/>
          <c:showPercent val="0"/>
          <c:showBubbleSize val="0"/>
        </c:dLbls>
        <c:marker val="1"/>
        <c:smooth val="0"/>
        <c:axId val="84349312"/>
        <c:axId val="84351232"/>
      </c:lineChart>
      <c:dateAx>
        <c:axId val="84349312"/>
        <c:scaling>
          <c:orientation val="minMax"/>
        </c:scaling>
        <c:delete val="1"/>
        <c:axPos val="b"/>
        <c:numFmt formatCode="ge" sourceLinked="1"/>
        <c:majorTickMark val="none"/>
        <c:minorTickMark val="none"/>
        <c:tickLblPos val="none"/>
        <c:crossAx val="84351232"/>
        <c:crosses val="autoZero"/>
        <c:auto val="1"/>
        <c:lblOffset val="100"/>
        <c:baseTimeUnit val="years"/>
      </c:dateAx>
      <c:valAx>
        <c:axId val="843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105.32</c:v>
                </c:pt>
                <c:pt idx="1">
                  <c:v>103.08</c:v>
                </c:pt>
                <c:pt idx="2">
                  <c:v>104.73</c:v>
                </c:pt>
                <c:pt idx="3">
                  <c:v>103.42</c:v>
                </c:pt>
                <c:pt idx="4">
                  <c:v>118.46</c:v>
                </c:pt>
              </c:numCache>
            </c:numRef>
          </c:val>
        </c:ser>
        <c:dLbls>
          <c:showLegendKey val="0"/>
          <c:showVal val="0"/>
          <c:showCatName val="0"/>
          <c:showSerName val="0"/>
          <c:showPercent val="0"/>
          <c:showBubbleSize val="0"/>
        </c:dLbls>
        <c:gapWidth val="150"/>
        <c:axId val="76525568"/>
        <c:axId val="765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113.11</c:v>
                </c:pt>
              </c:numCache>
            </c:numRef>
          </c:val>
          <c:smooth val="0"/>
        </c:ser>
        <c:dLbls>
          <c:showLegendKey val="0"/>
          <c:showVal val="0"/>
          <c:showCatName val="0"/>
          <c:showSerName val="0"/>
          <c:showPercent val="0"/>
          <c:showBubbleSize val="0"/>
        </c:dLbls>
        <c:marker val="1"/>
        <c:smooth val="0"/>
        <c:axId val="76525568"/>
        <c:axId val="76527488"/>
      </c:lineChart>
      <c:dateAx>
        <c:axId val="76525568"/>
        <c:scaling>
          <c:orientation val="minMax"/>
        </c:scaling>
        <c:delete val="1"/>
        <c:axPos val="b"/>
        <c:numFmt formatCode="ge" sourceLinked="1"/>
        <c:majorTickMark val="none"/>
        <c:minorTickMark val="none"/>
        <c:tickLblPos val="none"/>
        <c:crossAx val="76527488"/>
        <c:crosses val="autoZero"/>
        <c:auto val="1"/>
        <c:lblOffset val="100"/>
        <c:baseTimeUnit val="years"/>
      </c:dateAx>
      <c:valAx>
        <c:axId val="7652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43.19</c:v>
                </c:pt>
                <c:pt idx="1">
                  <c:v>43.88</c:v>
                </c:pt>
                <c:pt idx="2">
                  <c:v>44.26</c:v>
                </c:pt>
                <c:pt idx="3">
                  <c:v>45</c:v>
                </c:pt>
                <c:pt idx="4">
                  <c:v>45.73</c:v>
                </c:pt>
              </c:numCache>
            </c:numRef>
          </c:val>
        </c:ser>
        <c:dLbls>
          <c:showLegendKey val="0"/>
          <c:showVal val="0"/>
          <c:showCatName val="0"/>
          <c:showSerName val="0"/>
          <c:showPercent val="0"/>
          <c:showBubbleSize val="0"/>
        </c:dLbls>
        <c:gapWidth val="150"/>
        <c:axId val="76541312"/>
        <c:axId val="797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44.91</c:v>
                </c:pt>
              </c:numCache>
            </c:numRef>
          </c:val>
          <c:smooth val="0"/>
        </c:ser>
        <c:dLbls>
          <c:showLegendKey val="0"/>
          <c:showVal val="0"/>
          <c:showCatName val="0"/>
          <c:showSerName val="0"/>
          <c:showPercent val="0"/>
          <c:showBubbleSize val="0"/>
        </c:dLbls>
        <c:marker val="1"/>
        <c:smooth val="0"/>
        <c:axId val="76541312"/>
        <c:axId val="79705600"/>
      </c:lineChart>
      <c:dateAx>
        <c:axId val="76541312"/>
        <c:scaling>
          <c:orientation val="minMax"/>
        </c:scaling>
        <c:delete val="1"/>
        <c:axPos val="b"/>
        <c:numFmt formatCode="ge" sourceLinked="1"/>
        <c:majorTickMark val="none"/>
        <c:minorTickMark val="none"/>
        <c:tickLblPos val="none"/>
        <c:crossAx val="79705600"/>
        <c:crosses val="autoZero"/>
        <c:auto val="1"/>
        <c:lblOffset val="100"/>
        <c:baseTimeUnit val="years"/>
      </c:dateAx>
      <c:valAx>
        <c:axId val="797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7.18</c:v>
                </c:pt>
                <c:pt idx="1">
                  <c:v>10.050000000000001</c:v>
                </c:pt>
                <c:pt idx="2">
                  <c:v>12.73</c:v>
                </c:pt>
                <c:pt idx="3">
                  <c:v>14.62</c:v>
                </c:pt>
                <c:pt idx="4">
                  <c:v>14.71</c:v>
                </c:pt>
              </c:numCache>
            </c:numRef>
          </c:val>
        </c:ser>
        <c:dLbls>
          <c:showLegendKey val="0"/>
          <c:showVal val="0"/>
          <c:showCatName val="0"/>
          <c:showSerName val="0"/>
          <c:showPercent val="0"/>
          <c:showBubbleSize val="0"/>
        </c:dLbls>
        <c:gapWidth val="150"/>
        <c:axId val="79739904"/>
        <c:axId val="797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12.03</c:v>
                </c:pt>
              </c:numCache>
            </c:numRef>
          </c:val>
          <c:smooth val="0"/>
        </c:ser>
        <c:dLbls>
          <c:showLegendKey val="0"/>
          <c:showVal val="0"/>
          <c:showCatName val="0"/>
          <c:showSerName val="0"/>
          <c:showPercent val="0"/>
          <c:showBubbleSize val="0"/>
        </c:dLbls>
        <c:marker val="1"/>
        <c:smooth val="0"/>
        <c:axId val="79739904"/>
        <c:axId val="79746176"/>
      </c:lineChart>
      <c:dateAx>
        <c:axId val="79739904"/>
        <c:scaling>
          <c:orientation val="minMax"/>
        </c:scaling>
        <c:delete val="1"/>
        <c:axPos val="b"/>
        <c:numFmt formatCode="ge" sourceLinked="1"/>
        <c:majorTickMark val="none"/>
        <c:minorTickMark val="none"/>
        <c:tickLblPos val="none"/>
        <c:crossAx val="79746176"/>
        <c:crosses val="autoZero"/>
        <c:auto val="1"/>
        <c:lblOffset val="100"/>
        <c:baseTimeUnit val="years"/>
      </c:dateAx>
      <c:valAx>
        <c:axId val="797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478336"/>
        <c:axId val="784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formatCode="#,##0.00;&quot;△&quot;#,##0.00">
                  <c:v>0</c:v>
                </c:pt>
              </c:numCache>
            </c:numRef>
          </c:val>
          <c:smooth val="0"/>
        </c:ser>
        <c:dLbls>
          <c:showLegendKey val="0"/>
          <c:showVal val="0"/>
          <c:showCatName val="0"/>
          <c:showSerName val="0"/>
          <c:showPercent val="0"/>
          <c:showBubbleSize val="0"/>
        </c:dLbls>
        <c:marker val="1"/>
        <c:smooth val="0"/>
        <c:axId val="78478336"/>
        <c:axId val="78484608"/>
      </c:lineChart>
      <c:dateAx>
        <c:axId val="78478336"/>
        <c:scaling>
          <c:orientation val="minMax"/>
        </c:scaling>
        <c:delete val="1"/>
        <c:axPos val="b"/>
        <c:numFmt formatCode="ge" sourceLinked="1"/>
        <c:majorTickMark val="none"/>
        <c:minorTickMark val="none"/>
        <c:tickLblPos val="none"/>
        <c:crossAx val="78484608"/>
        <c:crosses val="autoZero"/>
        <c:auto val="1"/>
        <c:lblOffset val="100"/>
        <c:baseTimeUnit val="years"/>
      </c:dateAx>
      <c:valAx>
        <c:axId val="7848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4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454.83</c:v>
                </c:pt>
                <c:pt idx="1">
                  <c:v>526.09</c:v>
                </c:pt>
                <c:pt idx="2">
                  <c:v>437.62</c:v>
                </c:pt>
                <c:pt idx="3">
                  <c:v>584.35</c:v>
                </c:pt>
                <c:pt idx="4">
                  <c:v>264.67</c:v>
                </c:pt>
              </c:numCache>
            </c:numRef>
          </c:val>
        </c:ser>
        <c:dLbls>
          <c:showLegendKey val="0"/>
          <c:showVal val="0"/>
          <c:showCatName val="0"/>
          <c:showSerName val="0"/>
          <c:showPercent val="0"/>
          <c:showBubbleSize val="0"/>
        </c:dLbls>
        <c:gapWidth val="150"/>
        <c:axId val="78502528"/>
        <c:axId val="785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344.19</c:v>
                </c:pt>
              </c:numCache>
            </c:numRef>
          </c:val>
          <c:smooth val="0"/>
        </c:ser>
        <c:dLbls>
          <c:showLegendKey val="0"/>
          <c:showVal val="0"/>
          <c:showCatName val="0"/>
          <c:showSerName val="0"/>
          <c:showPercent val="0"/>
          <c:showBubbleSize val="0"/>
        </c:dLbls>
        <c:marker val="1"/>
        <c:smooth val="0"/>
        <c:axId val="78502528"/>
        <c:axId val="78529280"/>
      </c:lineChart>
      <c:dateAx>
        <c:axId val="78502528"/>
        <c:scaling>
          <c:orientation val="minMax"/>
        </c:scaling>
        <c:delete val="1"/>
        <c:axPos val="b"/>
        <c:numFmt formatCode="ge" sourceLinked="1"/>
        <c:majorTickMark val="none"/>
        <c:minorTickMark val="none"/>
        <c:tickLblPos val="none"/>
        <c:crossAx val="78529280"/>
        <c:crosses val="autoZero"/>
        <c:auto val="1"/>
        <c:lblOffset val="100"/>
        <c:baseTimeUnit val="years"/>
      </c:dateAx>
      <c:valAx>
        <c:axId val="7852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270.58</c:v>
                </c:pt>
                <c:pt idx="1">
                  <c:v>265.41000000000003</c:v>
                </c:pt>
                <c:pt idx="2">
                  <c:v>259.61</c:v>
                </c:pt>
                <c:pt idx="3">
                  <c:v>263.02</c:v>
                </c:pt>
                <c:pt idx="4">
                  <c:v>266.77999999999997</c:v>
                </c:pt>
              </c:numCache>
            </c:numRef>
          </c:val>
        </c:ser>
        <c:dLbls>
          <c:showLegendKey val="0"/>
          <c:showVal val="0"/>
          <c:showCatName val="0"/>
          <c:showSerName val="0"/>
          <c:showPercent val="0"/>
          <c:showBubbleSize val="0"/>
        </c:dLbls>
        <c:gapWidth val="150"/>
        <c:axId val="78567680"/>
        <c:axId val="785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252.09</c:v>
                </c:pt>
              </c:numCache>
            </c:numRef>
          </c:val>
          <c:smooth val="0"/>
        </c:ser>
        <c:dLbls>
          <c:showLegendKey val="0"/>
          <c:showVal val="0"/>
          <c:showCatName val="0"/>
          <c:showSerName val="0"/>
          <c:showPercent val="0"/>
          <c:showBubbleSize val="0"/>
        </c:dLbls>
        <c:marker val="1"/>
        <c:smooth val="0"/>
        <c:axId val="78567680"/>
        <c:axId val="78573952"/>
      </c:lineChart>
      <c:dateAx>
        <c:axId val="78567680"/>
        <c:scaling>
          <c:orientation val="minMax"/>
        </c:scaling>
        <c:delete val="1"/>
        <c:axPos val="b"/>
        <c:numFmt formatCode="ge" sourceLinked="1"/>
        <c:majorTickMark val="none"/>
        <c:minorTickMark val="none"/>
        <c:tickLblPos val="none"/>
        <c:crossAx val="78573952"/>
        <c:crosses val="autoZero"/>
        <c:auto val="1"/>
        <c:lblOffset val="100"/>
        <c:baseTimeUnit val="years"/>
      </c:dateAx>
      <c:valAx>
        <c:axId val="7857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5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98.23</c:v>
                </c:pt>
                <c:pt idx="1">
                  <c:v>96.78</c:v>
                </c:pt>
                <c:pt idx="2">
                  <c:v>97.49</c:v>
                </c:pt>
                <c:pt idx="3">
                  <c:v>96.89</c:v>
                </c:pt>
                <c:pt idx="4">
                  <c:v>113.11</c:v>
                </c:pt>
              </c:numCache>
            </c:numRef>
          </c:val>
        </c:ser>
        <c:dLbls>
          <c:showLegendKey val="0"/>
          <c:showVal val="0"/>
          <c:showCatName val="0"/>
          <c:showSerName val="0"/>
          <c:showPercent val="0"/>
          <c:showBubbleSize val="0"/>
        </c:dLbls>
        <c:gapWidth val="150"/>
        <c:axId val="78604160"/>
        <c:axId val="786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106.22</c:v>
                </c:pt>
              </c:numCache>
            </c:numRef>
          </c:val>
          <c:smooth val="0"/>
        </c:ser>
        <c:dLbls>
          <c:showLegendKey val="0"/>
          <c:showVal val="0"/>
          <c:showCatName val="0"/>
          <c:showSerName val="0"/>
          <c:showPercent val="0"/>
          <c:showBubbleSize val="0"/>
        </c:dLbls>
        <c:marker val="1"/>
        <c:smooth val="0"/>
        <c:axId val="78604160"/>
        <c:axId val="78610432"/>
      </c:lineChart>
      <c:dateAx>
        <c:axId val="78604160"/>
        <c:scaling>
          <c:orientation val="minMax"/>
        </c:scaling>
        <c:delete val="1"/>
        <c:axPos val="b"/>
        <c:numFmt formatCode="ge" sourceLinked="1"/>
        <c:majorTickMark val="none"/>
        <c:minorTickMark val="none"/>
        <c:tickLblPos val="none"/>
        <c:crossAx val="78610432"/>
        <c:crosses val="autoZero"/>
        <c:auto val="1"/>
        <c:lblOffset val="100"/>
        <c:baseTimeUnit val="years"/>
      </c:dateAx>
      <c:valAx>
        <c:axId val="786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195.44</c:v>
                </c:pt>
                <c:pt idx="1">
                  <c:v>197.8</c:v>
                </c:pt>
                <c:pt idx="2">
                  <c:v>196.22</c:v>
                </c:pt>
                <c:pt idx="3">
                  <c:v>197.02</c:v>
                </c:pt>
                <c:pt idx="4">
                  <c:v>167.11</c:v>
                </c:pt>
              </c:numCache>
            </c:numRef>
          </c:val>
        </c:ser>
        <c:dLbls>
          <c:showLegendKey val="0"/>
          <c:showVal val="0"/>
          <c:showCatName val="0"/>
          <c:showSerName val="0"/>
          <c:showPercent val="0"/>
          <c:showBubbleSize val="0"/>
        </c:dLbls>
        <c:gapWidth val="150"/>
        <c:axId val="78636160"/>
        <c:axId val="786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155.22999999999999</c:v>
                </c:pt>
              </c:numCache>
            </c:numRef>
          </c:val>
          <c:smooth val="0"/>
        </c:ser>
        <c:dLbls>
          <c:showLegendKey val="0"/>
          <c:showVal val="0"/>
          <c:showCatName val="0"/>
          <c:showSerName val="0"/>
          <c:showPercent val="0"/>
          <c:showBubbleSize val="0"/>
        </c:dLbls>
        <c:marker val="1"/>
        <c:smooth val="0"/>
        <c:axId val="78636160"/>
        <c:axId val="78638080"/>
      </c:lineChart>
      <c:dateAx>
        <c:axId val="78636160"/>
        <c:scaling>
          <c:orientation val="minMax"/>
        </c:scaling>
        <c:delete val="1"/>
        <c:axPos val="b"/>
        <c:numFmt formatCode="ge" sourceLinked="1"/>
        <c:majorTickMark val="none"/>
        <c:minorTickMark val="none"/>
        <c:tickLblPos val="none"/>
        <c:crossAx val="78638080"/>
        <c:crosses val="autoZero"/>
        <c:auto val="1"/>
        <c:lblOffset val="100"/>
        <c:baseTimeUnit val="years"/>
      </c:dateAx>
      <c:valAx>
        <c:axId val="786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高岡市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175719</v>
      </c>
      <c r="AJ8" s="75"/>
      <c r="AK8" s="75"/>
      <c r="AL8" s="75"/>
      <c r="AM8" s="75"/>
      <c r="AN8" s="75"/>
      <c r="AO8" s="75"/>
      <c r="AP8" s="76"/>
      <c r="AQ8" s="57">
        <f>データ!R6</f>
        <v>209.57</v>
      </c>
      <c r="AR8" s="57"/>
      <c r="AS8" s="57"/>
      <c r="AT8" s="57"/>
      <c r="AU8" s="57"/>
      <c r="AV8" s="57"/>
      <c r="AW8" s="57"/>
      <c r="AX8" s="57"/>
      <c r="AY8" s="57">
        <f>データ!S6</f>
        <v>838.47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66.72</v>
      </c>
      <c r="K10" s="57"/>
      <c r="L10" s="57"/>
      <c r="M10" s="57"/>
      <c r="N10" s="57"/>
      <c r="O10" s="57"/>
      <c r="P10" s="57"/>
      <c r="Q10" s="57"/>
      <c r="R10" s="57">
        <f>データ!O6</f>
        <v>92.04</v>
      </c>
      <c r="S10" s="57"/>
      <c r="T10" s="57"/>
      <c r="U10" s="57"/>
      <c r="V10" s="57"/>
      <c r="W10" s="57"/>
      <c r="X10" s="57"/>
      <c r="Y10" s="57"/>
      <c r="Z10" s="65">
        <f>データ!P6</f>
        <v>3376</v>
      </c>
      <c r="AA10" s="65"/>
      <c r="AB10" s="65"/>
      <c r="AC10" s="65"/>
      <c r="AD10" s="65"/>
      <c r="AE10" s="65"/>
      <c r="AF10" s="65"/>
      <c r="AG10" s="65"/>
      <c r="AH10" s="2"/>
      <c r="AI10" s="65">
        <f>データ!T6</f>
        <v>149113</v>
      </c>
      <c r="AJ10" s="65"/>
      <c r="AK10" s="65"/>
      <c r="AL10" s="65"/>
      <c r="AM10" s="65"/>
      <c r="AN10" s="65"/>
      <c r="AO10" s="65"/>
      <c r="AP10" s="65"/>
      <c r="AQ10" s="57">
        <f>データ!U6</f>
        <v>150.66</v>
      </c>
      <c r="AR10" s="57"/>
      <c r="AS10" s="57"/>
      <c r="AT10" s="57"/>
      <c r="AU10" s="57"/>
      <c r="AV10" s="57"/>
      <c r="AW10" s="57"/>
      <c r="AX10" s="57"/>
      <c r="AY10" s="57">
        <f>データ!V6</f>
        <v>989.73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162027</v>
      </c>
      <c r="D6" s="31">
        <f t="shared" si="3"/>
        <v>46</v>
      </c>
      <c r="E6" s="31">
        <f t="shared" si="3"/>
        <v>1</v>
      </c>
      <c r="F6" s="31">
        <f t="shared" si="3"/>
        <v>0</v>
      </c>
      <c r="G6" s="31">
        <f t="shared" si="3"/>
        <v>1</v>
      </c>
      <c r="H6" s="31" t="str">
        <f t="shared" si="3"/>
        <v>富山県　高岡市</v>
      </c>
      <c r="I6" s="31" t="str">
        <f t="shared" si="3"/>
        <v>法適用</v>
      </c>
      <c r="J6" s="31" t="str">
        <f t="shared" si="3"/>
        <v>水道事業</v>
      </c>
      <c r="K6" s="31" t="str">
        <f t="shared" si="3"/>
        <v>末端給水事業</v>
      </c>
      <c r="L6" s="31" t="str">
        <f t="shared" si="3"/>
        <v>A3</v>
      </c>
      <c r="M6" s="32" t="str">
        <f t="shared" si="3"/>
        <v>-</v>
      </c>
      <c r="N6" s="32">
        <f t="shared" si="3"/>
        <v>66.72</v>
      </c>
      <c r="O6" s="32">
        <f t="shared" si="3"/>
        <v>92.04</v>
      </c>
      <c r="P6" s="32">
        <f t="shared" si="3"/>
        <v>3376</v>
      </c>
      <c r="Q6" s="32">
        <f t="shared" si="3"/>
        <v>175719</v>
      </c>
      <c r="R6" s="32">
        <f t="shared" si="3"/>
        <v>209.57</v>
      </c>
      <c r="S6" s="32">
        <f t="shared" si="3"/>
        <v>838.47</v>
      </c>
      <c r="T6" s="32">
        <f t="shared" si="3"/>
        <v>149113</v>
      </c>
      <c r="U6" s="32">
        <f t="shared" si="3"/>
        <v>150.66</v>
      </c>
      <c r="V6" s="32">
        <f t="shared" si="3"/>
        <v>989.73</v>
      </c>
      <c r="W6" s="33">
        <f>IF(W7="",NA(),W7)</f>
        <v>105.32</v>
      </c>
      <c r="X6" s="33">
        <f t="shared" ref="X6:AF6" si="4">IF(X7="",NA(),X7)</f>
        <v>103.08</v>
      </c>
      <c r="Y6" s="33">
        <f t="shared" si="4"/>
        <v>104.73</v>
      </c>
      <c r="Z6" s="33">
        <f t="shared" si="4"/>
        <v>103.42</v>
      </c>
      <c r="AA6" s="33">
        <f t="shared" si="4"/>
        <v>118.46</v>
      </c>
      <c r="AB6" s="33">
        <f t="shared" si="4"/>
        <v>108.64</v>
      </c>
      <c r="AC6" s="33">
        <f t="shared" si="4"/>
        <v>107.51</v>
      </c>
      <c r="AD6" s="33">
        <f t="shared" si="4"/>
        <v>108.39</v>
      </c>
      <c r="AE6" s="33">
        <f t="shared" si="4"/>
        <v>108.9</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2">
        <f t="shared" si="5"/>
        <v>0</v>
      </c>
      <c r="AR6" s="32" t="str">
        <f>IF(AR7="","",IF(AR7="-","【-】","【"&amp;SUBSTITUTE(TEXT(AR7,"#,##0.00"),"-","△")&amp;"】"))</f>
        <v>【0.81】</v>
      </c>
      <c r="AS6" s="33">
        <f>IF(AS7="",NA(),AS7)</f>
        <v>454.83</v>
      </c>
      <c r="AT6" s="33">
        <f t="shared" ref="AT6:BB6" si="6">IF(AT7="",NA(),AT7)</f>
        <v>526.09</v>
      </c>
      <c r="AU6" s="33">
        <f t="shared" si="6"/>
        <v>437.62</v>
      </c>
      <c r="AV6" s="33">
        <f t="shared" si="6"/>
        <v>584.35</v>
      </c>
      <c r="AW6" s="33">
        <f t="shared" si="6"/>
        <v>264.67</v>
      </c>
      <c r="AX6" s="33">
        <f t="shared" si="6"/>
        <v>545.52</v>
      </c>
      <c r="AY6" s="33">
        <f t="shared" si="6"/>
        <v>602.73</v>
      </c>
      <c r="AZ6" s="33">
        <f t="shared" si="6"/>
        <v>590.46</v>
      </c>
      <c r="BA6" s="33">
        <f t="shared" si="6"/>
        <v>628.34</v>
      </c>
      <c r="BB6" s="33">
        <f t="shared" si="6"/>
        <v>344.19</v>
      </c>
      <c r="BC6" s="32" t="str">
        <f>IF(BC7="","",IF(BC7="-","【-】","【"&amp;SUBSTITUTE(TEXT(BC7,"#,##0.00"),"-","△")&amp;"】"))</f>
        <v>【264.16】</v>
      </c>
      <c r="BD6" s="33">
        <f>IF(BD7="",NA(),BD7)</f>
        <v>270.58</v>
      </c>
      <c r="BE6" s="33">
        <f t="shared" ref="BE6:BM6" si="7">IF(BE7="",NA(),BE7)</f>
        <v>265.41000000000003</v>
      </c>
      <c r="BF6" s="33">
        <f t="shared" si="7"/>
        <v>259.61</v>
      </c>
      <c r="BG6" s="33">
        <f t="shared" si="7"/>
        <v>263.02</v>
      </c>
      <c r="BH6" s="33">
        <f t="shared" si="7"/>
        <v>266.77999999999997</v>
      </c>
      <c r="BI6" s="33">
        <f t="shared" si="7"/>
        <v>313.52999999999997</v>
      </c>
      <c r="BJ6" s="33">
        <f t="shared" si="7"/>
        <v>310.79000000000002</v>
      </c>
      <c r="BK6" s="33">
        <f t="shared" si="7"/>
        <v>299.16000000000003</v>
      </c>
      <c r="BL6" s="33">
        <f t="shared" si="7"/>
        <v>297.13</v>
      </c>
      <c r="BM6" s="33">
        <f t="shared" si="7"/>
        <v>252.09</v>
      </c>
      <c r="BN6" s="32" t="str">
        <f>IF(BN7="","",IF(BN7="-","【-】","【"&amp;SUBSTITUTE(TEXT(BN7,"#,##0.00"),"-","△")&amp;"】"))</f>
        <v>【283.72】</v>
      </c>
      <c r="BO6" s="33">
        <f>IF(BO7="",NA(),BO7)</f>
        <v>98.23</v>
      </c>
      <c r="BP6" s="33">
        <f t="shared" ref="BP6:BX6" si="8">IF(BP7="",NA(),BP7)</f>
        <v>96.78</v>
      </c>
      <c r="BQ6" s="33">
        <f t="shared" si="8"/>
        <v>97.49</v>
      </c>
      <c r="BR6" s="33">
        <f t="shared" si="8"/>
        <v>96.89</v>
      </c>
      <c r="BS6" s="33">
        <f t="shared" si="8"/>
        <v>113.11</v>
      </c>
      <c r="BT6" s="33">
        <f t="shared" si="8"/>
        <v>100.11</v>
      </c>
      <c r="BU6" s="33">
        <f t="shared" si="8"/>
        <v>99</v>
      </c>
      <c r="BV6" s="33">
        <f t="shared" si="8"/>
        <v>99.91</v>
      </c>
      <c r="BW6" s="33">
        <f t="shared" si="8"/>
        <v>99.89</v>
      </c>
      <c r="BX6" s="33">
        <f t="shared" si="8"/>
        <v>106.22</v>
      </c>
      <c r="BY6" s="32" t="str">
        <f>IF(BY7="","",IF(BY7="-","【-】","【"&amp;SUBSTITUTE(TEXT(BY7,"#,##0.00"),"-","△")&amp;"】"))</f>
        <v>【104.60】</v>
      </c>
      <c r="BZ6" s="33">
        <f>IF(BZ7="",NA(),BZ7)</f>
        <v>195.44</v>
      </c>
      <c r="CA6" s="33">
        <f t="shared" ref="CA6:CI6" si="9">IF(CA7="",NA(),CA7)</f>
        <v>197.8</v>
      </c>
      <c r="CB6" s="33">
        <f t="shared" si="9"/>
        <v>196.22</v>
      </c>
      <c r="CC6" s="33">
        <f t="shared" si="9"/>
        <v>197.02</v>
      </c>
      <c r="CD6" s="33">
        <f t="shared" si="9"/>
        <v>167.11</v>
      </c>
      <c r="CE6" s="33">
        <f t="shared" si="9"/>
        <v>163.07</v>
      </c>
      <c r="CF6" s="33">
        <f t="shared" si="9"/>
        <v>164.03</v>
      </c>
      <c r="CG6" s="33">
        <f t="shared" si="9"/>
        <v>164.25</v>
      </c>
      <c r="CH6" s="33">
        <f t="shared" si="9"/>
        <v>165.34</v>
      </c>
      <c r="CI6" s="33">
        <f t="shared" si="9"/>
        <v>155.22999999999999</v>
      </c>
      <c r="CJ6" s="32" t="str">
        <f>IF(CJ7="","",IF(CJ7="-","【-】","【"&amp;SUBSTITUTE(TEXT(CJ7,"#,##0.00"),"-","△")&amp;"】"))</f>
        <v>【164.21】</v>
      </c>
      <c r="CK6" s="33">
        <f>IF(CK7="",NA(),CK7)</f>
        <v>60.56</v>
      </c>
      <c r="CL6" s="33">
        <f t="shared" ref="CL6:CT6" si="10">IF(CL7="",NA(),CL7)</f>
        <v>60.3</v>
      </c>
      <c r="CM6" s="33">
        <f t="shared" si="10"/>
        <v>60.02</v>
      </c>
      <c r="CN6" s="33">
        <f t="shared" si="10"/>
        <v>58.79</v>
      </c>
      <c r="CO6" s="33">
        <f t="shared" si="10"/>
        <v>58.12</v>
      </c>
      <c r="CP6" s="33">
        <f t="shared" si="10"/>
        <v>63.67</v>
      </c>
      <c r="CQ6" s="33">
        <f t="shared" si="10"/>
        <v>63.07</v>
      </c>
      <c r="CR6" s="33">
        <f t="shared" si="10"/>
        <v>62.71</v>
      </c>
      <c r="CS6" s="33">
        <f t="shared" si="10"/>
        <v>62.15</v>
      </c>
      <c r="CT6" s="33">
        <f t="shared" si="10"/>
        <v>62.12</v>
      </c>
      <c r="CU6" s="32" t="str">
        <f>IF(CU7="","",IF(CU7="-","【-】","【"&amp;SUBSTITUTE(TEXT(CU7,"#,##0.00"),"-","△")&amp;"】"))</f>
        <v>【59.80】</v>
      </c>
      <c r="CV6" s="33">
        <f>IF(CV7="",NA(),CV7)</f>
        <v>90.35</v>
      </c>
      <c r="CW6" s="33">
        <f t="shared" ref="CW6:DE6" si="11">IF(CW7="",NA(),CW7)</f>
        <v>89.96</v>
      </c>
      <c r="CX6" s="33">
        <f t="shared" si="11"/>
        <v>90.1</v>
      </c>
      <c r="CY6" s="33">
        <f t="shared" si="11"/>
        <v>90.22</v>
      </c>
      <c r="CZ6" s="33">
        <f t="shared" si="11"/>
        <v>90</v>
      </c>
      <c r="DA6" s="33">
        <f t="shared" si="11"/>
        <v>90.67</v>
      </c>
      <c r="DB6" s="33">
        <f t="shared" si="11"/>
        <v>89.96</v>
      </c>
      <c r="DC6" s="33">
        <f t="shared" si="11"/>
        <v>90.54</v>
      </c>
      <c r="DD6" s="33">
        <f t="shared" si="11"/>
        <v>90.64</v>
      </c>
      <c r="DE6" s="33">
        <f t="shared" si="11"/>
        <v>89.45</v>
      </c>
      <c r="DF6" s="32" t="str">
        <f>IF(DF7="","",IF(DF7="-","【-】","【"&amp;SUBSTITUTE(TEXT(DF7,"#,##0.00"),"-","△")&amp;"】"))</f>
        <v>【89.78】</v>
      </c>
      <c r="DG6" s="33">
        <f>IF(DG7="",NA(),DG7)</f>
        <v>43.19</v>
      </c>
      <c r="DH6" s="33">
        <f t="shared" ref="DH6:DP6" si="12">IF(DH7="",NA(),DH7)</f>
        <v>43.88</v>
      </c>
      <c r="DI6" s="33">
        <f t="shared" si="12"/>
        <v>44.26</v>
      </c>
      <c r="DJ6" s="33">
        <f t="shared" si="12"/>
        <v>45</v>
      </c>
      <c r="DK6" s="33">
        <f t="shared" si="12"/>
        <v>45.73</v>
      </c>
      <c r="DL6" s="33">
        <f t="shared" si="12"/>
        <v>40.369999999999997</v>
      </c>
      <c r="DM6" s="33">
        <f t="shared" si="12"/>
        <v>41.47</v>
      </c>
      <c r="DN6" s="33">
        <f t="shared" si="12"/>
        <v>42.43</v>
      </c>
      <c r="DO6" s="33">
        <f t="shared" si="12"/>
        <v>43.24</v>
      </c>
      <c r="DP6" s="33">
        <f t="shared" si="12"/>
        <v>44.91</v>
      </c>
      <c r="DQ6" s="32" t="str">
        <f>IF(DQ7="","",IF(DQ7="-","【-】","【"&amp;SUBSTITUTE(TEXT(DQ7,"#,##0.00"),"-","△")&amp;"】"))</f>
        <v>【46.31】</v>
      </c>
      <c r="DR6" s="33">
        <f>IF(DR7="",NA(),DR7)</f>
        <v>7.18</v>
      </c>
      <c r="DS6" s="33">
        <f t="shared" ref="DS6:EA6" si="13">IF(DS7="",NA(),DS7)</f>
        <v>10.050000000000001</v>
      </c>
      <c r="DT6" s="33">
        <f t="shared" si="13"/>
        <v>12.73</v>
      </c>
      <c r="DU6" s="33">
        <f t="shared" si="13"/>
        <v>14.62</v>
      </c>
      <c r="DV6" s="33">
        <f t="shared" si="13"/>
        <v>14.71</v>
      </c>
      <c r="DW6" s="33">
        <f t="shared" si="13"/>
        <v>9.42</v>
      </c>
      <c r="DX6" s="33">
        <f t="shared" si="13"/>
        <v>9.92</v>
      </c>
      <c r="DY6" s="33">
        <f t="shared" si="13"/>
        <v>11.07</v>
      </c>
      <c r="DZ6" s="33">
        <f t="shared" si="13"/>
        <v>12.21</v>
      </c>
      <c r="EA6" s="33">
        <f t="shared" si="13"/>
        <v>12.03</v>
      </c>
      <c r="EB6" s="32" t="str">
        <f>IF(EB7="","",IF(EB7="-","【-】","【"&amp;SUBSTITUTE(TEXT(EB7,"#,##0.00"),"-","△")&amp;"】"))</f>
        <v>【12.42】</v>
      </c>
      <c r="EC6" s="33">
        <f>IF(EC7="",NA(),EC7)</f>
        <v>0.43</v>
      </c>
      <c r="ED6" s="33">
        <f t="shared" ref="ED6:EL6" si="14">IF(ED7="",NA(),ED7)</f>
        <v>0.52</v>
      </c>
      <c r="EE6" s="33">
        <f t="shared" si="14"/>
        <v>0.81</v>
      </c>
      <c r="EF6" s="33">
        <f t="shared" si="14"/>
        <v>0.84</v>
      </c>
      <c r="EG6" s="33">
        <f t="shared" si="14"/>
        <v>0.64</v>
      </c>
      <c r="EH6" s="33">
        <f t="shared" si="14"/>
        <v>0.84</v>
      </c>
      <c r="EI6" s="33">
        <f t="shared" si="14"/>
        <v>0.82</v>
      </c>
      <c r="EJ6" s="33">
        <f t="shared" si="14"/>
        <v>0.76</v>
      </c>
      <c r="EK6" s="33">
        <f t="shared" si="14"/>
        <v>0.8</v>
      </c>
      <c r="EL6" s="33">
        <f t="shared" si="14"/>
        <v>0.75</v>
      </c>
      <c r="EM6" s="32" t="str">
        <f>IF(EM7="","",IF(EM7="-","【-】","【"&amp;SUBSTITUTE(TEXT(EM7,"#,##0.00"),"-","△")&amp;"】"))</f>
        <v>【0.78】</v>
      </c>
    </row>
    <row r="7" spans="1:143" s="34" customFormat="1">
      <c r="A7" s="26"/>
      <c r="B7" s="35">
        <v>2014</v>
      </c>
      <c r="C7" s="35">
        <v>162027</v>
      </c>
      <c r="D7" s="35">
        <v>46</v>
      </c>
      <c r="E7" s="35">
        <v>1</v>
      </c>
      <c r="F7" s="35">
        <v>0</v>
      </c>
      <c r="G7" s="35">
        <v>1</v>
      </c>
      <c r="H7" s="35" t="s">
        <v>93</v>
      </c>
      <c r="I7" s="35" t="s">
        <v>94</v>
      </c>
      <c r="J7" s="35" t="s">
        <v>95</v>
      </c>
      <c r="K7" s="35" t="s">
        <v>96</v>
      </c>
      <c r="L7" s="35" t="s">
        <v>97</v>
      </c>
      <c r="M7" s="36" t="s">
        <v>98</v>
      </c>
      <c r="N7" s="36">
        <v>66.72</v>
      </c>
      <c r="O7" s="36">
        <v>92.04</v>
      </c>
      <c r="P7" s="36">
        <v>3376</v>
      </c>
      <c r="Q7" s="36">
        <v>175719</v>
      </c>
      <c r="R7" s="36">
        <v>209.57</v>
      </c>
      <c r="S7" s="36">
        <v>838.47</v>
      </c>
      <c r="T7" s="36">
        <v>149113</v>
      </c>
      <c r="U7" s="36">
        <v>150.66</v>
      </c>
      <c r="V7" s="36">
        <v>989.73</v>
      </c>
      <c r="W7" s="36">
        <v>105.32</v>
      </c>
      <c r="X7" s="36">
        <v>103.08</v>
      </c>
      <c r="Y7" s="36">
        <v>104.73</v>
      </c>
      <c r="Z7" s="36">
        <v>103.42</v>
      </c>
      <c r="AA7" s="36">
        <v>118.46</v>
      </c>
      <c r="AB7" s="36">
        <v>108.64</v>
      </c>
      <c r="AC7" s="36">
        <v>107.51</v>
      </c>
      <c r="AD7" s="36">
        <v>108.39</v>
      </c>
      <c r="AE7" s="36">
        <v>108.9</v>
      </c>
      <c r="AF7" s="36">
        <v>113.11</v>
      </c>
      <c r="AG7" s="36">
        <v>113.03</v>
      </c>
      <c r="AH7" s="36">
        <v>0</v>
      </c>
      <c r="AI7" s="36">
        <v>0</v>
      </c>
      <c r="AJ7" s="36">
        <v>0</v>
      </c>
      <c r="AK7" s="36">
        <v>0</v>
      </c>
      <c r="AL7" s="36">
        <v>0</v>
      </c>
      <c r="AM7" s="36">
        <v>2.1800000000000002</v>
      </c>
      <c r="AN7" s="36">
        <v>2.83</v>
      </c>
      <c r="AO7" s="36">
        <v>3.08</v>
      </c>
      <c r="AP7" s="36">
        <v>3.47</v>
      </c>
      <c r="AQ7" s="36">
        <v>0</v>
      </c>
      <c r="AR7" s="36">
        <v>0.81</v>
      </c>
      <c r="AS7" s="36">
        <v>454.83</v>
      </c>
      <c r="AT7" s="36">
        <v>526.09</v>
      </c>
      <c r="AU7" s="36">
        <v>437.62</v>
      </c>
      <c r="AV7" s="36">
        <v>584.35</v>
      </c>
      <c r="AW7" s="36">
        <v>264.67</v>
      </c>
      <c r="AX7" s="36">
        <v>545.52</v>
      </c>
      <c r="AY7" s="36">
        <v>602.73</v>
      </c>
      <c r="AZ7" s="36">
        <v>590.46</v>
      </c>
      <c r="BA7" s="36">
        <v>628.34</v>
      </c>
      <c r="BB7" s="36">
        <v>344.19</v>
      </c>
      <c r="BC7" s="36">
        <v>264.16000000000003</v>
      </c>
      <c r="BD7" s="36">
        <v>270.58</v>
      </c>
      <c r="BE7" s="36">
        <v>265.41000000000003</v>
      </c>
      <c r="BF7" s="36">
        <v>259.61</v>
      </c>
      <c r="BG7" s="36">
        <v>263.02</v>
      </c>
      <c r="BH7" s="36">
        <v>266.77999999999997</v>
      </c>
      <c r="BI7" s="36">
        <v>313.52999999999997</v>
      </c>
      <c r="BJ7" s="36">
        <v>310.79000000000002</v>
      </c>
      <c r="BK7" s="36">
        <v>299.16000000000003</v>
      </c>
      <c r="BL7" s="36">
        <v>297.13</v>
      </c>
      <c r="BM7" s="36">
        <v>252.09</v>
      </c>
      <c r="BN7" s="36">
        <v>283.72000000000003</v>
      </c>
      <c r="BO7" s="36">
        <v>98.23</v>
      </c>
      <c r="BP7" s="36">
        <v>96.78</v>
      </c>
      <c r="BQ7" s="36">
        <v>97.49</v>
      </c>
      <c r="BR7" s="36">
        <v>96.89</v>
      </c>
      <c r="BS7" s="36">
        <v>113.11</v>
      </c>
      <c r="BT7" s="36">
        <v>100.11</v>
      </c>
      <c r="BU7" s="36">
        <v>99</v>
      </c>
      <c r="BV7" s="36">
        <v>99.91</v>
      </c>
      <c r="BW7" s="36">
        <v>99.89</v>
      </c>
      <c r="BX7" s="36">
        <v>106.22</v>
      </c>
      <c r="BY7" s="36">
        <v>104.6</v>
      </c>
      <c r="BZ7" s="36">
        <v>195.44</v>
      </c>
      <c r="CA7" s="36">
        <v>197.8</v>
      </c>
      <c r="CB7" s="36">
        <v>196.22</v>
      </c>
      <c r="CC7" s="36">
        <v>197.02</v>
      </c>
      <c r="CD7" s="36">
        <v>167.11</v>
      </c>
      <c r="CE7" s="36">
        <v>163.07</v>
      </c>
      <c r="CF7" s="36">
        <v>164.03</v>
      </c>
      <c r="CG7" s="36">
        <v>164.25</v>
      </c>
      <c r="CH7" s="36">
        <v>165.34</v>
      </c>
      <c r="CI7" s="36">
        <v>155.22999999999999</v>
      </c>
      <c r="CJ7" s="36">
        <v>164.21</v>
      </c>
      <c r="CK7" s="36">
        <v>60.56</v>
      </c>
      <c r="CL7" s="36">
        <v>60.3</v>
      </c>
      <c r="CM7" s="36">
        <v>60.02</v>
      </c>
      <c r="CN7" s="36">
        <v>58.79</v>
      </c>
      <c r="CO7" s="36">
        <v>58.12</v>
      </c>
      <c r="CP7" s="36">
        <v>63.67</v>
      </c>
      <c r="CQ7" s="36">
        <v>63.07</v>
      </c>
      <c r="CR7" s="36">
        <v>62.71</v>
      </c>
      <c r="CS7" s="36">
        <v>62.15</v>
      </c>
      <c r="CT7" s="36">
        <v>62.12</v>
      </c>
      <c r="CU7" s="36">
        <v>59.8</v>
      </c>
      <c r="CV7" s="36">
        <v>90.35</v>
      </c>
      <c r="CW7" s="36">
        <v>89.96</v>
      </c>
      <c r="CX7" s="36">
        <v>90.1</v>
      </c>
      <c r="CY7" s="36">
        <v>90.22</v>
      </c>
      <c r="CZ7" s="36">
        <v>90</v>
      </c>
      <c r="DA7" s="36">
        <v>90.67</v>
      </c>
      <c r="DB7" s="36">
        <v>89.96</v>
      </c>
      <c r="DC7" s="36">
        <v>90.54</v>
      </c>
      <c r="DD7" s="36">
        <v>90.64</v>
      </c>
      <c r="DE7" s="36">
        <v>89.45</v>
      </c>
      <c r="DF7" s="36">
        <v>89.78</v>
      </c>
      <c r="DG7" s="36">
        <v>43.19</v>
      </c>
      <c r="DH7" s="36">
        <v>43.88</v>
      </c>
      <c r="DI7" s="36">
        <v>44.26</v>
      </c>
      <c r="DJ7" s="36">
        <v>45</v>
      </c>
      <c r="DK7" s="36">
        <v>45.73</v>
      </c>
      <c r="DL7" s="36">
        <v>40.369999999999997</v>
      </c>
      <c r="DM7" s="36">
        <v>41.47</v>
      </c>
      <c r="DN7" s="36">
        <v>42.43</v>
      </c>
      <c r="DO7" s="36">
        <v>43.24</v>
      </c>
      <c r="DP7" s="36">
        <v>44.91</v>
      </c>
      <c r="DQ7" s="36">
        <v>46.31</v>
      </c>
      <c r="DR7" s="36">
        <v>7.18</v>
      </c>
      <c r="DS7" s="36">
        <v>10.050000000000001</v>
      </c>
      <c r="DT7" s="36">
        <v>12.73</v>
      </c>
      <c r="DU7" s="36">
        <v>14.62</v>
      </c>
      <c r="DV7" s="36">
        <v>14.71</v>
      </c>
      <c r="DW7" s="36">
        <v>9.42</v>
      </c>
      <c r="DX7" s="36">
        <v>9.92</v>
      </c>
      <c r="DY7" s="36">
        <v>11.07</v>
      </c>
      <c r="DZ7" s="36">
        <v>12.21</v>
      </c>
      <c r="EA7" s="36">
        <v>12.03</v>
      </c>
      <c r="EB7" s="36">
        <v>12.42</v>
      </c>
      <c r="EC7" s="36">
        <v>0.43</v>
      </c>
      <c r="ED7" s="36">
        <v>0.52</v>
      </c>
      <c r="EE7" s="36">
        <v>0.81</v>
      </c>
      <c r="EF7" s="36">
        <v>0.84</v>
      </c>
      <c r="EG7" s="36">
        <v>0.64</v>
      </c>
      <c r="EH7" s="36">
        <v>0.84</v>
      </c>
      <c r="EI7" s="36">
        <v>0.82</v>
      </c>
      <c r="EJ7" s="36">
        <v>0.76</v>
      </c>
      <c r="EK7" s="36">
        <v>0.8</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2016-02-23T23:35:52Z</cp:lastPrinted>
  <dcterms:created xsi:type="dcterms:W3CDTF">2016-01-18T04:45:32Z</dcterms:created>
  <dcterms:modified xsi:type="dcterms:W3CDTF">2016-02-23T23:35:55Z</dcterms:modified>
</cp:coreProperties>
</file>