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<sst xmlns="http://schemas.openxmlformats.org/spreadsheetml/2006/main" count="217" uniqueCount="107">
  <si>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</si>
  <si>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</si>
  <si>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</si>
  <si>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</si>
  <si>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</si>
  <si>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</si>
  <si>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</si>
  <si>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</si>
  <si>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</si>
  <si>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</si>
  <si>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</si>
  <si>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</si>
  <si>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</si>
  <si>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</si>
  <si>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</si>
  <si>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</si>
  <si>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</si>
  <si>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</si>
  <si>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</si>
  <si>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</si>
  <si>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</si>
  <si>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</si>
  <si>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</si>
  <si>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</si>
  <si>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</si>
  <si>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</si>
  <si>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</si>
  <si>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</si>
  <si>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</si>
  <si>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</si>
  <si>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</si>
  <si>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</si>
  <si>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</si>
  <si>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</si>
  <si>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</si>
  <si>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</si>
  <si>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</si>
  <si>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</si>
  <si>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</si>
  <si>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</si>
  <si>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</si>
  <si>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</si>
  <si>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</si>
  <si>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</si>
  <si>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</si>
  <si>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</si>
  <si>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</si>
  <si>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</si>
  <si>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</si>
  <si>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</si>
  <si>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</si>
  <si>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</si>
  <si>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</si>
  <si>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</si>
  <si>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</si>
  <si>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</si>
  <si>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</si>
  <si>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</si>
  <si>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</si>
  <si>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</si>
  <si>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</si>
  <si>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</si>
  <si>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</si>
  <si>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</si>
  <si>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</si>
  <si>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</si>
  <si>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</si>
  <si>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</si>
  <si>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</si>
  <si>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</si>
  <si>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</si>
  <si>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</si>
  <si>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</si>
  <si>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</si>
  <si>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</si>
  <si>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</si>
  <si>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</si>
  <si>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</si>
  <si>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</si>
  <si>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</si>
  <si>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</si>
  <si>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</si>
  <si>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</si>
  <si>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</si>
  <si>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</si>
  <si>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</si>
  <si>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</si>
  <si>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</si>
  <si>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</si>
  <si>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</si>
  <si>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</si>
  <si>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</si>
  <si>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</si>
  <si>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</si>
  <si>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</si>
  <si>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</si>
  <si>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</si>
  <si>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</si>
  <si>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</si>
  <si>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</si>
  <si>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</si>
  <si>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</si>
  <si>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</si>
  <si>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</si>
  <si>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0.00%であるものの、布設されている管路のうち55.8%が硬質塩化ビニル管であり漏水が多発している。また、各機場施設においても老朽化による故障も多く見られることから、計画的かつ効率的な更新計画を進めていく必要がある。</t>
    <rPh sb="1" eb="3">
      <t>カンロ</t>
    </rPh>
    <rPh sb="3" eb="6">
      <t>ケイネンカ</t>
    </rPh>
    <rPh sb="6" eb="7">
      <t>リツ</t>
    </rPh>
    <rPh sb="20" eb="22">
      <t>フセツ</t>
    </rPh>
    <rPh sb="27" eb="29">
      <t>カンロ</t>
    </rPh>
    <rPh sb="38" eb="40">
      <t>コウシツ</t>
    </rPh>
    <rPh sb="40" eb="42">
      <t>エンカ</t>
    </rPh>
    <rPh sb="45" eb="46">
      <t>カン</t>
    </rPh>
    <rPh sb="49" eb="51">
      <t>ロウスイ</t>
    </rPh>
    <rPh sb="52" eb="54">
      <t>タハツ</t>
    </rPh>
    <rPh sb="62" eb="63">
      <t>カク</t>
    </rPh>
    <rPh sb="63" eb="65">
      <t>キジョウ</t>
    </rPh>
    <rPh sb="72" eb="75">
      <t>ロウキュウカ</t>
    </rPh>
    <rPh sb="78" eb="80">
      <t>コショウ</t>
    </rPh>
    <rPh sb="81" eb="82">
      <t>オオ</t>
    </rPh>
    <rPh sb="83" eb="84">
      <t>ミ</t>
    </rPh>
    <rPh sb="92" eb="95">
      <t>ケイカクテキ</t>
    </rPh>
    <rPh sb="97" eb="100">
      <t>コウリツテキ</t>
    </rPh>
    <rPh sb="101" eb="103">
      <t>コウシン</t>
    </rPh>
    <rPh sb="103" eb="105">
      <t>ケイカク</t>
    </rPh>
    <rPh sb="106" eb="107">
      <t>スス</t>
    </rPh>
    <rPh sb="111" eb="113">
      <t>ヒツヨウ</t>
    </rPh>
    <phoneticPr fontId="4"/>
  </si>
  <si>
    <t>・建設投資が収益に反映されているとは言えず、水需要の促進や更なる経費節減、有収率向上など健全経営に向けた取り組みが必要である。</t>
    <rPh sb="1" eb="3">
      <t>ケンセツ</t>
    </rPh>
    <rPh sb="3" eb="5">
      <t>トウシ</t>
    </rPh>
    <rPh sb="6" eb="8">
      <t>シュウエキ</t>
    </rPh>
    <rPh sb="9" eb="11">
      <t>ハンエイ</t>
    </rPh>
    <rPh sb="18" eb="19">
      <t>イ</t>
    </rPh>
    <rPh sb="22" eb="23">
      <t>ミズ</t>
    </rPh>
    <rPh sb="23" eb="25">
      <t>ジュヨウ</t>
    </rPh>
    <rPh sb="26" eb="28">
      <t>ソクシン</t>
    </rPh>
    <rPh sb="29" eb="30">
      <t>サラ</t>
    </rPh>
    <rPh sb="32" eb="34">
      <t>ケイヒ</t>
    </rPh>
    <rPh sb="34" eb="36">
      <t>セツゲン</t>
    </rPh>
    <rPh sb="37" eb="39">
      <t>ユウシュウ</t>
    </rPh>
    <rPh sb="39" eb="40">
      <t>リツ</t>
    </rPh>
    <rPh sb="40" eb="42">
      <t>コウジョウ</t>
    </rPh>
    <rPh sb="44" eb="46">
      <t>ケンゼン</t>
    </rPh>
    <rPh sb="46" eb="48">
      <t>ケイエイ</t>
    </rPh>
    <rPh sb="49" eb="50">
      <t>ム</t>
    </rPh>
    <rPh sb="52" eb="53">
      <t>ト</t>
    </rPh>
    <rPh sb="54" eb="55">
      <t>ク</t>
    </rPh>
    <rPh sb="57" eb="59">
      <t>ヒツヨウ</t>
    </rPh>
    <phoneticPr fontId="4"/>
  </si>
  <si>
    <t>・経常収支比率(93.27%)、料金回収率(76.97%）ともに100％を下回っており、平成26年度末では累積欠損金を計上するなど経営状況は良好であるとは言えない状況にあり、給水収益が減少していくなか、維持管理費や支払利息等の縮減に努め、経営健全化に取り組んでいく必要がある。
・流動比率(254.16%)は100%を超えており、短期的な債務に対する支払能力は有している。平成26年度値(254.16%)が前年度値(971.58%)と比べて大きく変動している要因は、地方公営企業会計基準の見直しによるものである。
・給水原価が供給単価を上回っており、料金回収率が100%を下回る状況にあることから、水需要の促進に努めるなか、給水収益の増加を図っていく必要がある。
・施設利用率(44.40%)、有収率(78.10%)ともに全国平均、類似団体を大きく下回っており、施設の規模や稼働状態が収益に繋がっていないことから、水需要の促進や有収率向上に向けた取り組みが必要である。</t>
    <rPh sb="1" eb="3">
      <t>ケイジョウ</t>
    </rPh>
    <rPh sb="3" eb="5">
      <t>シュウシ</t>
    </rPh>
    <rPh sb="5" eb="7">
      <t>ヒリツ</t>
    </rPh>
    <rPh sb="16" eb="18">
      <t>リョウキン</t>
    </rPh>
    <rPh sb="18" eb="20">
      <t>カイシュウ</t>
    </rPh>
    <rPh sb="20" eb="21">
      <t>リツ</t>
    </rPh>
    <rPh sb="37" eb="39">
      <t>シタマワ</t>
    </rPh>
    <rPh sb="44" eb="46">
      <t>ヘイセイ</t>
    </rPh>
    <rPh sb="48" eb="49">
      <t>ネン</t>
    </rPh>
    <rPh sb="49" eb="50">
      <t>ド</t>
    </rPh>
    <rPh sb="50" eb="51">
      <t>マツ</t>
    </rPh>
    <rPh sb="53" eb="55">
      <t>ルイセキ</t>
    </rPh>
    <rPh sb="55" eb="57">
      <t>ケッソン</t>
    </rPh>
    <rPh sb="57" eb="58">
      <t>キン</t>
    </rPh>
    <rPh sb="59" eb="61">
      <t>ケイジョウ</t>
    </rPh>
    <rPh sb="65" eb="67">
      <t>ケイエイ</t>
    </rPh>
    <rPh sb="67" eb="69">
      <t>ジョウキョウ</t>
    </rPh>
    <rPh sb="70" eb="72">
      <t>リョウコウ</t>
    </rPh>
    <rPh sb="77" eb="78">
      <t>イ</t>
    </rPh>
    <rPh sb="81" eb="83">
      <t>ジョウキョウ</t>
    </rPh>
    <rPh sb="87" eb="89">
      <t>キュウスイ</t>
    </rPh>
    <rPh sb="89" eb="91">
      <t>シュウエキ</t>
    </rPh>
    <rPh sb="92" eb="94">
      <t>ゲンショウ</t>
    </rPh>
    <rPh sb="101" eb="103">
      <t>イジ</t>
    </rPh>
    <rPh sb="103" eb="105">
      <t>カンリ</t>
    </rPh>
    <rPh sb="105" eb="106">
      <t>ヒ</t>
    </rPh>
    <rPh sb="107" eb="109">
      <t>シハライ</t>
    </rPh>
    <rPh sb="109" eb="111">
      <t>リソク</t>
    </rPh>
    <rPh sb="111" eb="112">
      <t>トウ</t>
    </rPh>
    <rPh sb="113" eb="115">
      <t>シュクゲン</t>
    </rPh>
    <rPh sb="116" eb="117">
      <t>ツト</t>
    </rPh>
    <rPh sb="119" eb="121">
      <t>ケイエイ</t>
    </rPh>
    <rPh sb="121" eb="124">
      <t>ケンゼンカ</t>
    </rPh>
    <rPh sb="125" eb="126">
      <t>ト</t>
    </rPh>
    <rPh sb="127" eb="128">
      <t>ク</t>
    </rPh>
    <rPh sb="132" eb="134">
      <t>ヒツヨウ</t>
    </rPh>
    <rPh sb="142" eb="144">
      <t>ヒリツ</t>
    </rPh>
    <rPh sb="159" eb="160">
      <t>コ</t>
    </rPh>
    <rPh sb="165" eb="167">
      <t>タンキ</t>
    </rPh>
    <rPh sb="167" eb="168">
      <t>テキ</t>
    </rPh>
    <rPh sb="169" eb="171">
      <t>サイム</t>
    </rPh>
    <rPh sb="172" eb="173">
      <t>タイ</t>
    </rPh>
    <rPh sb="175" eb="177">
      <t>シハライ</t>
    </rPh>
    <rPh sb="177" eb="179">
      <t>ノウリョク</t>
    </rPh>
    <rPh sb="180" eb="181">
      <t>ユウ</t>
    </rPh>
    <rPh sb="186" eb="188">
      <t>ヘイセイ</t>
    </rPh>
    <rPh sb="190" eb="191">
      <t>ネン</t>
    </rPh>
    <rPh sb="191" eb="192">
      <t>ド</t>
    </rPh>
    <rPh sb="192" eb="193">
      <t>チ</t>
    </rPh>
    <rPh sb="229" eb="231">
      <t>ヨウイン</t>
    </rPh>
    <rPh sb="233" eb="235">
      <t>チホウ</t>
    </rPh>
    <rPh sb="235" eb="237">
      <t>コウエイ</t>
    </rPh>
    <rPh sb="237" eb="239">
      <t>キギョウ</t>
    </rPh>
    <rPh sb="239" eb="241">
      <t>カイケイ</t>
    </rPh>
    <rPh sb="241" eb="243">
      <t>キジュン</t>
    </rPh>
    <rPh sb="244" eb="246">
      <t>ミナオ</t>
    </rPh>
    <rPh sb="258" eb="260">
      <t>キュウスイ</t>
    </rPh>
    <rPh sb="260" eb="262">
      <t>ゲンカ</t>
    </rPh>
    <rPh sb="263" eb="265">
      <t>キョウキュウ</t>
    </rPh>
    <rPh sb="265" eb="267">
      <t>タンカ</t>
    </rPh>
    <rPh sb="268" eb="270">
      <t>ウワマワ</t>
    </rPh>
    <rPh sb="289" eb="291">
      <t>ジョウキョウ</t>
    </rPh>
    <rPh sb="299" eb="300">
      <t>ミズ</t>
    </rPh>
    <rPh sb="300" eb="302">
      <t>ジュヨウ</t>
    </rPh>
    <rPh sb="303" eb="305">
      <t>ソクシン</t>
    </rPh>
    <rPh sb="306" eb="307">
      <t>ツト</t>
    </rPh>
    <rPh sb="312" eb="314">
      <t>キュウスイ</t>
    </rPh>
    <rPh sb="314" eb="316">
      <t>シュウエキ</t>
    </rPh>
    <rPh sb="317" eb="319">
      <t>ゾウカ</t>
    </rPh>
    <rPh sb="320" eb="321">
      <t>ハカ</t>
    </rPh>
    <rPh sb="325" eb="327">
      <t>ヒツヨウ</t>
    </rPh>
    <rPh sb="333" eb="335">
      <t>シセツ</t>
    </rPh>
    <rPh sb="335" eb="338">
      <t>リヨウリツ</t>
    </rPh>
    <rPh sb="347" eb="349">
      <t>ユウシュウ</t>
    </rPh>
    <rPh sb="349" eb="350">
      <t>リツ</t>
    </rPh>
    <rPh sb="361" eb="363">
      <t>ゼンコク</t>
    </rPh>
    <rPh sb="363" eb="365">
      <t>ヘイキン</t>
    </rPh>
    <rPh sb="366" eb="368">
      <t>ルイジ</t>
    </rPh>
    <rPh sb="368" eb="370">
      <t>ダンタイ</t>
    </rPh>
    <rPh sb="371" eb="372">
      <t>オオ</t>
    </rPh>
    <rPh sb="374" eb="376">
      <t>シタマワ</t>
    </rPh>
    <rPh sb="381" eb="383">
      <t>シセツ</t>
    </rPh>
    <rPh sb="384" eb="386">
      <t>キボ</t>
    </rPh>
    <rPh sb="387" eb="389">
      <t>カドウ</t>
    </rPh>
    <rPh sb="389" eb="391">
      <t>ジョウタイ</t>
    </rPh>
    <rPh sb="392" eb="394">
      <t>シュウエキ</t>
    </rPh>
    <rPh sb="395" eb="396">
      <t>ツナ</t>
    </rPh>
    <rPh sb="407" eb="408">
      <t>ミズ</t>
    </rPh>
    <rPh sb="408" eb="410">
      <t>ジュヨウ</t>
    </rPh>
    <rPh sb="411" eb="413">
      <t>ソクシン</t>
    </rPh>
    <rPh sb="414" eb="416">
      <t>ユウシュウ</t>
    </rPh>
    <rPh sb="416" eb="417">
      <t>リツ</t>
    </rPh>
    <rPh sb="417" eb="419">
      <t>コウジョウ</t>
    </rPh>
    <rPh sb="420" eb="421">
      <t>ム</t>
    </rPh>
    <rPh sb="423" eb="424">
      <t>ト</t>
    </rPh>
    <rPh sb="425" eb="426">
      <t>ク</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</si>
</sst>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0.38</c:v>
                </c:pt>
                <c:pt idx="1">
                  <c:v>0.04</c:v>
                </c:pt>
                <c:pt idx="2">
                  <c:v>7.0000000000000007E-2</c:v>
                </c:pt>
                <c:pt idx="3">
                  <c:v>0.26</c:v>
                </c:pt>
                <c:pt idx="4">
                  <c:v>0.25</c:v>
                </c:pt>
              </c:numCache>
            </c:numRef>
          </c:val>
        </c:ser>
        <c:dLbls>
          <c:showLegendKey val="0"/>
          <c:showVal val="0"/>
          <c:showCatName val="0"/>
          <c:showSerName val="0"/>
          <c:showPercent val="0"/>
          <c:showBubbleSize val="0"/>
        </c:dLbls>
        <c:gapWidth val="150"/>
        <c:axId val="82366848"/>
        <c:axId val="82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0.7</c:v>
                </c:pt>
                <c:pt idx="2">
                  <c:v>0.42</c:v>
                </c:pt>
                <c:pt idx="3">
                  <c:v>0.7</c:v>
                </c:pt>
                <c:pt idx="4">
                  <c:v>1.61</c:v>
                </c:pt>
              </c:numCache>
            </c:numRef>
          </c:val>
          <c:smooth val="0"/>
        </c:ser>
        <c:dLbls>
          <c:showLegendKey val="0"/>
          <c:showVal val="0"/>
          <c:showCatName val="0"/>
          <c:showSerName val="0"/>
          <c:showPercent val="0"/>
          <c:showBubbleSize val="0"/>
        </c:dLbls>
        <c:marker val="1"/>
        <c:smooth val="0"/>
        <c:axId val="82366848"/>
        <c:axId val="82368768"/>
      </c:lineChart>
      <c:dateAx>
        <c:axId val="82366848"/>
        <c:scaling>
          <c:orientation val="minMax"/>
        </c:scaling>
        <c:delete val="1"/>
        <c:axPos val="b"/>
        <c:numFmt formatCode="ge" sourceLinked="1"/>
        <c:majorTickMark val="none"/>
        <c:minorTickMark val="none"/>
        <c:tickLblPos val="none"/>
        <c:crossAx val="82368768"/>
        <c:crosses val="autoZero"/>
        <c:auto val="1"/>
        <c:lblOffset val="100"/>
        <c:baseTimeUnit val="years"/>
      </c:dateAx>
      <c:valAx>
        <c:axId val="82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42.64</c:v>
                </c:pt>
                <c:pt idx="1">
                  <c:v>46.84</c:v>
                </c:pt>
                <c:pt idx="2">
                  <c:v>47.52</c:v>
                </c:pt>
                <c:pt idx="3">
                  <c:v>47.83</c:v>
                </c:pt>
                <c:pt idx="4">
                  <c:v>44.4</c:v>
                </c:pt>
              </c:numCache>
            </c:numRef>
          </c:val>
        </c:ser>
        <c:dLbls>
          <c:showLegendKey val="0"/>
          <c:showVal val="0"/>
          <c:showCatName val="0"/>
          <c:showSerName val="0"/>
          <c:showPercent val="0"/>
          <c:showBubbleSize val="0"/>
        </c:dLbls>
        <c:gapWidth val="150"/>
        <c:axId val="92353280"/>
        <c:axId val="923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59.75</c:v>
                </c:pt>
                <c:pt idx="1">
                  <c:v>63.6</c:v>
                </c:pt>
                <c:pt idx="2">
                  <c:v>62.66</c:v>
                </c:pt>
                <c:pt idx="3">
                  <c:v>59.03</c:v>
                </c:pt>
                <c:pt idx="4">
                  <c:v>61</c:v>
                </c:pt>
              </c:numCache>
            </c:numRef>
          </c:val>
          <c:smooth val="0"/>
        </c:ser>
        <c:dLbls>
          <c:showLegendKey val="0"/>
          <c:showVal val="0"/>
          <c:showCatName val="0"/>
          <c:showSerName val="0"/>
          <c:showPercent val="0"/>
          <c:showBubbleSize val="0"/>
        </c:dLbls>
        <c:marker val="1"/>
        <c:smooth val="0"/>
        <c:axId val="92353280"/>
        <c:axId val="92355200"/>
      </c:lineChart>
      <c:dateAx>
        <c:axId val="92353280"/>
        <c:scaling>
          <c:orientation val="minMax"/>
        </c:scaling>
        <c:delete val="1"/>
        <c:axPos val="b"/>
        <c:numFmt formatCode="ge" sourceLinked="1"/>
        <c:majorTickMark val="none"/>
        <c:minorTickMark val="none"/>
        <c:tickLblPos val="none"/>
        <c:crossAx val="92355200"/>
        <c:crosses val="autoZero"/>
        <c:auto val="1"/>
        <c:lblOffset val="100"/>
        <c:baseTimeUnit val="years"/>
      </c:dateAx>
      <c:valAx>
        <c:axId val="92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81.22</c:v>
                </c:pt>
                <c:pt idx="1">
                  <c:v>78.91</c:v>
                </c:pt>
                <c:pt idx="2">
                  <c:v>78.08</c:v>
                </c:pt>
                <c:pt idx="3">
                  <c:v>78.02</c:v>
                </c:pt>
                <c:pt idx="4">
                  <c:v>78.099999999999994</c:v>
                </c:pt>
              </c:numCache>
            </c:numRef>
          </c:val>
        </c:ser>
        <c:dLbls>
          <c:showLegendKey val="0"/>
          <c:showVal val="0"/>
          <c:showCatName val="0"/>
          <c:showSerName val="0"/>
          <c:showPercent val="0"/>
          <c:showBubbleSize val="0"/>
        </c:dLbls>
        <c:gapWidth val="150"/>
        <c:axId val="92406144"/>
        <c:axId val="92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80.11</c:v>
                </c:pt>
                <c:pt idx="1">
                  <c:v>83.36</c:v>
                </c:pt>
                <c:pt idx="2">
                  <c:v>85.48</c:v>
                </c:pt>
                <c:pt idx="3">
                  <c:v>87.33</c:v>
                </c:pt>
                <c:pt idx="4">
                  <c:v>84.68</c:v>
                </c:pt>
              </c:numCache>
            </c:numRef>
          </c:val>
          <c:smooth val="0"/>
        </c:ser>
        <c:dLbls>
          <c:showLegendKey val="0"/>
          <c:showVal val="0"/>
          <c:showCatName val="0"/>
          <c:showSerName val="0"/>
          <c:showPercent val="0"/>
          <c:showBubbleSize val="0"/>
        </c:dLbls>
        <c:marker val="1"/>
        <c:smooth val="0"/>
        <c:axId val="92406144"/>
        <c:axId val="92408064"/>
      </c:lineChart>
      <c:dateAx>
        <c:axId val="92406144"/>
        <c:scaling>
          <c:orientation val="minMax"/>
        </c:scaling>
        <c:delete val="1"/>
        <c:axPos val="b"/>
        <c:numFmt formatCode="ge" sourceLinked="1"/>
        <c:majorTickMark val="none"/>
        <c:minorTickMark val="none"/>
        <c:tickLblPos val="none"/>
        <c:crossAx val="92408064"/>
        <c:crosses val="autoZero"/>
        <c:auto val="1"/>
        <c:lblOffset val="100"/>
        <c:baseTimeUnit val="years"/>
      </c:dateAx>
      <c:valAx>
        <c:axId val="92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101.31</c:v>
                </c:pt>
                <c:pt idx="1">
                  <c:v>98.45</c:v>
                </c:pt>
                <c:pt idx="2">
                  <c:v>97.19</c:v>
                </c:pt>
                <c:pt idx="3">
                  <c:v>97.27</c:v>
                </c:pt>
                <c:pt idx="4">
                  <c:v>93.27</c:v>
                </c:pt>
              </c:numCache>
            </c:numRef>
          </c:val>
        </c:ser>
        <c:dLbls>
          <c:showLegendKey val="0"/>
          <c:showVal val="0"/>
          <c:showCatName val="0"/>
          <c:showSerName val="0"/>
          <c:showPercent val="0"/>
          <c:showBubbleSize val="0"/>
        </c:dLbls>
        <c:gapWidth val="150"/>
        <c:axId val="83603456"/>
        <c:axId val="83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107.01</c:v>
                </c:pt>
                <c:pt idx="1">
                  <c:v>101.99</c:v>
                </c:pt>
                <c:pt idx="2">
                  <c:v>89.71</c:v>
                </c:pt>
                <c:pt idx="3">
                  <c:v>84.18</c:v>
                </c:pt>
                <c:pt idx="4">
                  <c:v>86.23</c:v>
                </c:pt>
              </c:numCache>
            </c:numRef>
          </c:val>
          <c:smooth val="0"/>
        </c:ser>
        <c:dLbls>
          <c:showLegendKey val="0"/>
          <c:showVal val="0"/>
          <c:showCatName val="0"/>
          <c:showSerName val="0"/>
          <c:showPercent val="0"/>
          <c:showBubbleSize val="0"/>
        </c:dLbls>
        <c:marker val="1"/>
        <c:smooth val="0"/>
        <c:axId val="83603456"/>
        <c:axId val="83605376"/>
      </c:lineChart>
      <c:dateAx>
        <c:axId val="83603456"/>
        <c:scaling>
          <c:orientation val="minMax"/>
        </c:scaling>
        <c:delete val="1"/>
        <c:axPos val="b"/>
        <c:numFmt formatCode="ge" sourceLinked="1"/>
        <c:majorTickMark val="none"/>
        <c:minorTickMark val="none"/>
        <c:tickLblPos val="none"/>
        <c:crossAx val="83605376"/>
        <c:crosses val="autoZero"/>
        <c:auto val="1"/>
        <c:lblOffset val="100"/>
        <c:baseTimeUnit val="years"/>
      </c:dateAx>
      <c:valAx>
        <c:axId val="8360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9.6300000000000008</c:v>
                </c:pt>
                <c:pt idx="1">
                  <c:v>11.69</c:v>
                </c:pt>
                <c:pt idx="2">
                  <c:v>13.55</c:v>
                </c:pt>
                <c:pt idx="3">
                  <c:v>15.11</c:v>
                </c:pt>
                <c:pt idx="4">
                  <c:v>25.96</c:v>
                </c:pt>
              </c:numCache>
            </c:numRef>
          </c:val>
        </c:ser>
        <c:dLbls>
          <c:showLegendKey val="0"/>
          <c:showVal val="0"/>
          <c:showCatName val="0"/>
          <c:showSerName val="0"/>
          <c:showPercent val="0"/>
          <c:showBubbleSize val="0"/>
        </c:dLbls>
        <c:gapWidth val="150"/>
        <c:axId val="83619200"/>
        <c:axId val="848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24.91</c:v>
                </c:pt>
                <c:pt idx="1">
                  <c:v>28.12</c:v>
                </c:pt>
                <c:pt idx="2">
                  <c:v>22.87</c:v>
                </c:pt>
                <c:pt idx="3">
                  <c:v>23.03</c:v>
                </c:pt>
                <c:pt idx="4">
                  <c:v>27.03</c:v>
                </c:pt>
              </c:numCache>
            </c:numRef>
          </c:val>
          <c:smooth val="0"/>
        </c:ser>
        <c:dLbls>
          <c:showLegendKey val="0"/>
          <c:showVal val="0"/>
          <c:showCatName val="0"/>
          <c:showSerName val="0"/>
          <c:showPercent val="0"/>
          <c:showBubbleSize val="0"/>
        </c:dLbls>
        <c:marker val="1"/>
        <c:smooth val="0"/>
        <c:axId val="83619200"/>
        <c:axId val="84817408"/>
      </c:lineChart>
      <c:dateAx>
        <c:axId val="83619200"/>
        <c:scaling>
          <c:orientation val="minMax"/>
        </c:scaling>
        <c:delete val="1"/>
        <c:axPos val="b"/>
        <c:numFmt formatCode="ge" sourceLinked="1"/>
        <c:majorTickMark val="none"/>
        <c:minorTickMark val="none"/>
        <c:tickLblPos val="none"/>
        <c:crossAx val="84817408"/>
        <c:crosses val="autoZero"/>
        <c:auto val="1"/>
        <c:lblOffset val="100"/>
        <c:baseTimeUnit val="years"/>
      </c:dateAx>
      <c:valAx>
        <c:axId val="848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49792"/>
        <c:axId val="848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0.4</c:v>
                </c:pt>
                <c:pt idx="1">
                  <c:v>0.43</c:v>
                </c:pt>
                <c:pt idx="2">
                  <c:v>0.3</c:v>
                </c:pt>
                <c:pt idx="3">
                  <c:v>0.09</c:v>
                </c:pt>
                <c:pt idx="4">
                  <c:v>4.0999999999999996</c:v>
                </c:pt>
              </c:numCache>
            </c:numRef>
          </c:val>
          <c:smooth val="0"/>
        </c:ser>
        <c:dLbls>
          <c:showLegendKey val="0"/>
          <c:showVal val="0"/>
          <c:showCatName val="0"/>
          <c:showSerName val="0"/>
          <c:showPercent val="0"/>
          <c:showBubbleSize val="0"/>
        </c:dLbls>
        <c:marker val="1"/>
        <c:smooth val="0"/>
        <c:axId val="84849792"/>
        <c:axId val="84851712"/>
      </c:lineChart>
      <c:dateAx>
        <c:axId val="84849792"/>
        <c:scaling>
          <c:orientation val="minMax"/>
        </c:scaling>
        <c:delete val="1"/>
        <c:axPos val="b"/>
        <c:numFmt formatCode="ge" sourceLinked="1"/>
        <c:majorTickMark val="none"/>
        <c:minorTickMark val="none"/>
        <c:tickLblPos val="none"/>
        <c:crossAx val="84851712"/>
        <c:crosses val="autoZero"/>
        <c:auto val="1"/>
        <c:lblOffset val="100"/>
        <c:baseTimeUnit val="years"/>
      </c:dateAx>
      <c:valAx>
        <c:axId val="848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1.57</c:v>
                </c:pt>
              </c:numCache>
            </c:numRef>
          </c:val>
        </c:ser>
        <c:dLbls>
          <c:showLegendKey val="0"/>
          <c:showVal val="0"/>
          <c:showCatName val="0"/>
          <c:showSerName val="0"/>
          <c:showPercent val="0"/>
          <c:showBubbleSize val="0"/>
        </c:dLbls>
        <c:gapWidth val="150"/>
        <c:axId val="92046464"/>
        <c:axId val="920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0</c:v>
                </c:pt>
                <c:pt idx="2" formatCode="#,##0.00;&quot;△&quot;#,##0.00;&quot;-&quot;">
                  <c:v>15.7</c:v>
                </c:pt>
                <c:pt idx="3" formatCode="#,##0.00;&quot;△&quot;#,##0.00;&quot;-&quot;">
                  <c:v>37.6</c:v>
                </c:pt>
                <c:pt idx="4" formatCode="#,##0.00;&quot;△&quot;#,##0.00;&quot;-&quot;">
                  <c:v>44.02</c:v>
                </c:pt>
              </c:numCache>
            </c:numRef>
          </c:val>
          <c:smooth val="0"/>
        </c:ser>
        <c:dLbls>
          <c:showLegendKey val="0"/>
          <c:showVal val="0"/>
          <c:showCatName val="0"/>
          <c:showSerName val="0"/>
          <c:showPercent val="0"/>
          <c:showBubbleSize val="0"/>
        </c:dLbls>
        <c:marker val="1"/>
        <c:smooth val="0"/>
        <c:axId val="92046464"/>
        <c:axId val="92048384"/>
      </c:lineChart>
      <c:dateAx>
        <c:axId val="92046464"/>
        <c:scaling>
          <c:orientation val="minMax"/>
        </c:scaling>
        <c:delete val="1"/>
        <c:axPos val="b"/>
        <c:numFmt formatCode="ge" sourceLinked="1"/>
        <c:majorTickMark val="none"/>
        <c:minorTickMark val="none"/>
        <c:tickLblPos val="none"/>
        <c:crossAx val="92048384"/>
        <c:crosses val="autoZero"/>
        <c:auto val="1"/>
        <c:lblOffset val="100"/>
        <c:baseTimeUnit val="years"/>
      </c:dateAx>
      <c:valAx>
        <c:axId val="9204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1605.61</c:v>
                </c:pt>
                <c:pt idx="1">
                  <c:v>1635.28</c:v>
                </c:pt>
                <c:pt idx="2">
                  <c:v>567.80999999999995</c:v>
                </c:pt>
                <c:pt idx="3">
                  <c:v>971.58</c:v>
                </c:pt>
                <c:pt idx="4">
                  <c:v>254.16</c:v>
                </c:pt>
              </c:numCache>
            </c:numRef>
          </c:val>
        </c:ser>
        <c:dLbls>
          <c:showLegendKey val="0"/>
          <c:showVal val="0"/>
          <c:showCatName val="0"/>
          <c:showSerName val="0"/>
          <c:showPercent val="0"/>
          <c:showBubbleSize val="0"/>
        </c:dLbls>
        <c:gapWidth val="150"/>
        <c:axId val="92087040"/>
        <c:axId val="92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290.02999999999997</c:v>
                </c:pt>
                <c:pt idx="1">
                  <c:v>852.63</c:v>
                </c:pt>
                <c:pt idx="2">
                  <c:v>1220.54</c:v>
                </c:pt>
                <c:pt idx="3">
                  <c:v>1717.61</c:v>
                </c:pt>
                <c:pt idx="4">
                  <c:v>159.97999999999999</c:v>
                </c:pt>
              </c:numCache>
            </c:numRef>
          </c:val>
          <c:smooth val="0"/>
        </c:ser>
        <c:dLbls>
          <c:showLegendKey val="0"/>
          <c:showVal val="0"/>
          <c:showCatName val="0"/>
          <c:showSerName val="0"/>
          <c:showPercent val="0"/>
          <c:showBubbleSize val="0"/>
        </c:dLbls>
        <c:marker val="1"/>
        <c:smooth val="0"/>
        <c:axId val="92087040"/>
        <c:axId val="92088960"/>
      </c:lineChart>
      <c:dateAx>
        <c:axId val="92087040"/>
        <c:scaling>
          <c:orientation val="minMax"/>
        </c:scaling>
        <c:delete val="1"/>
        <c:axPos val="b"/>
        <c:numFmt formatCode="ge" sourceLinked="1"/>
        <c:majorTickMark val="none"/>
        <c:minorTickMark val="none"/>
        <c:tickLblPos val="none"/>
        <c:crossAx val="92088960"/>
        <c:crosses val="autoZero"/>
        <c:auto val="1"/>
        <c:lblOffset val="100"/>
        <c:baseTimeUnit val="years"/>
      </c:dateAx>
      <c:valAx>
        <c:axId val="9208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988.64</c:v>
                </c:pt>
                <c:pt idx="1">
                  <c:v>997.26</c:v>
                </c:pt>
                <c:pt idx="2">
                  <c:v>994.46</c:v>
                </c:pt>
                <c:pt idx="3">
                  <c:v>1004.33</c:v>
                </c:pt>
                <c:pt idx="4">
                  <c:v>998.11</c:v>
                </c:pt>
              </c:numCache>
            </c:numRef>
          </c:val>
        </c:ser>
        <c:dLbls>
          <c:showLegendKey val="0"/>
          <c:showVal val="0"/>
          <c:showCatName val="0"/>
          <c:showSerName val="0"/>
          <c:showPercent val="0"/>
          <c:showBubbleSize val="0"/>
        </c:dLbls>
        <c:gapWidth val="150"/>
        <c:axId val="92135808"/>
        <c:axId val="921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1093.06</c:v>
                </c:pt>
                <c:pt idx="1">
                  <c:v>1011.29</c:v>
                </c:pt>
                <c:pt idx="2">
                  <c:v>919.28</c:v>
                </c:pt>
                <c:pt idx="3">
                  <c:v>692.19</c:v>
                </c:pt>
                <c:pt idx="4">
                  <c:v>799.86</c:v>
                </c:pt>
              </c:numCache>
            </c:numRef>
          </c:val>
          <c:smooth val="0"/>
        </c:ser>
        <c:dLbls>
          <c:showLegendKey val="0"/>
          <c:showVal val="0"/>
          <c:showCatName val="0"/>
          <c:showSerName val="0"/>
          <c:showPercent val="0"/>
          <c:showBubbleSize val="0"/>
        </c:dLbls>
        <c:marker val="1"/>
        <c:smooth val="0"/>
        <c:axId val="92135808"/>
        <c:axId val="92137728"/>
      </c:lineChart>
      <c:dateAx>
        <c:axId val="92135808"/>
        <c:scaling>
          <c:orientation val="minMax"/>
        </c:scaling>
        <c:delete val="1"/>
        <c:axPos val="b"/>
        <c:numFmt formatCode="ge" sourceLinked="1"/>
        <c:majorTickMark val="none"/>
        <c:minorTickMark val="none"/>
        <c:tickLblPos val="none"/>
        <c:crossAx val="92137728"/>
        <c:crosses val="autoZero"/>
        <c:auto val="1"/>
        <c:lblOffset val="100"/>
        <c:baseTimeUnit val="years"/>
      </c:dateAx>
      <c:valAx>
        <c:axId val="9213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84.1</c:v>
                </c:pt>
                <c:pt idx="1">
                  <c:v>83.1</c:v>
                </c:pt>
                <c:pt idx="2">
                  <c:v>82.76</c:v>
                </c:pt>
                <c:pt idx="3">
                  <c:v>80.66</c:v>
                </c:pt>
                <c:pt idx="4">
                  <c:v>76.97</c:v>
                </c:pt>
              </c:numCache>
            </c:numRef>
          </c:val>
        </c:ser>
        <c:dLbls>
          <c:showLegendKey val="0"/>
          <c:showVal val="0"/>
          <c:showCatName val="0"/>
          <c:showSerName val="0"/>
          <c:showPercent val="0"/>
          <c:showBubbleSize val="0"/>
        </c:dLbls>
        <c:gapWidth val="150"/>
        <c:axId val="92153728"/>
        <c:axId val="921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88.35</c:v>
                </c:pt>
                <c:pt idx="1">
                  <c:v>87.21</c:v>
                </c:pt>
                <c:pt idx="2">
                  <c:v>75.59</c:v>
                </c:pt>
                <c:pt idx="3">
                  <c:v>72.81</c:v>
                </c:pt>
                <c:pt idx="4">
                  <c:v>73.56</c:v>
                </c:pt>
              </c:numCache>
            </c:numRef>
          </c:val>
          <c:smooth val="0"/>
        </c:ser>
        <c:dLbls>
          <c:showLegendKey val="0"/>
          <c:showVal val="0"/>
          <c:showCatName val="0"/>
          <c:showSerName val="0"/>
          <c:showPercent val="0"/>
          <c:showBubbleSize val="0"/>
        </c:dLbls>
        <c:marker val="1"/>
        <c:smooth val="0"/>
        <c:axId val="92153728"/>
        <c:axId val="92172288"/>
      </c:lineChart>
      <c:dateAx>
        <c:axId val="92153728"/>
        <c:scaling>
          <c:orientation val="minMax"/>
        </c:scaling>
        <c:delete val="1"/>
        <c:axPos val="b"/>
        <c:numFmt formatCode="ge" sourceLinked="1"/>
        <c:majorTickMark val="none"/>
        <c:minorTickMark val="none"/>
        <c:tickLblPos val="none"/>
        <c:crossAx val="92172288"/>
        <c:crosses val="autoZero"/>
        <c:auto val="1"/>
        <c:lblOffset val="100"/>
        <c:baseTimeUnit val="years"/>
      </c:dateAx>
      <c:valAx>
        <c:axId val="92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229.92</c:v>
                </c:pt>
                <c:pt idx="1">
                  <c:v>232.84</c:v>
                </c:pt>
                <c:pt idx="2">
                  <c:v>232.61</c:v>
                </c:pt>
                <c:pt idx="3">
                  <c:v>237.53</c:v>
                </c:pt>
                <c:pt idx="4">
                  <c:v>246.08</c:v>
                </c:pt>
              </c:numCache>
            </c:numRef>
          </c:val>
        </c:ser>
        <c:dLbls>
          <c:showLegendKey val="0"/>
          <c:showVal val="0"/>
          <c:showCatName val="0"/>
          <c:showSerName val="0"/>
          <c:showPercent val="0"/>
          <c:showBubbleSize val="0"/>
        </c:dLbls>
        <c:gapWidth val="150"/>
        <c:axId val="92198016"/>
        <c:axId val="92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183.19</c:v>
                </c:pt>
                <c:pt idx="1">
                  <c:v>164.48</c:v>
                </c:pt>
                <c:pt idx="2">
                  <c:v>220.57</c:v>
                </c:pt>
                <c:pt idx="3">
                  <c:v>221.62</c:v>
                </c:pt>
                <c:pt idx="4">
                  <c:v>239.85</c:v>
                </c:pt>
              </c:numCache>
            </c:numRef>
          </c:val>
          <c:smooth val="0"/>
        </c:ser>
        <c:dLbls>
          <c:showLegendKey val="0"/>
          <c:showVal val="0"/>
          <c:showCatName val="0"/>
          <c:showSerName val="0"/>
          <c:showPercent val="0"/>
          <c:showBubbleSize val="0"/>
        </c:dLbls>
        <c:marker val="1"/>
        <c:smooth val="0"/>
        <c:axId val="92198016"/>
        <c:axId val="92199936"/>
      </c:lineChart>
      <c:dateAx>
        <c:axId val="92198016"/>
        <c:scaling>
          <c:orientation val="minMax"/>
        </c:scaling>
        <c:delete val="1"/>
        <c:axPos val="b"/>
        <c:numFmt formatCode="ge" sourceLinked="1"/>
        <c:majorTickMark val="none"/>
        <c:minorTickMark val="none"/>
        <c:tickLblPos val="none"/>
        <c:crossAx val="92199936"/>
        <c:crosses val="autoZero"/>
        <c:auto val="1"/>
        <c:lblOffset val="100"/>
        <c:baseTimeUnit val="years"/>
      </c:dateAx>
      <c:valAx>
        <c:axId val="921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4" zoomScaleNormal="100" workbookViewId="0">
      <selection activeCell="BK33" sqref="BK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高岡市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C2</v>
      </c>
      <c r="AA8" s="53"/>
      <c r="AB8" s="53"/>
      <c r="AC8" s="53"/>
      <c r="AD8" s="53"/>
      <c r="AE8" s="53"/>
      <c r="AF8" s="53"/>
      <c r="AG8" s="54"/>
      <c r="AH8" s="3"/>
      <c r="AI8" s="55">
        <f>データ!Q6</f>
        <v>175719</v>
      </c>
      <c r="AJ8" s="56"/>
      <c r="AK8" s="56"/>
      <c r="AL8" s="56"/>
      <c r="AM8" s="56"/>
      <c r="AN8" s="56"/>
      <c r="AO8" s="56"/>
      <c r="AP8" s="57"/>
      <c r="AQ8" s="47">
        <f>データ!R6</f>
        <v>209.57</v>
      </c>
      <c r="AR8" s="47"/>
      <c r="AS8" s="47"/>
      <c r="AT8" s="47"/>
      <c r="AU8" s="47"/>
      <c r="AV8" s="47"/>
      <c r="AW8" s="47"/>
      <c r="AX8" s="47"/>
      <c r="AY8" s="47">
        <f>データ!S6</f>
        <v>838.47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50.76</v>
      </c>
      <c r="K10" s="47"/>
      <c r="L10" s="47"/>
      <c r="M10" s="47"/>
      <c r="N10" s="47"/>
      <c r="O10" s="47"/>
      <c r="P10" s="47"/>
      <c r="Q10" s="47"/>
      <c r="R10" s="47">
        <f>データ!O6</f>
        <v>71.040000000000006</v>
      </c>
      <c r="S10" s="47"/>
      <c r="T10" s="47"/>
      <c r="U10" s="47"/>
      <c r="V10" s="47"/>
      <c r="W10" s="47"/>
      <c r="X10" s="47"/>
      <c r="Y10" s="47"/>
      <c r="Z10" s="78">
        <f>データ!P6</f>
        <v>3376</v>
      </c>
      <c r="AA10" s="78"/>
      <c r="AB10" s="78"/>
      <c r="AC10" s="78"/>
      <c r="AD10" s="78"/>
      <c r="AE10" s="78"/>
      <c r="AF10" s="78"/>
      <c r="AG10" s="78"/>
      <c r="AH10" s="2"/>
      <c r="AI10" s="78">
        <f>データ!T6</f>
        <v>9249</v>
      </c>
      <c r="AJ10" s="78"/>
      <c r="AK10" s="78"/>
      <c r="AL10" s="78"/>
      <c r="AM10" s="78"/>
      <c r="AN10" s="78"/>
      <c r="AO10" s="78"/>
      <c r="AP10" s="78"/>
      <c r="AQ10" s="47">
        <f>データ!U6</f>
        <v>58.76</v>
      </c>
      <c r="AR10" s="47"/>
      <c r="AS10" s="47"/>
      <c r="AT10" s="47"/>
      <c r="AU10" s="47"/>
      <c r="AV10" s="47"/>
      <c r="AW10" s="47"/>
      <c r="AX10" s="47"/>
      <c r="AY10" s="47">
        <f>データ!V6</f>
        <v>157.4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162027</v>
      </c>
      <c r="D6" s="31">
        <f t="shared" si="3"/>
        <v>46</v>
      </c>
      <c r="E6" s="31">
        <f t="shared" si="3"/>
        <v>1</v>
      </c>
      <c r="F6" s="31">
        <f t="shared" si="3"/>
        <v>0</v>
      </c>
      <c r="G6" s="31">
        <f t="shared" si="3"/>
        <v>5</v>
      </c>
      <c r="H6" s="31" t="str">
        <f t="shared" si="3"/>
        <v>富山県　高岡市</v>
      </c>
      <c r="I6" s="31" t="str">
        <f t="shared" si="3"/>
        <v>法適用</v>
      </c>
      <c r="J6" s="31" t="str">
        <f t="shared" si="3"/>
        <v>水道事業</v>
      </c>
      <c r="K6" s="31" t="str">
        <f t="shared" si="3"/>
        <v>簡易水道事業</v>
      </c>
      <c r="L6" s="31" t="str">
        <f t="shared" si="3"/>
        <v>C2</v>
      </c>
      <c r="M6" s="32" t="str">
        <f t="shared" si="3"/>
        <v>-</v>
      </c>
      <c r="N6" s="32">
        <f t="shared" si="3"/>
        <v>50.76</v>
      </c>
      <c r="O6" s="32">
        <f t="shared" si="3"/>
        <v>71.040000000000006</v>
      </c>
      <c r="P6" s="32">
        <f t="shared" si="3"/>
        <v>3376</v>
      </c>
      <c r="Q6" s="32">
        <f t="shared" si="3"/>
        <v>175719</v>
      </c>
      <c r="R6" s="32">
        <f t="shared" si="3"/>
        <v>209.57</v>
      </c>
      <c r="S6" s="32">
        <f t="shared" si="3"/>
        <v>838.47</v>
      </c>
      <c r="T6" s="32">
        <f t="shared" si="3"/>
        <v>9249</v>
      </c>
      <c r="U6" s="32">
        <f t="shared" si="3"/>
        <v>58.76</v>
      </c>
      <c r="V6" s="32">
        <f t="shared" si="3"/>
        <v>157.4</v>
      </c>
      <c r="W6" s="33">
        <f>IF(W7="",NA(),W7)</f>
        <v>101.31</v>
      </c>
      <c r="X6" s="33">
        <f t="shared" ref="X6:AF6" si="4">IF(X7="",NA(),X7)</f>
        <v>98.45</v>
      </c>
      <c r="Y6" s="33">
        <f t="shared" si="4"/>
        <v>97.19</v>
      </c>
      <c r="Z6" s="33">
        <f t="shared" si="4"/>
        <v>97.27</v>
      </c>
      <c r="AA6" s="33">
        <f t="shared" si="4"/>
        <v>93.27</v>
      </c>
      <c r="AB6" s="33">
        <f t="shared" si="4"/>
        <v>107.01</v>
      </c>
      <c r="AC6" s="33">
        <f t="shared" si="4"/>
        <v>101.99</v>
      </c>
      <c r="AD6" s="33">
        <f t="shared" si="4"/>
        <v>89.71</v>
      </c>
      <c r="AE6" s="33">
        <f t="shared" si="4"/>
        <v>84.18</v>
      </c>
      <c r="AF6" s="33">
        <f t="shared" si="4"/>
        <v>86.23</v>
      </c>
      <c r="AG6" s="32" t="str">
        <f>IF(AG7="","",IF(AG7="-","【-】","【"&amp;SUBSTITUTE(TEXT(AG7,"#,##0.00"),"-","△")&amp;"】"))</f>
        <v>【102.45】</v>
      </c>
      <c r="AH6" s="32">
        <f>IF(AH7="",NA(),AH7)</f>
        <v>0</v>
      </c>
      <c r="AI6" s="32">
        <f t="shared" ref="AI6:AQ6" si="5">IF(AI7="",NA(),AI7)</f>
        <v>0</v>
      </c>
      <c r="AJ6" s="32">
        <f t="shared" si="5"/>
        <v>0</v>
      </c>
      <c r="AK6" s="32">
        <f t="shared" si="5"/>
        <v>0</v>
      </c>
      <c r="AL6" s="33">
        <f t="shared" si="5"/>
        <v>1.57</v>
      </c>
      <c r="AM6" s="32">
        <f t="shared" si="5"/>
        <v>0</v>
      </c>
      <c r="AN6" s="32">
        <f t="shared" si="5"/>
        <v>0</v>
      </c>
      <c r="AO6" s="33">
        <f t="shared" si="5"/>
        <v>15.7</v>
      </c>
      <c r="AP6" s="33">
        <f t="shared" si="5"/>
        <v>37.6</v>
      </c>
      <c r="AQ6" s="33">
        <f t="shared" si="5"/>
        <v>44.02</v>
      </c>
      <c r="AR6" s="32" t="str">
        <f>IF(AR7="","",IF(AR7="-","【-】","【"&amp;SUBSTITUTE(TEXT(AR7,"#,##0.00"),"-","△")&amp;"】"))</f>
        <v>【44.53】</v>
      </c>
      <c r="AS6" s="33">
        <f>IF(AS7="",NA(),AS7)</f>
        <v>1605.61</v>
      </c>
      <c r="AT6" s="33">
        <f t="shared" ref="AT6:BB6" si="6">IF(AT7="",NA(),AT7)</f>
        <v>1635.28</v>
      </c>
      <c r="AU6" s="33">
        <f t="shared" si="6"/>
        <v>567.80999999999995</v>
      </c>
      <c r="AV6" s="33">
        <f t="shared" si="6"/>
        <v>971.58</v>
      </c>
      <c r="AW6" s="33">
        <f t="shared" si="6"/>
        <v>254.16</v>
      </c>
      <c r="AX6" s="33">
        <f t="shared" si="6"/>
        <v>290.02999999999997</v>
      </c>
      <c r="AY6" s="33">
        <f t="shared" si="6"/>
        <v>852.63</v>
      </c>
      <c r="AZ6" s="33">
        <f t="shared" si="6"/>
        <v>1220.54</v>
      </c>
      <c r="BA6" s="33">
        <f t="shared" si="6"/>
        <v>1717.61</v>
      </c>
      <c r="BB6" s="33">
        <f t="shared" si="6"/>
        <v>159.97999999999999</v>
      </c>
      <c r="BC6" s="32" t="str">
        <f>IF(BC7="","",IF(BC7="-","【-】","【"&amp;SUBSTITUTE(TEXT(BC7,"#,##0.00"),"-","△")&amp;"】"))</f>
        <v>【299.05】</v>
      </c>
      <c r="BD6" s="33">
        <f>IF(BD7="",NA(),BD7)</f>
        <v>988.64</v>
      </c>
      <c r="BE6" s="33">
        <f t="shared" ref="BE6:BM6" si="7">IF(BE7="",NA(),BE7)</f>
        <v>997.26</v>
      </c>
      <c r="BF6" s="33">
        <f t="shared" si="7"/>
        <v>994.46</v>
      </c>
      <c r="BG6" s="33">
        <f t="shared" si="7"/>
        <v>1004.33</v>
      </c>
      <c r="BH6" s="33">
        <f t="shared" si="7"/>
        <v>998.11</v>
      </c>
      <c r="BI6" s="33">
        <f t="shared" si="7"/>
        <v>1093.06</v>
      </c>
      <c r="BJ6" s="33">
        <f t="shared" si="7"/>
        <v>1011.29</v>
      </c>
      <c r="BK6" s="33">
        <f t="shared" si="7"/>
        <v>919.28</v>
      </c>
      <c r="BL6" s="33">
        <f t="shared" si="7"/>
        <v>692.19</v>
      </c>
      <c r="BM6" s="33">
        <f t="shared" si="7"/>
        <v>799.86</v>
      </c>
      <c r="BN6" s="32" t="str">
        <f>IF(BN7="","",IF(BN7="-","【-】","【"&amp;SUBSTITUTE(TEXT(BN7,"#,##0.00"),"-","△")&amp;"】"))</f>
        <v>【911.88】</v>
      </c>
      <c r="BO6" s="33">
        <f>IF(BO7="",NA(),BO7)</f>
        <v>84.1</v>
      </c>
      <c r="BP6" s="33">
        <f t="shared" ref="BP6:BX6" si="8">IF(BP7="",NA(),BP7)</f>
        <v>83.1</v>
      </c>
      <c r="BQ6" s="33">
        <f t="shared" si="8"/>
        <v>82.76</v>
      </c>
      <c r="BR6" s="33">
        <f t="shared" si="8"/>
        <v>80.66</v>
      </c>
      <c r="BS6" s="33">
        <f t="shared" si="8"/>
        <v>76.97</v>
      </c>
      <c r="BT6" s="33">
        <f t="shared" si="8"/>
        <v>88.35</v>
      </c>
      <c r="BU6" s="33">
        <f t="shared" si="8"/>
        <v>87.21</v>
      </c>
      <c r="BV6" s="33">
        <f t="shared" si="8"/>
        <v>75.59</v>
      </c>
      <c r="BW6" s="33">
        <f t="shared" si="8"/>
        <v>72.81</v>
      </c>
      <c r="BX6" s="33">
        <f t="shared" si="8"/>
        <v>73.56</v>
      </c>
      <c r="BY6" s="32" t="str">
        <f>IF(BY7="","",IF(BY7="-","【-】","【"&amp;SUBSTITUTE(TEXT(BY7,"#,##0.00"),"-","△")&amp;"】"))</f>
        <v>【64.84】</v>
      </c>
      <c r="BZ6" s="33">
        <f>IF(BZ7="",NA(),BZ7)</f>
        <v>229.92</v>
      </c>
      <c r="CA6" s="33">
        <f t="shared" ref="CA6:CI6" si="9">IF(CA7="",NA(),CA7)</f>
        <v>232.84</v>
      </c>
      <c r="CB6" s="33">
        <f t="shared" si="9"/>
        <v>232.61</v>
      </c>
      <c r="CC6" s="33">
        <f t="shared" si="9"/>
        <v>237.53</v>
      </c>
      <c r="CD6" s="33">
        <f t="shared" si="9"/>
        <v>246.08</v>
      </c>
      <c r="CE6" s="33">
        <f t="shared" si="9"/>
        <v>183.19</v>
      </c>
      <c r="CF6" s="33">
        <f t="shared" si="9"/>
        <v>164.48</v>
      </c>
      <c r="CG6" s="33">
        <f t="shared" si="9"/>
        <v>220.57</v>
      </c>
      <c r="CH6" s="33">
        <f t="shared" si="9"/>
        <v>221.62</v>
      </c>
      <c r="CI6" s="33">
        <f t="shared" si="9"/>
        <v>239.85</v>
      </c>
      <c r="CJ6" s="32" t="str">
        <f>IF(CJ7="","",IF(CJ7="-","【-】","【"&amp;SUBSTITUTE(TEXT(CJ7,"#,##0.00"),"-","△")&amp;"】"))</f>
        <v>【295.00】</v>
      </c>
      <c r="CK6" s="33">
        <f>IF(CK7="",NA(),CK7)</f>
        <v>42.64</v>
      </c>
      <c r="CL6" s="33">
        <f t="shared" ref="CL6:CT6" si="10">IF(CL7="",NA(),CL7)</f>
        <v>46.84</v>
      </c>
      <c r="CM6" s="33">
        <f t="shared" si="10"/>
        <v>47.52</v>
      </c>
      <c r="CN6" s="33">
        <f t="shared" si="10"/>
        <v>47.83</v>
      </c>
      <c r="CO6" s="33">
        <f t="shared" si="10"/>
        <v>44.4</v>
      </c>
      <c r="CP6" s="33">
        <f t="shared" si="10"/>
        <v>59.75</v>
      </c>
      <c r="CQ6" s="33">
        <f t="shared" si="10"/>
        <v>63.6</v>
      </c>
      <c r="CR6" s="33">
        <f t="shared" si="10"/>
        <v>62.66</v>
      </c>
      <c r="CS6" s="33">
        <f t="shared" si="10"/>
        <v>59.03</v>
      </c>
      <c r="CT6" s="33">
        <f t="shared" si="10"/>
        <v>61</v>
      </c>
      <c r="CU6" s="32" t="str">
        <f>IF(CU7="","",IF(CU7="-","【-】","【"&amp;SUBSTITUTE(TEXT(CU7,"#,##0.00"),"-","△")&amp;"】"))</f>
        <v>【56.21】</v>
      </c>
      <c r="CV6" s="33">
        <f>IF(CV7="",NA(),CV7)</f>
        <v>81.22</v>
      </c>
      <c r="CW6" s="33">
        <f t="shared" ref="CW6:DE6" si="11">IF(CW7="",NA(),CW7)</f>
        <v>78.91</v>
      </c>
      <c r="CX6" s="33">
        <f t="shared" si="11"/>
        <v>78.08</v>
      </c>
      <c r="CY6" s="33">
        <f t="shared" si="11"/>
        <v>78.02</v>
      </c>
      <c r="CZ6" s="33">
        <f t="shared" si="11"/>
        <v>78.099999999999994</v>
      </c>
      <c r="DA6" s="33">
        <f t="shared" si="11"/>
        <v>80.11</v>
      </c>
      <c r="DB6" s="33">
        <f t="shared" si="11"/>
        <v>83.36</v>
      </c>
      <c r="DC6" s="33">
        <f t="shared" si="11"/>
        <v>85.48</v>
      </c>
      <c r="DD6" s="33">
        <f t="shared" si="11"/>
        <v>87.33</v>
      </c>
      <c r="DE6" s="33">
        <f t="shared" si="11"/>
        <v>84.68</v>
      </c>
      <c r="DF6" s="32" t="str">
        <f>IF(DF7="","",IF(DF7="-","【-】","【"&amp;SUBSTITUTE(TEXT(DF7,"#,##0.00"),"-","△")&amp;"】"))</f>
        <v>【83.92】</v>
      </c>
      <c r="DG6" s="33">
        <f>IF(DG7="",NA(),DG7)</f>
        <v>9.6300000000000008</v>
      </c>
      <c r="DH6" s="33">
        <f t="shared" ref="DH6:DP6" si="12">IF(DH7="",NA(),DH7)</f>
        <v>11.69</v>
      </c>
      <c r="DI6" s="33">
        <f t="shared" si="12"/>
        <v>13.55</v>
      </c>
      <c r="DJ6" s="33">
        <f t="shared" si="12"/>
        <v>15.11</v>
      </c>
      <c r="DK6" s="33">
        <f t="shared" si="12"/>
        <v>25.96</v>
      </c>
      <c r="DL6" s="33">
        <f t="shared" si="12"/>
        <v>24.91</v>
      </c>
      <c r="DM6" s="33">
        <f t="shared" si="12"/>
        <v>28.12</v>
      </c>
      <c r="DN6" s="33">
        <f t="shared" si="12"/>
        <v>22.87</v>
      </c>
      <c r="DO6" s="33">
        <f t="shared" si="12"/>
        <v>23.03</v>
      </c>
      <c r="DP6" s="33">
        <f t="shared" si="12"/>
        <v>27.03</v>
      </c>
      <c r="DQ6" s="32" t="str">
        <f>IF(DQ7="","",IF(DQ7="-","【-】","【"&amp;SUBSTITUTE(TEXT(DQ7,"#,##0.00"),"-","△")&amp;"】"))</f>
        <v>【33.71】</v>
      </c>
      <c r="DR6" s="32">
        <f>IF(DR7="",NA(),DR7)</f>
        <v>0</v>
      </c>
      <c r="DS6" s="32">
        <f t="shared" ref="DS6:EA6" si="13">IF(DS7="",NA(),DS7)</f>
        <v>0</v>
      </c>
      <c r="DT6" s="32">
        <f t="shared" si="13"/>
        <v>0</v>
      </c>
      <c r="DU6" s="32">
        <f t="shared" si="13"/>
        <v>0</v>
      </c>
      <c r="DV6" s="32">
        <f t="shared" si="13"/>
        <v>0</v>
      </c>
      <c r="DW6" s="33">
        <f t="shared" si="13"/>
        <v>0.4</v>
      </c>
      <c r="DX6" s="33">
        <f t="shared" si="13"/>
        <v>0.43</v>
      </c>
      <c r="DY6" s="33">
        <f t="shared" si="13"/>
        <v>0.3</v>
      </c>
      <c r="DZ6" s="33">
        <f t="shared" si="13"/>
        <v>0.09</v>
      </c>
      <c r="EA6" s="33">
        <f t="shared" si="13"/>
        <v>4.0999999999999996</v>
      </c>
      <c r="EB6" s="32" t="str">
        <f>IF(EB7="","",IF(EB7="-","【-】","【"&amp;SUBSTITUTE(TEXT(EB7,"#,##0.00"),"-","△")&amp;"】"))</f>
        <v>【5.85】</v>
      </c>
      <c r="EC6" s="33">
        <f>IF(EC7="",NA(),EC7)</f>
        <v>0.38</v>
      </c>
      <c r="ED6" s="33">
        <f t="shared" ref="ED6:EL6" si="14">IF(ED7="",NA(),ED7)</f>
        <v>0.04</v>
      </c>
      <c r="EE6" s="33">
        <f t="shared" si="14"/>
        <v>7.0000000000000007E-2</v>
      </c>
      <c r="EF6" s="33">
        <f t="shared" si="14"/>
        <v>0.26</v>
      </c>
      <c r="EG6" s="33">
        <f t="shared" si="14"/>
        <v>0.25</v>
      </c>
      <c r="EH6" s="33">
        <f t="shared" si="14"/>
        <v>0.5</v>
      </c>
      <c r="EI6" s="33">
        <f t="shared" si="14"/>
        <v>0.7</v>
      </c>
      <c r="EJ6" s="33">
        <f t="shared" si="14"/>
        <v>0.42</v>
      </c>
      <c r="EK6" s="33">
        <f t="shared" si="14"/>
        <v>0.7</v>
      </c>
      <c r="EL6" s="33">
        <f t="shared" si="14"/>
        <v>1.61</v>
      </c>
      <c r="EM6" s="32" t="str">
        <f>IF(EM7="","",IF(EM7="-","【-】","【"&amp;SUBSTITUTE(TEXT(EM7,"#,##0.00"),"-","△")&amp;"】"))</f>
        <v>【1.05】</v>
      </c>
    </row>
    <row r="7" spans="1:143" s="34" customFormat="1">
      <c r="A7" s="26"/>
      <c r="B7" s="35">
        <v>2014</v>
      </c>
      <c r="C7" s="35">
        <v>162027</v>
      </c>
      <c r="D7" s="35">
        <v>46</v>
      </c>
      <c r="E7" s="35">
        <v>1</v>
      </c>
      <c r="F7" s="35">
        <v>0</v>
      </c>
      <c r="G7" s="35">
        <v>5</v>
      </c>
      <c r="H7" s="35" t="s">
        <v>93</v>
      </c>
      <c r="I7" s="35" t="s">
        <v>94</v>
      </c>
      <c r="J7" s="35" t="s">
        <v>95</v>
      </c>
      <c r="K7" s="35" t="s">
        <v>96</v>
      </c>
      <c r="L7" s="35" t="s">
        <v>97</v>
      </c>
      <c r="M7" s="36" t="s">
        <v>98</v>
      </c>
      <c r="N7" s="36">
        <v>50.76</v>
      </c>
      <c r="O7" s="36">
        <v>71.040000000000006</v>
      </c>
      <c r="P7" s="36">
        <v>3376</v>
      </c>
      <c r="Q7" s="36">
        <v>175719</v>
      </c>
      <c r="R7" s="36">
        <v>209.57</v>
      </c>
      <c r="S7" s="36">
        <v>838.47</v>
      </c>
      <c r="T7" s="36">
        <v>9249</v>
      </c>
      <c r="U7" s="36">
        <v>58.76</v>
      </c>
      <c r="V7" s="36">
        <v>157.4</v>
      </c>
      <c r="W7" s="36">
        <v>101.31</v>
      </c>
      <c r="X7" s="36">
        <v>98.45</v>
      </c>
      <c r="Y7" s="36">
        <v>97.19</v>
      </c>
      <c r="Z7" s="36">
        <v>97.27</v>
      </c>
      <c r="AA7" s="36">
        <v>93.27</v>
      </c>
      <c r="AB7" s="36">
        <v>107.01</v>
      </c>
      <c r="AC7" s="36">
        <v>101.99</v>
      </c>
      <c r="AD7" s="36">
        <v>89.71</v>
      </c>
      <c r="AE7" s="36">
        <v>84.18</v>
      </c>
      <c r="AF7" s="36">
        <v>86.23</v>
      </c>
      <c r="AG7" s="36">
        <v>102.45</v>
      </c>
      <c r="AH7" s="36">
        <v>0</v>
      </c>
      <c r="AI7" s="36">
        <v>0</v>
      </c>
      <c r="AJ7" s="36">
        <v>0</v>
      </c>
      <c r="AK7" s="36">
        <v>0</v>
      </c>
      <c r="AL7" s="36">
        <v>1.57</v>
      </c>
      <c r="AM7" s="36">
        <v>0</v>
      </c>
      <c r="AN7" s="36">
        <v>0</v>
      </c>
      <c r="AO7" s="36">
        <v>15.7</v>
      </c>
      <c r="AP7" s="36">
        <v>37.6</v>
      </c>
      <c r="AQ7" s="36">
        <v>44.02</v>
      </c>
      <c r="AR7" s="36">
        <v>44.53</v>
      </c>
      <c r="AS7" s="36">
        <v>1605.61</v>
      </c>
      <c r="AT7" s="36">
        <v>1635.28</v>
      </c>
      <c r="AU7" s="36">
        <v>567.80999999999995</v>
      </c>
      <c r="AV7" s="36">
        <v>971.58</v>
      </c>
      <c r="AW7" s="36">
        <v>254.16</v>
      </c>
      <c r="AX7" s="36">
        <v>290.02999999999997</v>
      </c>
      <c r="AY7" s="36">
        <v>852.63</v>
      </c>
      <c r="AZ7" s="36">
        <v>1220.54</v>
      </c>
      <c r="BA7" s="36">
        <v>1717.61</v>
      </c>
      <c r="BB7" s="36">
        <v>159.97999999999999</v>
      </c>
      <c r="BC7" s="36">
        <v>299.05</v>
      </c>
      <c r="BD7" s="36">
        <v>988.64</v>
      </c>
      <c r="BE7" s="36">
        <v>997.26</v>
      </c>
      <c r="BF7" s="36">
        <v>994.46</v>
      </c>
      <c r="BG7" s="36">
        <v>1004.33</v>
      </c>
      <c r="BH7" s="36">
        <v>998.11</v>
      </c>
      <c r="BI7" s="36">
        <v>1093.06</v>
      </c>
      <c r="BJ7" s="36">
        <v>1011.29</v>
      </c>
      <c r="BK7" s="36">
        <v>919.28</v>
      </c>
      <c r="BL7" s="36">
        <v>692.19</v>
      </c>
      <c r="BM7" s="36">
        <v>799.86</v>
      </c>
      <c r="BN7" s="36">
        <v>911.88</v>
      </c>
      <c r="BO7" s="36">
        <v>84.1</v>
      </c>
      <c r="BP7" s="36">
        <v>83.1</v>
      </c>
      <c r="BQ7" s="36">
        <v>82.76</v>
      </c>
      <c r="BR7" s="36">
        <v>80.66</v>
      </c>
      <c r="BS7" s="36">
        <v>76.97</v>
      </c>
      <c r="BT7" s="36">
        <v>88.35</v>
      </c>
      <c r="BU7" s="36">
        <v>87.21</v>
      </c>
      <c r="BV7" s="36">
        <v>75.59</v>
      </c>
      <c r="BW7" s="36">
        <v>72.81</v>
      </c>
      <c r="BX7" s="36">
        <v>73.56</v>
      </c>
      <c r="BY7" s="36">
        <v>64.84</v>
      </c>
      <c r="BZ7" s="36">
        <v>229.92</v>
      </c>
      <c r="CA7" s="36">
        <v>232.84</v>
      </c>
      <c r="CB7" s="36">
        <v>232.61</v>
      </c>
      <c r="CC7" s="36">
        <v>237.53</v>
      </c>
      <c r="CD7" s="36">
        <v>246.08</v>
      </c>
      <c r="CE7" s="36">
        <v>183.19</v>
      </c>
      <c r="CF7" s="36">
        <v>164.48</v>
      </c>
      <c r="CG7" s="36">
        <v>220.57</v>
      </c>
      <c r="CH7" s="36">
        <v>221.62</v>
      </c>
      <c r="CI7" s="36">
        <v>239.85</v>
      </c>
      <c r="CJ7" s="36">
        <v>295</v>
      </c>
      <c r="CK7" s="36">
        <v>42.64</v>
      </c>
      <c r="CL7" s="36">
        <v>46.84</v>
      </c>
      <c r="CM7" s="36">
        <v>47.52</v>
      </c>
      <c r="CN7" s="36">
        <v>47.83</v>
      </c>
      <c r="CO7" s="36">
        <v>44.4</v>
      </c>
      <c r="CP7" s="36">
        <v>59.75</v>
      </c>
      <c r="CQ7" s="36">
        <v>63.6</v>
      </c>
      <c r="CR7" s="36">
        <v>62.66</v>
      </c>
      <c r="CS7" s="36">
        <v>59.03</v>
      </c>
      <c r="CT7" s="36">
        <v>61</v>
      </c>
      <c r="CU7" s="36">
        <v>56.21</v>
      </c>
      <c r="CV7" s="36">
        <v>81.22</v>
      </c>
      <c r="CW7" s="36">
        <v>78.91</v>
      </c>
      <c r="CX7" s="36">
        <v>78.08</v>
      </c>
      <c r="CY7" s="36">
        <v>78.02</v>
      </c>
      <c r="CZ7" s="36">
        <v>78.099999999999994</v>
      </c>
      <c r="DA7" s="36">
        <v>80.11</v>
      </c>
      <c r="DB7" s="36">
        <v>83.36</v>
      </c>
      <c r="DC7" s="36">
        <v>85.48</v>
      </c>
      <c r="DD7" s="36">
        <v>87.33</v>
      </c>
      <c r="DE7" s="36">
        <v>84.68</v>
      </c>
      <c r="DF7" s="36">
        <v>83.92</v>
      </c>
      <c r="DG7" s="36">
        <v>9.6300000000000008</v>
      </c>
      <c r="DH7" s="36">
        <v>11.69</v>
      </c>
      <c r="DI7" s="36">
        <v>13.55</v>
      </c>
      <c r="DJ7" s="36">
        <v>15.11</v>
      </c>
      <c r="DK7" s="36">
        <v>25.96</v>
      </c>
      <c r="DL7" s="36">
        <v>24.91</v>
      </c>
      <c r="DM7" s="36">
        <v>28.12</v>
      </c>
      <c r="DN7" s="36">
        <v>22.87</v>
      </c>
      <c r="DO7" s="36">
        <v>23.03</v>
      </c>
      <c r="DP7" s="36">
        <v>27.03</v>
      </c>
      <c r="DQ7" s="36">
        <v>33.71</v>
      </c>
      <c r="DR7" s="36">
        <v>0</v>
      </c>
      <c r="DS7" s="36">
        <v>0</v>
      </c>
      <c r="DT7" s="36">
        <v>0</v>
      </c>
      <c r="DU7" s="36">
        <v>0</v>
      </c>
      <c r="DV7" s="36">
        <v>0</v>
      </c>
      <c r="DW7" s="36">
        <v>0.4</v>
      </c>
      <c r="DX7" s="36">
        <v>0.43</v>
      </c>
      <c r="DY7" s="36">
        <v>0.3</v>
      </c>
      <c r="DZ7" s="36">
        <v>0.09</v>
      </c>
      <c r="EA7" s="36">
        <v>4.0999999999999996</v>
      </c>
      <c r="EB7" s="36">
        <v>5.85</v>
      </c>
      <c r="EC7" s="36">
        <v>0.38</v>
      </c>
      <c r="ED7" s="36">
        <v>0.04</v>
      </c>
      <c r="EE7" s="36">
        <v>7.0000000000000007E-2</v>
      </c>
      <c r="EF7" s="36">
        <v>0.26</v>
      </c>
      <c r="EG7" s="36">
        <v>0.25</v>
      </c>
      <c r="EH7" s="36">
        <v>0.5</v>
      </c>
      <c r="EI7" s="36">
        <v>0.7</v>
      </c>
      <c r="EJ7" s="36">
        <v>0.42</v>
      </c>
      <c r="EK7" s="36">
        <v>0.7</v>
      </c>
      <c r="EL7" s="36">
        <v>1.61</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2016-02-23T23:32:41Z</cp:lastPrinted>
  <dcterms:created xsi:type="dcterms:W3CDTF">2016-01-18T04:45:33Z</dcterms:created>
  <dcterms:modified xsi:type="dcterms:W3CDTF">2016-02-23T23:34:24Z</dcterms:modified>
</cp:coreProperties>
</file>