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880" yWindow="-27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<sst xmlns="http://schemas.openxmlformats.org/spreadsheetml/2006/main" count="308" uniqueCount="110">
  <si>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</si>
  <si>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</si>
  <si>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</si>
  <si>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</si>
  <si>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</si>
  <si>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</si>
  <si>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</si>
  <si>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</si>
  <si>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</si>
  <si>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</si>
  <si>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</si>
  <si>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</si>
  <si>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</si>
  <si>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</si>
  <si>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</si>
  <si>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</si>
  <si>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</si>
  <si>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</si>
  <si>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</si>
  <si>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</si>
  <si>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</si>
  <si>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</si>
  <si>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</si>
  <si>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</si>
  <si>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</si>
  <si>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</si>
  <si>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</si>
  <si>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</si>
  <si>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</si>
  <si>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</si>
  <si>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</si>
  <si>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</si>
  <si>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</si>
  <si>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</si>
  <si>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</si>
  <si>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</si>
  <si>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</si>
  <si>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</si>
  <si>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</si>
  <si>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</si>
  <si>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</si>
  <si>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</si>
  <si>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</si>
  <si>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</si>
  <si>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</si>
  <si>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</si>
  <si>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</si>
  <si>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</si>
  <si>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</si>
  <si>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</si>
  <si>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</si>
  <si>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</si>
  <si>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</si>
  <si>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</si>
  <si>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</si>
  <si>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</si>
  <si>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</si>
  <si>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</si>
  <si>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</si>
  <si>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</si>
  <si>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</si>
  <si>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</si>
  <si>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</si>
  <si>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</si>
  <si>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</si>
  <si>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</si>
  <si>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</si>
  <si>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</si>
  <si>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</si>
  <si>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</si>
  <si>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</si>
  <si>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</si>
  <si>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</si>
  <si>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</si>
  <si>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</si>
  <si>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</si>
  <si>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</si>
  <si>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</si>
  <si>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</si>
  <si>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</si>
  <si>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</si>
  <si>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</si>
  <si>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</si>
  <si>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</si>
  <si>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</si>
  <si>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</si>
  <si>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</si>
  <si>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</si>
  <si>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</si>
  <si>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</si>
  <si>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</si>
  <si>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</si>
  <si>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</si>
  <si>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</si>
  <si>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</si>
  <si>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</si>
  <si>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</si>
  <si>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</si>
  <si>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</si>
  <si>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</si>
  <si>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</si>
  <si>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</si>
  <si>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</si>
  <si>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</si>
  <si>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</si>
  <si>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</si>
  <si>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</si>
  <si>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・①有形固定資産減価償却率（3.30）は、今年度（H26）法適用したばかりであり、低くなっている。
・②管渠老朽化率（5.64）が類似団体や全国平均より高く、③管渠改善率（0.01）も低い。管渠更新の取り組みが急がれる。</t>
    <rPh sb="2" eb="4">
      <t>ユウケイ</t>
    </rPh>
    <rPh sb="4" eb="6">
      <t>コテイ</t>
    </rPh>
    <rPh sb="6" eb="8">
      <t>シサン</t>
    </rPh>
    <rPh sb="8" eb="10">
      <t>ゲンカ</t>
    </rPh>
    <rPh sb="10" eb="12">
      <t>ショウキャク</t>
    </rPh>
    <rPh sb="12" eb="13">
      <t>リツ</t>
    </rPh>
    <rPh sb="21" eb="24">
      <t>コンネンド</t>
    </rPh>
    <rPh sb="29" eb="30">
      <t>ホウ</t>
    </rPh>
    <rPh sb="30" eb="32">
      <t>テキヨウ</t>
    </rPh>
    <rPh sb="41" eb="42">
      <t>ヒク</t>
    </rPh>
    <rPh sb="52" eb="54">
      <t>カンキョ</t>
    </rPh>
    <rPh sb="54" eb="57">
      <t>ロウキュウカ</t>
    </rPh>
    <rPh sb="57" eb="58">
      <t>リツ</t>
    </rPh>
    <rPh sb="65" eb="67">
      <t>ルイジ</t>
    </rPh>
    <rPh sb="67" eb="69">
      <t>ダンタイ</t>
    </rPh>
    <rPh sb="70" eb="72">
      <t>ゼンコク</t>
    </rPh>
    <rPh sb="72" eb="74">
      <t>ヘイキン</t>
    </rPh>
    <rPh sb="76" eb="77">
      <t>タカ</t>
    </rPh>
    <rPh sb="80" eb="82">
      <t>カンキョ</t>
    </rPh>
    <rPh sb="82" eb="84">
      <t>カイゼン</t>
    </rPh>
    <rPh sb="84" eb="85">
      <t>リツ</t>
    </rPh>
    <rPh sb="92" eb="93">
      <t>ヒク</t>
    </rPh>
    <rPh sb="95" eb="97">
      <t>カンキョ</t>
    </rPh>
    <rPh sb="97" eb="99">
      <t>コウシン</t>
    </rPh>
    <rPh sb="100" eb="101">
      <t>ト</t>
    </rPh>
    <rPh sb="102" eb="103">
      <t>ク</t>
    </rPh>
    <rPh sb="105" eb="106">
      <t>イソ</t>
    </rPh>
    <phoneticPr fontId="4"/>
  </si>
  <si>
    <t>・経常収支比率や経費回収率が高く、概ね良好な経営と言えるが、流動比率が低く、支払能力を高めるための経営改善を図っていく必要がある。
・管渠の老朽化が進んでおり、管渠更新に取り組む必要がある。</t>
    <rPh sb="1" eb="3">
      <t>ケイジョウ</t>
    </rPh>
    <rPh sb="3" eb="5">
      <t>シュウシ</t>
    </rPh>
    <rPh sb="5" eb="7">
      <t>ヒリツ</t>
    </rPh>
    <rPh sb="8" eb="10">
      <t>ケイヒ</t>
    </rPh>
    <rPh sb="10" eb="12">
      <t>カイシュウ</t>
    </rPh>
    <rPh sb="12" eb="13">
      <t>リツ</t>
    </rPh>
    <rPh sb="14" eb="15">
      <t>タカ</t>
    </rPh>
    <rPh sb="17" eb="18">
      <t>オオムネ</t>
    </rPh>
    <rPh sb="19" eb="21">
      <t>リョウコウ</t>
    </rPh>
    <rPh sb="22" eb="24">
      <t>ケイエイ</t>
    </rPh>
    <rPh sb="25" eb="26">
      <t>イ</t>
    </rPh>
    <rPh sb="30" eb="32">
      <t>リュウドウ</t>
    </rPh>
    <rPh sb="32" eb="34">
      <t>ヒリツ</t>
    </rPh>
    <rPh sb="35" eb="36">
      <t>ヒク</t>
    </rPh>
    <rPh sb="67" eb="69">
      <t>カンキョ</t>
    </rPh>
    <rPh sb="70" eb="73">
      <t>ロウキュウカ</t>
    </rPh>
    <rPh sb="74" eb="75">
      <t>スス</t>
    </rPh>
    <rPh sb="80" eb="82">
      <t>カンキョ</t>
    </rPh>
    <rPh sb="82" eb="84">
      <t>コウシン</t>
    </rPh>
    <rPh sb="85" eb="86">
      <t>ト</t>
    </rPh>
    <rPh sb="87" eb="88">
      <t>ク</t>
    </rPh>
    <rPh sb="89" eb="91">
      <t>ヒツヨウ</t>
    </rPh>
    <phoneticPr fontId="4"/>
  </si>
  <si>
    <t>・①経常収支比率（100.76）、⑤経費回収率（113.18）がともに100％を超え、水洗化率（95.67）も類似団体や全国平均よりも高い。
・③流動比率（19.35）は、類似団体や全国平均と比べて低いが、財政健全化法の資金不足比率の計算方法に基づき流動負債から企業債を差し引くと104.51％となる。
・⑦施設利用率（49.35）は、汚水のみの比率であり、雨水を含む本市下水道施設全体の最大稼働率は173.73％であり、一概に低いとは言えない。</t>
    <rPh sb="2" eb="4">
      <t>ケイジョウ</t>
    </rPh>
    <rPh sb="4" eb="6">
      <t>シュウシ</t>
    </rPh>
    <rPh sb="6" eb="8">
      <t>ヒリツ</t>
    </rPh>
    <rPh sb="18" eb="20">
      <t>ケイヒ</t>
    </rPh>
    <rPh sb="20" eb="22">
      <t>カイシュウ</t>
    </rPh>
    <rPh sb="22" eb="23">
      <t>リツ</t>
    </rPh>
    <rPh sb="40" eb="41">
      <t>コ</t>
    </rPh>
    <rPh sb="43" eb="46">
      <t>スイセンカ</t>
    </rPh>
    <rPh sb="46" eb="47">
      <t>リツ</t>
    </rPh>
    <rPh sb="55" eb="57">
      <t>ルイジ</t>
    </rPh>
    <rPh sb="57" eb="59">
      <t>ダンタイ</t>
    </rPh>
    <rPh sb="60" eb="62">
      <t>ゼンコク</t>
    </rPh>
    <rPh sb="62" eb="64">
      <t>ヘイキン</t>
    </rPh>
    <rPh sb="67" eb="68">
      <t>タカ</t>
    </rPh>
    <rPh sb="73" eb="75">
      <t>リュウドウ</t>
    </rPh>
    <rPh sb="75" eb="77">
      <t>ヒリツ</t>
    </rPh>
    <rPh sb="96" eb="97">
      <t>クラ</t>
    </rPh>
    <rPh sb="99" eb="100">
      <t>ヒク</t>
    </rPh>
    <rPh sb="103" eb="105">
      <t>ザイセイ</t>
    </rPh>
    <rPh sb="105" eb="108">
      <t>ケンゼンカ</t>
    </rPh>
    <rPh sb="108" eb="109">
      <t>ホウ</t>
    </rPh>
    <rPh sb="110" eb="112">
      <t>シキン</t>
    </rPh>
    <rPh sb="112" eb="114">
      <t>フソク</t>
    </rPh>
    <rPh sb="114" eb="116">
      <t>ヒリツ</t>
    </rPh>
    <rPh sb="117" eb="119">
      <t>ケイサン</t>
    </rPh>
    <rPh sb="119" eb="121">
      <t>ホウホウ</t>
    </rPh>
    <rPh sb="122" eb="123">
      <t>モト</t>
    </rPh>
    <rPh sb="125" eb="127">
      <t>リュウドウ</t>
    </rPh>
    <rPh sb="127" eb="129">
      <t>フサイ</t>
    </rPh>
    <rPh sb="131" eb="133">
      <t>キギョウ</t>
    </rPh>
    <rPh sb="133" eb="134">
      <t>サイ</t>
    </rPh>
    <rPh sb="135" eb="136">
      <t>サ</t>
    </rPh>
    <rPh sb="137" eb="138">
      <t>ヒ</t>
    </rPh>
    <rPh sb="154" eb="156">
      <t>シセツ</t>
    </rPh>
    <rPh sb="156" eb="158">
      <t>リヨウ</t>
    </rPh>
    <rPh sb="158" eb="159">
      <t>リツ</t>
    </rPh>
    <rPh sb="168" eb="170">
      <t>オスイ</t>
    </rPh>
    <rPh sb="173" eb="175">
      <t>ヒリツ</t>
    </rPh>
    <rPh sb="179" eb="181">
      <t>ウスイ</t>
    </rPh>
    <rPh sb="182" eb="183">
      <t>フク</t>
    </rPh>
    <rPh sb="184" eb="185">
      <t>ホン</t>
    </rPh>
    <rPh sb="185" eb="186">
      <t>シ</t>
    </rPh>
    <rPh sb="186" eb="189">
      <t>ゲスイドウ</t>
    </rPh>
    <rPh sb="189" eb="191">
      <t>シセツ</t>
    </rPh>
    <rPh sb="191" eb="193">
      <t>ゼンタイ</t>
    </rPh>
    <rPh sb="194" eb="196">
      <t>サイダイ</t>
    </rPh>
    <rPh sb="196" eb="198">
      <t>カドウ</t>
    </rPh>
    <rPh sb="198" eb="199">
      <t>リツ</t>
    </rPh>
    <rPh sb="211" eb="213">
      <t>イチガイ</t>
    </rPh>
    <rPh sb="214" eb="215">
      <t>ヒク</t>
    </rPh>
    <rPh sb="218" eb="219">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</si>
</sst>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0.01</c:v>
                </c:pt>
              </c:numCache>
            </c:numRef>
          </c:val>
        </c:ser>
        <c:dLbls>
          <c:showLegendKey val="0"/>
          <c:showVal val="0"/>
          <c:showCatName val="0"/>
          <c:showSerName val="0"/>
          <c:showPercent val="0"/>
          <c:showBubbleSize val="0"/>
        </c:dLbls>
        <c:gapWidth val="150"/>
        <c:axId val="75817344"/>
        <c:axId val="758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0.08</c:v>
                </c:pt>
              </c:numCache>
            </c:numRef>
          </c:val>
          <c:smooth val="0"/>
        </c:ser>
        <c:dLbls>
          <c:showLegendKey val="0"/>
          <c:showVal val="0"/>
          <c:showCatName val="0"/>
          <c:showSerName val="0"/>
          <c:showPercent val="0"/>
          <c:showBubbleSize val="0"/>
        </c:dLbls>
        <c:marker val="1"/>
        <c:smooth val="0"/>
        <c:axId val="75817344"/>
        <c:axId val="75819264"/>
      </c:lineChart>
      <c:dateAx>
        <c:axId val="75817344"/>
        <c:scaling>
          <c:orientation val="minMax"/>
        </c:scaling>
        <c:delete val="1"/>
        <c:axPos val="b"/>
        <c:numFmt formatCode="ge" sourceLinked="1"/>
        <c:majorTickMark val="none"/>
        <c:minorTickMark val="none"/>
        <c:tickLblPos val="none"/>
        <c:crossAx val="75819264"/>
        <c:crosses val="autoZero"/>
        <c:auto val="1"/>
        <c:lblOffset val="100"/>
        <c:baseTimeUnit val="years"/>
      </c:dateAx>
      <c:valAx>
        <c:axId val="758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49.35</c:v>
                </c:pt>
              </c:numCache>
            </c:numRef>
          </c:val>
        </c:ser>
        <c:dLbls>
          <c:showLegendKey val="0"/>
          <c:showVal val="0"/>
          <c:showCatName val="0"/>
          <c:showSerName val="0"/>
          <c:showPercent val="0"/>
          <c:showBubbleSize val="0"/>
        </c:dLbls>
        <c:gapWidth val="150"/>
        <c:axId val="76952320"/>
        <c:axId val="769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67.95</c:v>
                </c:pt>
              </c:numCache>
            </c:numRef>
          </c:val>
          <c:smooth val="0"/>
        </c:ser>
        <c:dLbls>
          <c:showLegendKey val="0"/>
          <c:showVal val="0"/>
          <c:showCatName val="0"/>
          <c:showSerName val="0"/>
          <c:showPercent val="0"/>
          <c:showBubbleSize val="0"/>
        </c:dLbls>
        <c:marker val="1"/>
        <c:smooth val="0"/>
        <c:axId val="76952320"/>
        <c:axId val="76954240"/>
      </c:lineChart>
      <c:dateAx>
        <c:axId val="76952320"/>
        <c:scaling>
          <c:orientation val="minMax"/>
        </c:scaling>
        <c:delete val="1"/>
        <c:axPos val="b"/>
        <c:numFmt formatCode="ge" sourceLinked="1"/>
        <c:majorTickMark val="none"/>
        <c:minorTickMark val="none"/>
        <c:tickLblPos val="none"/>
        <c:crossAx val="76954240"/>
        <c:crosses val="autoZero"/>
        <c:auto val="1"/>
        <c:lblOffset val="100"/>
        <c:baseTimeUnit val="years"/>
      </c:dateAx>
      <c:valAx>
        <c:axId val="769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95.67</c:v>
                </c:pt>
              </c:numCache>
            </c:numRef>
          </c:val>
        </c:ser>
        <c:dLbls>
          <c:showLegendKey val="0"/>
          <c:showVal val="0"/>
          <c:showCatName val="0"/>
          <c:showSerName val="0"/>
          <c:showPercent val="0"/>
          <c:showBubbleSize val="0"/>
        </c:dLbls>
        <c:gapWidth val="150"/>
        <c:axId val="77005184"/>
        <c:axId val="770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93.12</c:v>
                </c:pt>
              </c:numCache>
            </c:numRef>
          </c:val>
          <c:smooth val="0"/>
        </c:ser>
        <c:dLbls>
          <c:showLegendKey val="0"/>
          <c:showVal val="0"/>
          <c:showCatName val="0"/>
          <c:showSerName val="0"/>
          <c:showPercent val="0"/>
          <c:showBubbleSize val="0"/>
        </c:dLbls>
        <c:marker val="1"/>
        <c:smooth val="0"/>
        <c:axId val="77005184"/>
        <c:axId val="77007104"/>
      </c:lineChart>
      <c:dateAx>
        <c:axId val="77005184"/>
        <c:scaling>
          <c:orientation val="minMax"/>
        </c:scaling>
        <c:delete val="1"/>
        <c:axPos val="b"/>
        <c:numFmt formatCode="ge" sourceLinked="1"/>
        <c:majorTickMark val="none"/>
        <c:minorTickMark val="none"/>
        <c:tickLblPos val="none"/>
        <c:crossAx val="77007104"/>
        <c:crosses val="autoZero"/>
        <c:auto val="1"/>
        <c:lblOffset val="100"/>
        <c:baseTimeUnit val="years"/>
      </c:dateAx>
      <c:valAx>
        <c:axId val="770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100.76</c:v>
                </c:pt>
              </c:numCache>
            </c:numRef>
          </c:val>
        </c:ser>
        <c:dLbls>
          <c:showLegendKey val="0"/>
          <c:showVal val="0"/>
          <c:showCatName val="0"/>
          <c:showSerName val="0"/>
          <c:showPercent val="0"/>
          <c:showBubbleSize val="0"/>
        </c:dLbls>
        <c:gapWidth val="150"/>
        <c:axId val="76136448"/>
        <c:axId val="761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108.53</c:v>
                </c:pt>
              </c:numCache>
            </c:numRef>
          </c:val>
          <c:smooth val="0"/>
        </c:ser>
        <c:dLbls>
          <c:showLegendKey val="0"/>
          <c:showVal val="0"/>
          <c:showCatName val="0"/>
          <c:showSerName val="0"/>
          <c:showPercent val="0"/>
          <c:showBubbleSize val="0"/>
        </c:dLbls>
        <c:marker val="1"/>
        <c:smooth val="0"/>
        <c:axId val="76136448"/>
        <c:axId val="76138368"/>
      </c:lineChart>
      <c:dateAx>
        <c:axId val="76136448"/>
        <c:scaling>
          <c:orientation val="minMax"/>
        </c:scaling>
        <c:delete val="1"/>
        <c:axPos val="b"/>
        <c:numFmt formatCode="ge" sourceLinked="1"/>
        <c:majorTickMark val="none"/>
        <c:minorTickMark val="none"/>
        <c:tickLblPos val="none"/>
        <c:crossAx val="76138368"/>
        <c:crosses val="autoZero"/>
        <c:auto val="1"/>
        <c:lblOffset val="100"/>
        <c:baseTimeUnit val="years"/>
      </c:dateAx>
      <c:valAx>
        <c:axId val="761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3.3</c:v>
                </c:pt>
              </c:numCache>
            </c:numRef>
          </c:val>
        </c:ser>
        <c:dLbls>
          <c:showLegendKey val="0"/>
          <c:showVal val="0"/>
          <c:showCatName val="0"/>
          <c:showSerName val="0"/>
          <c:showPercent val="0"/>
          <c:showBubbleSize val="0"/>
        </c:dLbls>
        <c:gapWidth val="150"/>
        <c:axId val="76152192"/>
        <c:axId val="765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28.35</c:v>
                </c:pt>
              </c:numCache>
            </c:numRef>
          </c:val>
          <c:smooth val="0"/>
        </c:ser>
        <c:dLbls>
          <c:showLegendKey val="0"/>
          <c:showVal val="0"/>
          <c:showCatName val="0"/>
          <c:showSerName val="0"/>
          <c:showPercent val="0"/>
          <c:showBubbleSize val="0"/>
        </c:dLbls>
        <c:marker val="1"/>
        <c:smooth val="0"/>
        <c:axId val="76152192"/>
        <c:axId val="76563968"/>
      </c:lineChart>
      <c:dateAx>
        <c:axId val="76152192"/>
        <c:scaling>
          <c:orientation val="minMax"/>
        </c:scaling>
        <c:delete val="1"/>
        <c:axPos val="b"/>
        <c:numFmt formatCode="ge" sourceLinked="1"/>
        <c:majorTickMark val="none"/>
        <c:minorTickMark val="none"/>
        <c:tickLblPos val="none"/>
        <c:crossAx val="76563968"/>
        <c:crosses val="autoZero"/>
        <c:auto val="1"/>
        <c:lblOffset val="100"/>
        <c:baseTimeUnit val="years"/>
      </c:dateAx>
      <c:valAx>
        <c:axId val="765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5.64</c:v>
                </c:pt>
              </c:numCache>
            </c:numRef>
          </c:val>
        </c:ser>
        <c:dLbls>
          <c:showLegendKey val="0"/>
          <c:showVal val="0"/>
          <c:showCatName val="0"/>
          <c:showSerName val="0"/>
          <c:showPercent val="0"/>
          <c:showBubbleSize val="0"/>
        </c:dLbls>
        <c:gapWidth val="150"/>
        <c:axId val="76594176"/>
        <c:axId val="766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3.05</c:v>
                </c:pt>
              </c:numCache>
            </c:numRef>
          </c:val>
          <c:smooth val="0"/>
        </c:ser>
        <c:dLbls>
          <c:showLegendKey val="0"/>
          <c:showVal val="0"/>
          <c:showCatName val="0"/>
          <c:showSerName val="0"/>
          <c:showPercent val="0"/>
          <c:showBubbleSize val="0"/>
        </c:dLbls>
        <c:marker val="1"/>
        <c:smooth val="0"/>
        <c:axId val="76594176"/>
        <c:axId val="76604544"/>
      </c:lineChart>
      <c:dateAx>
        <c:axId val="76594176"/>
        <c:scaling>
          <c:orientation val="minMax"/>
        </c:scaling>
        <c:delete val="1"/>
        <c:axPos val="b"/>
        <c:numFmt formatCode="ge" sourceLinked="1"/>
        <c:majorTickMark val="none"/>
        <c:minorTickMark val="none"/>
        <c:tickLblPos val="none"/>
        <c:crossAx val="76604544"/>
        <c:crosses val="autoZero"/>
        <c:auto val="1"/>
        <c:lblOffset val="100"/>
        <c:baseTimeUnit val="years"/>
      </c:dateAx>
      <c:valAx>
        <c:axId val="766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6645120"/>
        <c:axId val="766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4.72</c:v>
                </c:pt>
              </c:numCache>
            </c:numRef>
          </c:val>
          <c:smooth val="0"/>
        </c:ser>
        <c:dLbls>
          <c:showLegendKey val="0"/>
          <c:showVal val="0"/>
          <c:showCatName val="0"/>
          <c:showSerName val="0"/>
          <c:showPercent val="0"/>
          <c:showBubbleSize val="0"/>
        </c:dLbls>
        <c:marker val="1"/>
        <c:smooth val="0"/>
        <c:axId val="76645120"/>
        <c:axId val="76647040"/>
      </c:lineChart>
      <c:dateAx>
        <c:axId val="76645120"/>
        <c:scaling>
          <c:orientation val="minMax"/>
        </c:scaling>
        <c:delete val="1"/>
        <c:axPos val="b"/>
        <c:numFmt formatCode="ge" sourceLinked="1"/>
        <c:majorTickMark val="none"/>
        <c:minorTickMark val="none"/>
        <c:tickLblPos val="none"/>
        <c:crossAx val="76647040"/>
        <c:crosses val="autoZero"/>
        <c:auto val="1"/>
        <c:lblOffset val="100"/>
        <c:baseTimeUnit val="years"/>
      </c:dateAx>
      <c:valAx>
        <c:axId val="766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19.350000000000001</c:v>
                </c:pt>
              </c:numCache>
            </c:numRef>
          </c:val>
        </c:ser>
        <c:dLbls>
          <c:showLegendKey val="0"/>
          <c:showVal val="0"/>
          <c:showCatName val="0"/>
          <c:showSerName val="0"/>
          <c:showPercent val="0"/>
          <c:showBubbleSize val="0"/>
        </c:dLbls>
        <c:gapWidth val="150"/>
        <c:axId val="76686080"/>
        <c:axId val="76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45.99</c:v>
                </c:pt>
              </c:numCache>
            </c:numRef>
          </c:val>
          <c:smooth val="0"/>
        </c:ser>
        <c:dLbls>
          <c:showLegendKey val="0"/>
          <c:showVal val="0"/>
          <c:showCatName val="0"/>
          <c:showSerName val="0"/>
          <c:showPercent val="0"/>
          <c:showBubbleSize val="0"/>
        </c:dLbls>
        <c:marker val="1"/>
        <c:smooth val="0"/>
        <c:axId val="76686080"/>
        <c:axId val="76688000"/>
      </c:lineChart>
      <c:dateAx>
        <c:axId val="76686080"/>
        <c:scaling>
          <c:orientation val="minMax"/>
        </c:scaling>
        <c:delete val="1"/>
        <c:axPos val="b"/>
        <c:numFmt formatCode="ge" sourceLinked="1"/>
        <c:majorTickMark val="none"/>
        <c:minorTickMark val="none"/>
        <c:tickLblPos val="none"/>
        <c:crossAx val="76688000"/>
        <c:crosses val="autoZero"/>
        <c:auto val="1"/>
        <c:lblOffset val="100"/>
        <c:baseTimeUnit val="years"/>
      </c:dateAx>
      <c:valAx>
        <c:axId val="76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935.18</c:v>
                </c:pt>
              </c:numCache>
            </c:numRef>
          </c:val>
        </c:ser>
        <c:dLbls>
          <c:showLegendKey val="0"/>
          <c:showVal val="0"/>
          <c:showCatName val="0"/>
          <c:showSerName val="0"/>
          <c:showPercent val="0"/>
          <c:showBubbleSize val="0"/>
        </c:dLbls>
        <c:gapWidth val="150"/>
        <c:axId val="76696192"/>
        <c:axId val="767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963.16</c:v>
                </c:pt>
              </c:numCache>
            </c:numRef>
          </c:val>
          <c:smooth val="0"/>
        </c:ser>
        <c:dLbls>
          <c:showLegendKey val="0"/>
          <c:showVal val="0"/>
          <c:showCatName val="0"/>
          <c:showSerName val="0"/>
          <c:showPercent val="0"/>
          <c:showBubbleSize val="0"/>
        </c:dLbls>
        <c:marker val="1"/>
        <c:smooth val="0"/>
        <c:axId val="76696192"/>
        <c:axId val="76735232"/>
      </c:lineChart>
      <c:dateAx>
        <c:axId val="76696192"/>
        <c:scaling>
          <c:orientation val="minMax"/>
        </c:scaling>
        <c:delete val="1"/>
        <c:axPos val="b"/>
        <c:numFmt formatCode="ge" sourceLinked="1"/>
        <c:majorTickMark val="none"/>
        <c:minorTickMark val="none"/>
        <c:tickLblPos val="none"/>
        <c:crossAx val="76735232"/>
        <c:crosses val="autoZero"/>
        <c:auto val="1"/>
        <c:lblOffset val="100"/>
        <c:baseTimeUnit val="years"/>
      </c:dateAx>
      <c:valAx>
        <c:axId val="767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113.18</c:v>
                </c:pt>
              </c:numCache>
            </c:numRef>
          </c:val>
        </c:ser>
        <c:dLbls>
          <c:showLegendKey val="0"/>
          <c:showVal val="0"/>
          <c:showCatName val="0"/>
          <c:showSerName val="0"/>
          <c:showPercent val="0"/>
          <c:showBubbleSize val="0"/>
        </c:dLbls>
        <c:gapWidth val="150"/>
        <c:axId val="76769152"/>
        <c:axId val="76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94.82</c:v>
                </c:pt>
              </c:numCache>
            </c:numRef>
          </c:val>
          <c:smooth val="0"/>
        </c:ser>
        <c:dLbls>
          <c:showLegendKey val="0"/>
          <c:showVal val="0"/>
          <c:showCatName val="0"/>
          <c:showSerName val="0"/>
          <c:showPercent val="0"/>
          <c:showBubbleSize val="0"/>
        </c:dLbls>
        <c:marker val="1"/>
        <c:smooth val="0"/>
        <c:axId val="76769152"/>
        <c:axId val="76775424"/>
      </c:lineChart>
      <c:dateAx>
        <c:axId val="76769152"/>
        <c:scaling>
          <c:orientation val="minMax"/>
        </c:scaling>
        <c:delete val="1"/>
        <c:axPos val="b"/>
        <c:numFmt formatCode="ge" sourceLinked="1"/>
        <c:majorTickMark val="none"/>
        <c:minorTickMark val="none"/>
        <c:tickLblPos val="none"/>
        <c:crossAx val="76775424"/>
        <c:crosses val="autoZero"/>
        <c:auto val="1"/>
        <c:lblOffset val="100"/>
        <c:baseTimeUnit val="years"/>
      </c:dateAx>
      <c:valAx>
        <c:axId val="76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172.69</c:v>
                </c:pt>
              </c:numCache>
            </c:numRef>
          </c:val>
        </c:ser>
        <c:dLbls>
          <c:showLegendKey val="0"/>
          <c:showVal val="0"/>
          <c:showCatName val="0"/>
          <c:showSerName val="0"/>
          <c:showPercent val="0"/>
          <c:showBubbleSize val="0"/>
        </c:dLbls>
        <c:gapWidth val="150"/>
        <c:axId val="76797056"/>
        <c:axId val="767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162.88</c:v>
                </c:pt>
              </c:numCache>
            </c:numRef>
          </c:val>
          <c:smooth val="0"/>
        </c:ser>
        <c:dLbls>
          <c:showLegendKey val="0"/>
          <c:showVal val="0"/>
          <c:showCatName val="0"/>
          <c:showSerName val="0"/>
          <c:showPercent val="0"/>
          <c:showBubbleSize val="0"/>
        </c:dLbls>
        <c:marker val="1"/>
        <c:smooth val="0"/>
        <c:axId val="76797056"/>
        <c:axId val="76798976"/>
      </c:lineChart>
      <c:dateAx>
        <c:axId val="76797056"/>
        <c:scaling>
          <c:orientation val="minMax"/>
        </c:scaling>
        <c:delete val="1"/>
        <c:axPos val="b"/>
        <c:numFmt formatCode="ge" sourceLinked="1"/>
        <c:majorTickMark val="none"/>
        <c:minorTickMark val="none"/>
        <c:tickLblPos val="none"/>
        <c:crossAx val="76798976"/>
        <c:crosses val="autoZero"/>
        <c:auto val="1"/>
        <c:lblOffset val="100"/>
        <c:baseTimeUnit val="years"/>
      </c:dateAx>
      <c:valAx>
        <c:axId val="767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高岡市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175719</v>
      </c>
      <c r="AM8" s="64"/>
      <c r="AN8" s="64"/>
      <c r="AO8" s="64"/>
      <c r="AP8" s="64"/>
      <c r="AQ8" s="64"/>
      <c r="AR8" s="64"/>
      <c r="AS8" s="64"/>
      <c r="AT8" s="63">
        <f>データ!S6</f>
        <v>209.57</v>
      </c>
      <c r="AU8" s="63"/>
      <c r="AV8" s="63"/>
      <c r="AW8" s="63"/>
      <c r="AX8" s="63"/>
      <c r="AY8" s="63"/>
      <c r="AZ8" s="63"/>
      <c r="BA8" s="63"/>
      <c r="BB8" s="63">
        <f>データ!T6</f>
        <v>838.47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36.26</v>
      </c>
      <c r="J10" s="63"/>
      <c r="K10" s="63"/>
      <c r="L10" s="63"/>
      <c r="M10" s="63"/>
      <c r="N10" s="63"/>
      <c r="O10" s="63"/>
      <c r="P10" s="63">
        <f>データ!O6</f>
        <v>73.84</v>
      </c>
      <c r="Q10" s="63"/>
      <c r="R10" s="63"/>
      <c r="S10" s="63"/>
      <c r="T10" s="63"/>
      <c r="U10" s="63"/>
      <c r="V10" s="63"/>
      <c r="W10" s="63">
        <f>データ!P6</f>
        <v>55.86</v>
      </c>
      <c r="X10" s="63"/>
      <c r="Y10" s="63"/>
      <c r="Z10" s="63"/>
      <c r="AA10" s="63"/>
      <c r="AB10" s="63"/>
      <c r="AC10" s="63"/>
      <c r="AD10" s="64">
        <f>データ!Q6</f>
        <v>3412</v>
      </c>
      <c r="AE10" s="64"/>
      <c r="AF10" s="64"/>
      <c r="AG10" s="64"/>
      <c r="AH10" s="64"/>
      <c r="AI10" s="64"/>
      <c r="AJ10" s="64"/>
      <c r="AK10" s="2"/>
      <c r="AL10" s="64">
        <f>データ!U6</f>
        <v>129259</v>
      </c>
      <c r="AM10" s="64"/>
      <c r="AN10" s="64"/>
      <c r="AO10" s="64"/>
      <c r="AP10" s="64"/>
      <c r="AQ10" s="64"/>
      <c r="AR10" s="64"/>
      <c r="AS10" s="64"/>
      <c r="AT10" s="63">
        <f>データ!V6</f>
        <v>31.31</v>
      </c>
      <c r="AU10" s="63"/>
      <c r="AV10" s="63"/>
      <c r="AW10" s="63"/>
      <c r="AX10" s="63"/>
      <c r="AY10" s="63"/>
      <c r="AZ10" s="63"/>
      <c r="BA10" s="63"/>
      <c r="BB10" s="63">
        <f>データ!W6</f>
        <v>4128.3599999999997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162027</v>
      </c>
      <c r="D6" s="31">
        <f t="shared" si="3"/>
        <v>46</v>
      </c>
      <c r="E6" s="31">
        <f t="shared" si="3"/>
        <v>17</v>
      </c>
      <c r="F6" s="31">
        <f t="shared" si="3"/>
        <v>1</v>
      </c>
      <c r="G6" s="31">
        <f t="shared" si="3"/>
        <v>0</v>
      </c>
      <c r="H6" s="31" t="str">
        <f t="shared" si="3"/>
        <v>富山県　高岡市</v>
      </c>
      <c r="I6" s="31" t="str">
        <f t="shared" si="3"/>
        <v>法適用</v>
      </c>
      <c r="J6" s="31" t="str">
        <f t="shared" si="3"/>
        <v>下水道事業</v>
      </c>
      <c r="K6" s="31" t="str">
        <f t="shared" si="3"/>
        <v>公共下水道</v>
      </c>
      <c r="L6" s="31" t="str">
        <f t="shared" si="3"/>
        <v>Ad</v>
      </c>
      <c r="M6" s="32" t="str">
        <f t="shared" si="3"/>
        <v>-</v>
      </c>
      <c r="N6" s="32">
        <f t="shared" si="3"/>
        <v>36.26</v>
      </c>
      <c r="O6" s="32">
        <f t="shared" si="3"/>
        <v>73.84</v>
      </c>
      <c r="P6" s="32">
        <f t="shared" si="3"/>
        <v>55.86</v>
      </c>
      <c r="Q6" s="32">
        <f t="shared" si="3"/>
        <v>3412</v>
      </c>
      <c r="R6" s="32">
        <f t="shared" si="3"/>
        <v>175719</v>
      </c>
      <c r="S6" s="32">
        <f t="shared" si="3"/>
        <v>209.57</v>
      </c>
      <c r="T6" s="32">
        <f t="shared" si="3"/>
        <v>838.47</v>
      </c>
      <c r="U6" s="32">
        <f t="shared" si="3"/>
        <v>129259</v>
      </c>
      <c r="V6" s="32">
        <f t="shared" si="3"/>
        <v>31.31</v>
      </c>
      <c r="W6" s="32">
        <f t="shared" si="3"/>
        <v>4128.3599999999997</v>
      </c>
      <c r="X6" s="33" t="str">
        <f>IF(X7="",NA(),X7)</f>
        <v>-</v>
      </c>
      <c r="Y6" s="33" t="str">
        <f t="shared" ref="Y6:AG6" si="4">IF(Y7="",NA(),Y7)</f>
        <v>-</v>
      </c>
      <c r="Z6" s="33" t="str">
        <f t="shared" si="4"/>
        <v>-</v>
      </c>
      <c r="AA6" s="33" t="str">
        <f t="shared" si="4"/>
        <v>-</v>
      </c>
      <c r="AB6" s="33">
        <f t="shared" si="4"/>
        <v>100.76</v>
      </c>
      <c r="AC6" s="33" t="str">
        <f t="shared" si="4"/>
        <v>-</v>
      </c>
      <c r="AD6" s="33" t="str">
        <f t="shared" si="4"/>
        <v>-</v>
      </c>
      <c r="AE6" s="33" t="str">
        <f t="shared" si="4"/>
        <v>-</v>
      </c>
      <c r="AF6" s="33" t="str">
        <f t="shared" si="4"/>
        <v>-</v>
      </c>
      <c r="AG6" s="33">
        <f t="shared" si="4"/>
        <v>108.53</v>
      </c>
      <c r="AH6" s="32" t="str">
        <f>IF(AH7="","",IF(AH7="-","【-】","【"&amp;SUBSTITUTE(TEXT(AH7,"#,##0.00"),"-","△")&amp;"】"))</f>
        <v>【107.74】</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4.72</v>
      </c>
      <c r="AS6" s="32" t="str">
        <f>IF(AS7="","",IF(AS7="-","【-】","【"&amp;SUBSTITUTE(TEXT(AS7,"#,##0.00"),"-","△")&amp;"】"))</f>
        <v>【4.71】</v>
      </c>
      <c r="AT6" s="33" t="str">
        <f>IF(AT7="",NA(),AT7)</f>
        <v>-</v>
      </c>
      <c r="AU6" s="33" t="str">
        <f t="shared" ref="AU6:BC6" si="6">IF(AU7="",NA(),AU7)</f>
        <v>-</v>
      </c>
      <c r="AV6" s="33" t="str">
        <f t="shared" si="6"/>
        <v>-</v>
      </c>
      <c r="AW6" s="33" t="str">
        <f t="shared" si="6"/>
        <v>-</v>
      </c>
      <c r="AX6" s="33">
        <f t="shared" si="6"/>
        <v>19.350000000000001</v>
      </c>
      <c r="AY6" s="33" t="str">
        <f t="shared" si="6"/>
        <v>-</v>
      </c>
      <c r="AZ6" s="33" t="str">
        <f t="shared" si="6"/>
        <v>-</v>
      </c>
      <c r="BA6" s="33" t="str">
        <f t="shared" si="6"/>
        <v>-</v>
      </c>
      <c r="BB6" s="33" t="str">
        <f t="shared" si="6"/>
        <v>-</v>
      </c>
      <c r="BC6" s="33">
        <f t="shared" si="6"/>
        <v>45.99</v>
      </c>
      <c r="BD6" s="32" t="str">
        <f>IF(BD7="","",IF(BD7="-","【-】","【"&amp;SUBSTITUTE(TEXT(BD7,"#,##0.00"),"-","△")&amp;"】"))</f>
        <v>【56.46】</v>
      </c>
      <c r="BE6" s="33" t="str">
        <f>IF(BE7="",NA(),BE7)</f>
        <v>-</v>
      </c>
      <c r="BF6" s="33" t="str">
        <f t="shared" ref="BF6:BN6" si="7">IF(BF7="",NA(),BF7)</f>
        <v>-</v>
      </c>
      <c r="BG6" s="33" t="str">
        <f t="shared" si="7"/>
        <v>-</v>
      </c>
      <c r="BH6" s="33" t="str">
        <f t="shared" si="7"/>
        <v>-</v>
      </c>
      <c r="BI6" s="33">
        <f t="shared" si="7"/>
        <v>935.18</v>
      </c>
      <c r="BJ6" s="33" t="str">
        <f t="shared" si="7"/>
        <v>-</v>
      </c>
      <c r="BK6" s="33" t="str">
        <f t="shared" si="7"/>
        <v>-</v>
      </c>
      <c r="BL6" s="33" t="str">
        <f t="shared" si="7"/>
        <v>-</v>
      </c>
      <c r="BM6" s="33" t="str">
        <f t="shared" si="7"/>
        <v>-</v>
      </c>
      <c r="BN6" s="33">
        <f t="shared" si="7"/>
        <v>963.16</v>
      </c>
      <c r="BO6" s="32" t="str">
        <f>IF(BO7="","",IF(BO7="-","【-】","【"&amp;SUBSTITUTE(TEXT(BO7,"#,##0.00"),"-","△")&amp;"】"))</f>
        <v>【776.35】</v>
      </c>
      <c r="BP6" s="33" t="str">
        <f>IF(BP7="",NA(),BP7)</f>
        <v>-</v>
      </c>
      <c r="BQ6" s="33" t="str">
        <f t="shared" ref="BQ6:BY6" si="8">IF(BQ7="",NA(),BQ7)</f>
        <v>-</v>
      </c>
      <c r="BR6" s="33" t="str">
        <f t="shared" si="8"/>
        <v>-</v>
      </c>
      <c r="BS6" s="33" t="str">
        <f t="shared" si="8"/>
        <v>-</v>
      </c>
      <c r="BT6" s="33">
        <f t="shared" si="8"/>
        <v>113.18</v>
      </c>
      <c r="BU6" s="33" t="str">
        <f t="shared" si="8"/>
        <v>-</v>
      </c>
      <c r="BV6" s="33" t="str">
        <f t="shared" si="8"/>
        <v>-</v>
      </c>
      <c r="BW6" s="33" t="str">
        <f t="shared" si="8"/>
        <v>-</v>
      </c>
      <c r="BX6" s="33" t="str">
        <f t="shared" si="8"/>
        <v>-</v>
      </c>
      <c r="BY6" s="33">
        <f t="shared" si="8"/>
        <v>94.82</v>
      </c>
      <c r="BZ6" s="32" t="str">
        <f>IF(BZ7="","",IF(BZ7="-","【-】","【"&amp;SUBSTITUTE(TEXT(BZ7,"#,##0.00"),"-","△")&amp;"】"))</f>
        <v>【96.57】</v>
      </c>
      <c r="CA6" s="33" t="str">
        <f>IF(CA7="",NA(),CA7)</f>
        <v>-</v>
      </c>
      <c r="CB6" s="33" t="str">
        <f t="shared" ref="CB6:CJ6" si="9">IF(CB7="",NA(),CB7)</f>
        <v>-</v>
      </c>
      <c r="CC6" s="33" t="str">
        <f t="shared" si="9"/>
        <v>-</v>
      </c>
      <c r="CD6" s="33" t="str">
        <f t="shared" si="9"/>
        <v>-</v>
      </c>
      <c r="CE6" s="33">
        <f t="shared" si="9"/>
        <v>172.69</v>
      </c>
      <c r="CF6" s="33" t="str">
        <f t="shared" si="9"/>
        <v>-</v>
      </c>
      <c r="CG6" s="33" t="str">
        <f t="shared" si="9"/>
        <v>-</v>
      </c>
      <c r="CH6" s="33" t="str">
        <f t="shared" si="9"/>
        <v>-</v>
      </c>
      <c r="CI6" s="33" t="str">
        <f t="shared" si="9"/>
        <v>-</v>
      </c>
      <c r="CJ6" s="33">
        <f t="shared" si="9"/>
        <v>162.88</v>
      </c>
      <c r="CK6" s="32" t="str">
        <f>IF(CK7="","",IF(CK7="-","【-】","【"&amp;SUBSTITUTE(TEXT(CK7,"#,##0.00"),"-","△")&amp;"】"))</f>
        <v>【142.28】</v>
      </c>
      <c r="CL6" s="33" t="str">
        <f>IF(CL7="",NA(),CL7)</f>
        <v>-</v>
      </c>
      <c r="CM6" s="33" t="str">
        <f t="shared" ref="CM6:CU6" si="10">IF(CM7="",NA(),CM7)</f>
        <v>-</v>
      </c>
      <c r="CN6" s="33" t="str">
        <f t="shared" si="10"/>
        <v>-</v>
      </c>
      <c r="CO6" s="33" t="str">
        <f t="shared" si="10"/>
        <v>-</v>
      </c>
      <c r="CP6" s="33">
        <f t="shared" si="10"/>
        <v>49.35</v>
      </c>
      <c r="CQ6" s="33" t="str">
        <f t="shared" si="10"/>
        <v>-</v>
      </c>
      <c r="CR6" s="33" t="str">
        <f t="shared" si="10"/>
        <v>-</v>
      </c>
      <c r="CS6" s="33" t="str">
        <f t="shared" si="10"/>
        <v>-</v>
      </c>
      <c r="CT6" s="33" t="str">
        <f t="shared" si="10"/>
        <v>-</v>
      </c>
      <c r="CU6" s="33">
        <f t="shared" si="10"/>
        <v>67.95</v>
      </c>
      <c r="CV6" s="32" t="str">
        <f>IF(CV7="","",IF(CV7="-","【-】","【"&amp;SUBSTITUTE(TEXT(CV7,"#,##0.00"),"-","△")&amp;"】"))</f>
        <v>【60.35】</v>
      </c>
      <c r="CW6" s="33" t="str">
        <f>IF(CW7="",NA(),CW7)</f>
        <v>-</v>
      </c>
      <c r="CX6" s="33" t="str">
        <f t="shared" ref="CX6:DF6" si="11">IF(CX7="",NA(),CX7)</f>
        <v>-</v>
      </c>
      <c r="CY6" s="33" t="str">
        <f t="shared" si="11"/>
        <v>-</v>
      </c>
      <c r="CZ6" s="33" t="str">
        <f t="shared" si="11"/>
        <v>-</v>
      </c>
      <c r="DA6" s="33">
        <f t="shared" si="11"/>
        <v>95.67</v>
      </c>
      <c r="DB6" s="33" t="str">
        <f t="shared" si="11"/>
        <v>-</v>
      </c>
      <c r="DC6" s="33" t="str">
        <f t="shared" si="11"/>
        <v>-</v>
      </c>
      <c r="DD6" s="33" t="str">
        <f t="shared" si="11"/>
        <v>-</v>
      </c>
      <c r="DE6" s="33" t="str">
        <f t="shared" si="11"/>
        <v>-</v>
      </c>
      <c r="DF6" s="33">
        <f t="shared" si="11"/>
        <v>93.12</v>
      </c>
      <c r="DG6" s="32" t="str">
        <f>IF(DG7="","",IF(DG7="-","【-】","【"&amp;SUBSTITUTE(TEXT(DG7,"#,##0.00"),"-","△")&amp;"】"))</f>
        <v>【94.57】</v>
      </c>
      <c r="DH6" s="33" t="str">
        <f>IF(DH7="",NA(),DH7)</f>
        <v>-</v>
      </c>
      <c r="DI6" s="33" t="str">
        <f t="shared" ref="DI6:DQ6" si="12">IF(DI7="",NA(),DI7)</f>
        <v>-</v>
      </c>
      <c r="DJ6" s="33" t="str">
        <f t="shared" si="12"/>
        <v>-</v>
      </c>
      <c r="DK6" s="33" t="str">
        <f t="shared" si="12"/>
        <v>-</v>
      </c>
      <c r="DL6" s="33">
        <f t="shared" si="12"/>
        <v>3.3</v>
      </c>
      <c r="DM6" s="33" t="str">
        <f t="shared" si="12"/>
        <v>-</v>
      </c>
      <c r="DN6" s="33" t="str">
        <f t="shared" si="12"/>
        <v>-</v>
      </c>
      <c r="DO6" s="33" t="str">
        <f t="shared" si="12"/>
        <v>-</v>
      </c>
      <c r="DP6" s="33" t="str">
        <f t="shared" si="12"/>
        <v>-</v>
      </c>
      <c r="DQ6" s="33">
        <f t="shared" si="12"/>
        <v>28.35</v>
      </c>
      <c r="DR6" s="32" t="str">
        <f>IF(DR7="","",IF(DR7="-","【-】","【"&amp;SUBSTITUTE(TEXT(DR7,"#,##0.00"),"-","△")&amp;"】"))</f>
        <v>【36.27】</v>
      </c>
      <c r="DS6" s="33" t="str">
        <f>IF(DS7="",NA(),DS7)</f>
        <v>-</v>
      </c>
      <c r="DT6" s="33" t="str">
        <f t="shared" ref="DT6:EB6" si="13">IF(DT7="",NA(),DT7)</f>
        <v>-</v>
      </c>
      <c r="DU6" s="33" t="str">
        <f t="shared" si="13"/>
        <v>-</v>
      </c>
      <c r="DV6" s="33" t="str">
        <f t="shared" si="13"/>
        <v>-</v>
      </c>
      <c r="DW6" s="33">
        <f t="shared" si="13"/>
        <v>5.64</v>
      </c>
      <c r="DX6" s="33" t="str">
        <f t="shared" si="13"/>
        <v>-</v>
      </c>
      <c r="DY6" s="33" t="str">
        <f t="shared" si="13"/>
        <v>-</v>
      </c>
      <c r="DZ6" s="33" t="str">
        <f t="shared" si="13"/>
        <v>-</v>
      </c>
      <c r="EA6" s="33" t="str">
        <f t="shared" si="13"/>
        <v>-</v>
      </c>
      <c r="EB6" s="33">
        <f t="shared" si="13"/>
        <v>3.05</v>
      </c>
      <c r="EC6" s="32" t="str">
        <f>IF(EC7="","",IF(EC7="-","【-】","【"&amp;SUBSTITUTE(TEXT(EC7,"#,##0.00"),"-","△")&amp;"】"))</f>
        <v>【4.35】</v>
      </c>
      <c r="ED6" s="33" t="str">
        <f>IF(ED7="",NA(),ED7)</f>
        <v>-</v>
      </c>
      <c r="EE6" s="33" t="str">
        <f t="shared" ref="EE6:EM6" si="14">IF(EE7="",NA(),EE7)</f>
        <v>-</v>
      </c>
      <c r="EF6" s="33" t="str">
        <f t="shared" si="14"/>
        <v>-</v>
      </c>
      <c r="EG6" s="33" t="str">
        <f t="shared" si="14"/>
        <v>-</v>
      </c>
      <c r="EH6" s="33">
        <f t="shared" si="14"/>
        <v>0.01</v>
      </c>
      <c r="EI6" s="33" t="str">
        <f t="shared" si="14"/>
        <v>-</v>
      </c>
      <c r="EJ6" s="33" t="str">
        <f t="shared" si="14"/>
        <v>-</v>
      </c>
      <c r="EK6" s="33" t="str">
        <f t="shared" si="14"/>
        <v>-</v>
      </c>
      <c r="EL6" s="33" t="str">
        <f t="shared" si="14"/>
        <v>-</v>
      </c>
      <c r="EM6" s="33">
        <f t="shared" si="14"/>
        <v>0.08</v>
      </c>
      <c r="EN6" s="32" t="str">
        <f>IF(EN7="","",IF(EN7="-","【-】","【"&amp;SUBSTITUTE(TEXT(EN7,"#,##0.00"),"-","△")&amp;"】"))</f>
        <v>【0.17】</v>
      </c>
    </row>
    <row r="7" spans="1:147" s="34" customFormat="1">
      <c r="A7" s="26"/>
      <c r="B7" s="35">
        <v>2014</v>
      </c>
      <c r="C7" s="35">
        <v>162027</v>
      </c>
      <c r="D7" s="35">
        <v>46</v>
      </c>
      <c r="E7" s="35">
        <v>17</v>
      </c>
      <c r="F7" s="35">
        <v>1</v>
      </c>
      <c r="G7" s="35">
        <v>0</v>
      </c>
      <c r="H7" s="35" t="s">
        <v>96</v>
      </c>
      <c r="I7" s="35" t="s">
        <v>97</v>
      </c>
      <c r="J7" s="35" t="s">
        <v>98</v>
      </c>
      <c r="K7" s="35" t="s">
        <v>99</v>
      </c>
      <c r="L7" s="35" t="s">
        <v>100</v>
      </c>
      <c r="M7" s="36" t="s">
        <v>101</v>
      </c>
      <c r="N7" s="36">
        <v>36.26</v>
      </c>
      <c r="O7" s="36">
        <v>73.84</v>
      </c>
      <c r="P7" s="36">
        <v>55.86</v>
      </c>
      <c r="Q7" s="36">
        <v>3412</v>
      </c>
      <c r="R7" s="36">
        <v>175719</v>
      </c>
      <c r="S7" s="36">
        <v>209.57</v>
      </c>
      <c r="T7" s="36">
        <v>838.47</v>
      </c>
      <c r="U7" s="36">
        <v>129259</v>
      </c>
      <c r="V7" s="36">
        <v>31.31</v>
      </c>
      <c r="W7" s="36">
        <v>4128.3599999999997</v>
      </c>
      <c r="X7" s="36" t="s">
        <v>101</v>
      </c>
      <c r="Y7" s="36" t="s">
        <v>101</v>
      </c>
      <c r="Z7" s="36" t="s">
        <v>101</v>
      </c>
      <c r="AA7" s="36" t="s">
        <v>101</v>
      </c>
      <c r="AB7" s="36">
        <v>100.76</v>
      </c>
      <c r="AC7" s="36" t="s">
        <v>101</v>
      </c>
      <c r="AD7" s="36" t="s">
        <v>101</v>
      </c>
      <c r="AE7" s="36" t="s">
        <v>101</v>
      </c>
      <c r="AF7" s="36" t="s">
        <v>101</v>
      </c>
      <c r="AG7" s="36">
        <v>108.53</v>
      </c>
      <c r="AH7" s="36">
        <v>107.74</v>
      </c>
      <c r="AI7" s="36" t="s">
        <v>101</v>
      </c>
      <c r="AJ7" s="36" t="s">
        <v>101</v>
      </c>
      <c r="AK7" s="36" t="s">
        <v>101</v>
      </c>
      <c r="AL7" s="36" t="s">
        <v>101</v>
      </c>
      <c r="AM7" s="36">
        <v>0</v>
      </c>
      <c r="AN7" s="36" t="s">
        <v>101</v>
      </c>
      <c r="AO7" s="36" t="s">
        <v>101</v>
      </c>
      <c r="AP7" s="36" t="s">
        <v>101</v>
      </c>
      <c r="AQ7" s="36" t="s">
        <v>101</v>
      </c>
      <c r="AR7" s="36">
        <v>4.72</v>
      </c>
      <c r="AS7" s="36">
        <v>4.71</v>
      </c>
      <c r="AT7" s="36" t="s">
        <v>101</v>
      </c>
      <c r="AU7" s="36" t="s">
        <v>101</v>
      </c>
      <c r="AV7" s="36" t="s">
        <v>101</v>
      </c>
      <c r="AW7" s="36" t="s">
        <v>101</v>
      </c>
      <c r="AX7" s="36">
        <v>19.350000000000001</v>
      </c>
      <c r="AY7" s="36" t="s">
        <v>101</v>
      </c>
      <c r="AZ7" s="36" t="s">
        <v>101</v>
      </c>
      <c r="BA7" s="36" t="s">
        <v>101</v>
      </c>
      <c r="BB7" s="36" t="s">
        <v>101</v>
      </c>
      <c r="BC7" s="36">
        <v>45.99</v>
      </c>
      <c r="BD7" s="36">
        <v>56.46</v>
      </c>
      <c r="BE7" s="36" t="s">
        <v>101</v>
      </c>
      <c r="BF7" s="36" t="s">
        <v>101</v>
      </c>
      <c r="BG7" s="36" t="s">
        <v>101</v>
      </c>
      <c r="BH7" s="36" t="s">
        <v>101</v>
      </c>
      <c r="BI7" s="36">
        <v>935.18</v>
      </c>
      <c r="BJ7" s="36" t="s">
        <v>101</v>
      </c>
      <c r="BK7" s="36" t="s">
        <v>101</v>
      </c>
      <c r="BL7" s="36" t="s">
        <v>101</v>
      </c>
      <c r="BM7" s="36" t="s">
        <v>101</v>
      </c>
      <c r="BN7" s="36">
        <v>963.16</v>
      </c>
      <c r="BO7" s="36">
        <v>776.35</v>
      </c>
      <c r="BP7" s="36" t="s">
        <v>101</v>
      </c>
      <c r="BQ7" s="36" t="s">
        <v>101</v>
      </c>
      <c r="BR7" s="36" t="s">
        <v>101</v>
      </c>
      <c r="BS7" s="36" t="s">
        <v>101</v>
      </c>
      <c r="BT7" s="36">
        <v>113.18</v>
      </c>
      <c r="BU7" s="36" t="s">
        <v>101</v>
      </c>
      <c r="BV7" s="36" t="s">
        <v>101</v>
      </c>
      <c r="BW7" s="36" t="s">
        <v>101</v>
      </c>
      <c r="BX7" s="36" t="s">
        <v>101</v>
      </c>
      <c r="BY7" s="36">
        <v>94.82</v>
      </c>
      <c r="BZ7" s="36">
        <v>96.57</v>
      </c>
      <c r="CA7" s="36" t="s">
        <v>101</v>
      </c>
      <c r="CB7" s="36" t="s">
        <v>101</v>
      </c>
      <c r="CC7" s="36" t="s">
        <v>101</v>
      </c>
      <c r="CD7" s="36" t="s">
        <v>101</v>
      </c>
      <c r="CE7" s="36">
        <v>172.69</v>
      </c>
      <c r="CF7" s="36" t="s">
        <v>101</v>
      </c>
      <c r="CG7" s="36" t="s">
        <v>101</v>
      </c>
      <c r="CH7" s="36" t="s">
        <v>101</v>
      </c>
      <c r="CI7" s="36" t="s">
        <v>101</v>
      </c>
      <c r="CJ7" s="36">
        <v>162.88</v>
      </c>
      <c r="CK7" s="36">
        <v>142.28</v>
      </c>
      <c r="CL7" s="36" t="s">
        <v>101</v>
      </c>
      <c r="CM7" s="36" t="s">
        <v>101</v>
      </c>
      <c r="CN7" s="36" t="s">
        <v>101</v>
      </c>
      <c r="CO7" s="36" t="s">
        <v>101</v>
      </c>
      <c r="CP7" s="36">
        <v>49.35</v>
      </c>
      <c r="CQ7" s="36" t="s">
        <v>101</v>
      </c>
      <c r="CR7" s="36" t="s">
        <v>101</v>
      </c>
      <c r="CS7" s="36" t="s">
        <v>101</v>
      </c>
      <c r="CT7" s="36" t="s">
        <v>101</v>
      </c>
      <c r="CU7" s="36">
        <v>67.95</v>
      </c>
      <c r="CV7" s="36">
        <v>60.35</v>
      </c>
      <c r="CW7" s="36" t="s">
        <v>101</v>
      </c>
      <c r="CX7" s="36" t="s">
        <v>101</v>
      </c>
      <c r="CY7" s="36" t="s">
        <v>101</v>
      </c>
      <c r="CZ7" s="36" t="s">
        <v>101</v>
      </c>
      <c r="DA7" s="36">
        <v>95.67</v>
      </c>
      <c r="DB7" s="36" t="s">
        <v>101</v>
      </c>
      <c r="DC7" s="36" t="s">
        <v>101</v>
      </c>
      <c r="DD7" s="36" t="s">
        <v>101</v>
      </c>
      <c r="DE7" s="36" t="s">
        <v>101</v>
      </c>
      <c r="DF7" s="36">
        <v>93.12</v>
      </c>
      <c r="DG7" s="36">
        <v>94.57</v>
      </c>
      <c r="DH7" s="36" t="s">
        <v>101</v>
      </c>
      <c r="DI7" s="36" t="s">
        <v>101</v>
      </c>
      <c r="DJ7" s="36" t="s">
        <v>101</v>
      </c>
      <c r="DK7" s="36" t="s">
        <v>101</v>
      </c>
      <c r="DL7" s="36">
        <v>3.3</v>
      </c>
      <c r="DM7" s="36" t="s">
        <v>101</v>
      </c>
      <c r="DN7" s="36" t="s">
        <v>101</v>
      </c>
      <c r="DO7" s="36" t="s">
        <v>101</v>
      </c>
      <c r="DP7" s="36" t="s">
        <v>101</v>
      </c>
      <c r="DQ7" s="36">
        <v>28.35</v>
      </c>
      <c r="DR7" s="36">
        <v>36.270000000000003</v>
      </c>
      <c r="DS7" s="36" t="s">
        <v>101</v>
      </c>
      <c r="DT7" s="36" t="s">
        <v>101</v>
      </c>
      <c r="DU7" s="36" t="s">
        <v>101</v>
      </c>
      <c r="DV7" s="36" t="s">
        <v>101</v>
      </c>
      <c r="DW7" s="36">
        <v>5.64</v>
      </c>
      <c r="DX7" s="36" t="s">
        <v>101</v>
      </c>
      <c r="DY7" s="36" t="s">
        <v>101</v>
      </c>
      <c r="DZ7" s="36" t="s">
        <v>101</v>
      </c>
      <c r="EA7" s="36" t="s">
        <v>101</v>
      </c>
      <c r="EB7" s="36">
        <v>3.05</v>
      </c>
      <c r="EC7" s="36">
        <v>4.3499999999999996</v>
      </c>
      <c r="ED7" s="36" t="s">
        <v>101</v>
      </c>
      <c r="EE7" s="36" t="s">
        <v>101</v>
      </c>
      <c r="EF7" s="36" t="s">
        <v>101</v>
      </c>
      <c r="EG7" s="36" t="s">
        <v>101</v>
      </c>
      <c r="EH7" s="36">
        <v>0.01</v>
      </c>
      <c r="EI7" s="36" t="s">
        <v>101</v>
      </c>
      <c r="EJ7" s="36" t="s">
        <v>101</v>
      </c>
      <c r="EK7" s="36" t="s">
        <v>101</v>
      </c>
      <c r="EL7" s="36" t="s">
        <v>101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2016-02-23T09:18:29Z</cp:lastPrinted>
  <dcterms:created xsi:type="dcterms:W3CDTF">2016-02-03T07:43:37Z</dcterms:created>
  <dcterms:modified xsi:type="dcterms:W3CDTF">2016-02-23T09:20:01Z</dcterms:modified>
</cp:coreProperties>
</file>