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3870" yWindow="555"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<sst xmlns="http://schemas.openxmlformats.org/spreadsheetml/2006/main" count="308" uniqueCount="110">
  <si>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</si>
  <si>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</si>
  <si>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</si>
  <si>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</si>
  <si>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</si>
  <si>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</si>
  <si>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</si>
  <si>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</si>
  <si>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</si>
  <si>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</si>
  <si>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</si>
  <si>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</si>
  <si>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</si>
  <si>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</si>
  <si>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</si>
  <si>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</si>
  <si>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</si>
  <si>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</si>
  <si>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</si>
  <si>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</si>
  <si>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</si>
  <si>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</si>
  <si>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</si>
  <si>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</si>
  <si>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</si>
  <si>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</si>
  <si>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</si>
  <si>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</si>
  <si>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</si>
  <si>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</si>
  <si>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</si>
  <si>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</si>
  <si>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</si>
  <si>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</si>
  <si>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</si>
  <si>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</si>
  <si>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</si>
  <si>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</si>
  <si>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</si>
  <si>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</si>
  <si>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</si>
  <si>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</si>
  <si>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</si>
  <si>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</si>
  <si>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</si>
  <si>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</si>
  <si>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</si>
  <si>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</si>
  <si>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</si>
  <si>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</si>
  <si>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</si>
  <si>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</si>
  <si>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</si>
  <si>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</si>
  <si>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</si>
  <si>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</si>
  <si>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</si>
  <si>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</si>
  <si>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</si>
  <si>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</si>
  <si>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</si>
  <si>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</si>
  <si>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</si>
  <si>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</si>
  <si>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</si>
  <si>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</si>
  <si>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</si>
  <si>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</si>
  <si>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</si>
  <si>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</si>
  <si>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</si>
  <si>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</si>
  <si>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</si>
  <si>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</si>
  <si>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</si>
  <si>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</si>
  <si>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</si>
  <si>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</si>
  <si>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</si>
  <si>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</si>
  <si>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</si>
  <si>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</si>
  <si>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</si>
  <si>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</si>
  <si>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</si>
  <si>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</si>
  <si>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</si>
  <si>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</si>
  <si>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</si>
  <si>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</si>
  <si>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</si>
  <si>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</si>
  <si>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</si>
  <si>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</si>
  <si>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</si>
  <si>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</si>
  <si>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</si>
  <si>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</si>
  <si>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</si>
  <si>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</si>
  <si>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</si>
  <si>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</si>
  <si>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</si>
  <si>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</si>
  <si>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</si>
  <si>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</si>
  <si>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</si>
  <si>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・①有形固定資産減価償却率（3.68）は、今年度（H26）法適用したばかりであり、低くなっている。
・②管渠老朽化率（0.00）であり、管渠施設は新しい。</t>
    <rPh sb="2" eb="4">
      <t>ユウケイ</t>
    </rPh>
    <rPh sb="4" eb="6">
      <t>コテイ</t>
    </rPh>
    <rPh sb="6" eb="8">
      <t>シサン</t>
    </rPh>
    <rPh sb="8" eb="10">
      <t>ゲンカ</t>
    </rPh>
    <rPh sb="10" eb="12">
      <t>ショウキャク</t>
    </rPh>
    <rPh sb="12" eb="13">
      <t>リツ</t>
    </rPh>
    <rPh sb="21" eb="24">
      <t>コンネンド</t>
    </rPh>
    <rPh sb="29" eb="30">
      <t>ホウ</t>
    </rPh>
    <rPh sb="30" eb="32">
      <t>テキヨウ</t>
    </rPh>
    <rPh sb="41" eb="42">
      <t>ヒク</t>
    </rPh>
    <rPh sb="52" eb="54">
      <t>カンキョ</t>
    </rPh>
    <rPh sb="54" eb="57">
      <t>ロウキュウカ</t>
    </rPh>
    <rPh sb="57" eb="58">
      <t>リツ</t>
    </rPh>
    <rPh sb="68" eb="70">
      <t>カンキョ</t>
    </rPh>
    <rPh sb="70" eb="72">
      <t>シセツ</t>
    </rPh>
    <rPh sb="73" eb="74">
      <t>アタラ</t>
    </rPh>
    <phoneticPr fontId="4"/>
  </si>
  <si>
    <t>・経常収支比率や経費回収率が高く、一見良好な経営に見えるが、流動比率が低く、支払能力を高めるための経営改善を図っていく必要がある。また、企業債残高対事業規模比率が高いことを踏まえ、今後の施設整備の進捗を抑制する必要がある。</t>
    <rPh sb="1" eb="3">
      <t>ケイジョウ</t>
    </rPh>
    <rPh sb="3" eb="5">
      <t>シュウシ</t>
    </rPh>
    <rPh sb="5" eb="7">
      <t>ヒリツ</t>
    </rPh>
    <rPh sb="8" eb="10">
      <t>ケイヒ</t>
    </rPh>
    <rPh sb="10" eb="12">
      <t>カイシュウ</t>
    </rPh>
    <rPh sb="12" eb="13">
      <t>リツ</t>
    </rPh>
    <rPh sb="14" eb="15">
      <t>タカ</t>
    </rPh>
    <rPh sb="17" eb="19">
      <t>イッケン</t>
    </rPh>
    <rPh sb="19" eb="21">
      <t>リョウコウ</t>
    </rPh>
    <rPh sb="22" eb="24">
      <t>ケイエイ</t>
    </rPh>
    <rPh sb="25" eb="26">
      <t>ミ</t>
    </rPh>
    <rPh sb="30" eb="32">
      <t>リュウドウ</t>
    </rPh>
    <rPh sb="32" eb="34">
      <t>ヒリツ</t>
    </rPh>
    <rPh sb="35" eb="36">
      <t>ヒク</t>
    </rPh>
    <rPh sb="68" eb="70">
      <t>キギョウ</t>
    </rPh>
    <rPh sb="70" eb="71">
      <t>サイ</t>
    </rPh>
    <rPh sb="71" eb="73">
      <t>ザンダカ</t>
    </rPh>
    <rPh sb="73" eb="74">
      <t>タイ</t>
    </rPh>
    <rPh sb="74" eb="76">
      <t>ジギョウ</t>
    </rPh>
    <rPh sb="76" eb="78">
      <t>キボ</t>
    </rPh>
    <rPh sb="78" eb="80">
      <t>ヒリツ</t>
    </rPh>
    <rPh sb="81" eb="82">
      <t>タカ</t>
    </rPh>
    <rPh sb="86" eb="87">
      <t>フ</t>
    </rPh>
    <rPh sb="90" eb="92">
      <t>コンゴ</t>
    </rPh>
    <rPh sb="93" eb="95">
      <t>シセツ</t>
    </rPh>
    <rPh sb="95" eb="97">
      <t>セイビ</t>
    </rPh>
    <rPh sb="98" eb="100">
      <t>シンチョク</t>
    </rPh>
    <rPh sb="101" eb="103">
      <t>ヨクセイ</t>
    </rPh>
    <rPh sb="105" eb="107">
      <t>ヒツヨウ</t>
    </rPh>
    <phoneticPr fontId="4"/>
  </si>
  <si>
    <t>・①経常収支比率（103.49）が100%を超え、⑤経費回収率（94.39）も類似団体や全国平均より大幅に高い。水洗化率（83.17）も類似団体や全国平均よりも高い。
・累積欠損金比率（55.08）は類似団体や全国平均より低いが、0％となるよう経営改善を図っていく必要がある。
・③流動比率（47.93）も類似団体や全国平均に比べて低いが、財政健全化法の資金不足比率の計算方法に基づき流動負債から企業債を差し引くと223.29％となる。
・④企業債残高対事業規模比率（2593.20）が類似団体や全国平均より著しく高い。散居村など投資効率の悪い農村部における施設整備によるものと考えられる。</t>
    <rPh sb="2" eb="4">
      <t>ケイジョウ</t>
    </rPh>
    <rPh sb="4" eb="6">
      <t>シュウシ</t>
    </rPh>
    <rPh sb="6" eb="8">
      <t>ヒリツ</t>
    </rPh>
    <rPh sb="22" eb="23">
      <t>コ</t>
    </rPh>
    <rPh sb="26" eb="28">
      <t>ケイヒ</t>
    </rPh>
    <rPh sb="28" eb="30">
      <t>カイシュウ</t>
    </rPh>
    <rPh sb="30" eb="31">
      <t>リツ</t>
    </rPh>
    <rPh sb="39" eb="41">
      <t>ルイジ</t>
    </rPh>
    <rPh sb="41" eb="43">
      <t>ダンタイ</t>
    </rPh>
    <rPh sb="44" eb="46">
      <t>ゼンコク</t>
    </rPh>
    <rPh sb="46" eb="48">
      <t>ヘイキン</t>
    </rPh>
    <rPh sb="50" eb="52">
      <t>オオハバ</t>
    </rPh>
    <rPh sb="53" eb="54">
      <t>タカ</t>
    </rPh>
    <rPh sb="56" eb="59">
      <t>スイセンカ</t>
    </rPh>
    <rPh sb="59" eb="60">
      <t>リツ</t>
    </rPh>
    <rPh sb="68" eb="70">
      <t>ルイジ</t>
    </rPh>
    <rPh sb="70" eb="72">
      <t>ダンタイ</t>
    </rPh>
    <rPh sb="73" eb="75">
      <t>ゼンコク</t>
    </rPh>
    <rPh sb="75" eb="77">
      <t>ヘイキン</t>
    </rPh>
    <rPh sb="80" eb="81">
      <t>タカ</t>
    </rPh>
    <rPh sb="85" eb="87">
      <t>ルイセキ</t>
    </rPh>
    <rPh sb="87" eb="90">
      <t>ケッソンキン</t>
    </rPh>
    <rPh sb="90" eb="92">
      <t>ヒリツ</t>
    </rPh>
    <rPh sb="100" eb="102">
      <t>ルイジ</t>
    </rPh>
    <rPh sb="102" eb="104">
      <t>ダンタイ</t>
    </rPh>
    <rPh sb="105" eb="107">
      <t>ゼンコク</t>
    </rPh>
    <rPh sb="107" eb="109">
      <t>ヘイキン</t>
    </rPh>
    <rPh sb="111" eb="112">
      <t>ヒク</t>
    </rPh>
    <rPh sb="122" eb="124">
      <t>ケイエイ</t>
    </rPh>
    <rPh sb="124" eb="126">
      <t>カイゼン</t>
    </rPh>
    <rPh sb="127" eb="128">
      <t>ハカ</t>
    </rPh>
    <rPh sb="132" eb="134">
      <t>ヒツヨウ</t>
    </rPh>
    <rPh sb="141" eb="143">
      <t>リュウドウ</t>
    </rPh>
    <rPh sb="143" eb="145">
      <t>ヒリツ</t>
    </rPh>
    <rPh sb="163" eb="164">
      <t>クラ</t>
    </rPh>
    <rPh sb="170" eb="172">
      <t>ザイセイ</t>
    </rPh>
    <rPh sb="172" eb="175">
      <t>ケンゼンカ</t>
    </rPh>
    <rPh sb="175" eb="176">
      <t>ホウ</t>
    </rPh>
    <rPh sb="177" eb="179">
      <t>シキン</t>
    </rPh>
    <rPh sb="179" eb="181">
      <t>フソク</t>
    </rPh>
    <rPh sb="181" eb="183">
      <t>ヒリツ</t>
    </rPh>
    <rPh sb="184" eb="186">
      <t>ケイサン</t>
    </rPh>
    <rPh sb="186" eb="188">
      <t>ホウホウ</t>
    </rPh>
    <rPh sb="189" eb="190">
      <t>モト</t>
    </rPh>
    <rPh sb="192" eb="194">
      <t>リュウドウ</t>
    </rPh>
    <rPh sb="194" eb="196">
      <t>フサイ</t>
    </rPh>
    <rPh sb="198" eb="200">
      <t>キギョウ</t>
    </rPh>
    <rPh sb="200" eb="201">
      <t>サイ</t>
    </rPh>
    <rPh sb="202" eb="203">
      <t>サ</t>
    </rPh>
    <rPh sb="204" eb="205">
      <t>ヒ</t>
    </rPh>
    <rPh sb="221" eb="223">
      <t>キギョウ</t>
    </rPh>
    <rPh sb="223" eb="224">
      <t>サイ</t>
    </rPh>
    <rPh sb="224" eb="226">
      <t>ザンダカ</t>
    </rPh>
    <rPh sb="226" eb="227">
      <t>タイ</t>
    </rPh>
    <rPh sb="227" eb="229">
      <t>ジギョウ</t>
    </rPh>
    <rPh sb="229" eb="231">
      <t>キボ</t>
    </rPh>
    <rPh sb="231" eb="233">
      <t>ヒリツ</t>
    </rPh>
    <rPh sb="243" eb="245">
      <t>ルイジ</t>
    </rPh>
    <rPh sb="245" eb="247">
      <t>ダンタイ</t>
    </rPh>
    <rPh sb="248" eb="250">
      <t>ゼンコク</t>
    </rPh>
    <rPh sb="250" eb="252">
      <t>ヘイキン</t>
    </rPh>
    <rPh sb="254" eb="255">
      <t>イチジル</t>
    </rPh>
    <rPh sb="257" eb="258">
      <t>タカ</t>
    </rPh>
    <rPh sb="260" eb="263">
      <t>サンキョソン</t>
    </rPh>
    <rPh sb="265" eb="267">
      <t>トウシ</t>
    </rPh>
    <rPh sb="267" eb="269">
      <t>コウリツ</t>
    </rPh>
    <rPh sb="270" eb="271">
      <t>ワル</t>
    </rPh>
    <rPh sb="272" eb="274">
      <t>ノウソン</t>
    </rPh>
    <rPh sb="274" eb="275">
      <t>ブ</t>
    </rPh>
    <rPh sb="279" eb="281">
      <t>シセツ</t>
    </rPh>
    <rPh sb="281" eb="283">
      <t>セイビ</t>
    </rPh>
    <rPh sb="289" eb="29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</si>
</sst>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1098752"/>
        <c:axId val="711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71098752"/>
        <c:axId val="71100672"/>
      </c:lineChart>
      <c:dateAx>
        <c:axId val="71098752"/>
        <c:scaling>
          <c:orientation val="minMax"/>
        </c:scaling>
        <c:delete val="1"/>
        <c:axPos val="b"/>
        <c:numFmt formatCode="ge" sourceLinked="1"/>
        <c:majorTickMark val="none"/>
        <c:minorTickMark val="none"/>
        <c:tickLblPos val="none"/>
        <c:crossAx val="71100672"/>
        <c:crosses val="autoZero"/>
        <c:auto val="1"/>
        <c:lblOffset val="100"/>
        <c:baseTimeUnit val="years"/>
      </c:dateAx>
      <c:valAx>
        <c:axId val="711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98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39.729999999999997</c:v>
                </c:pt>
              </c:numCache>
            </c:numRef>
          </c:val>
        </c:ser>
        <c:dLbls>
          <c:showLegendKey val="0"/>
          <c:showVal val="0"/>
          <c:showCatName val="0"/>
          <c:showSerName val="0"/>
          <c:showPercent val="0"/>
          <c:showBubbleSize val="0"/>
        </c:dLbls>
        <c:gapWidth val="150"/>
        <c:axId val="78791424"/>
        <c:axId val="7879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43.58</c:v>
                </c:pt>
              </c:numCache>
            </c:numRef>
          </c:val>
          <c:smooth val="0"/>
        </c:ser>
        <c:dLbls>
          <c:showLegendKey val="0"/>
          <c:showVal val="0"/>
          <c:showCatName val="0"/>
          <c:showSerName val="0"/>
          <c:showPercent val="0"/>
          <c:showBubbleSize val="0"/>
        </c:dLbls>
        <c:marker val="1"/>
        <c:smooth val="0"/>
        <c:axId val="78791424"/>
        <c:axId val="78793344"/>
      </c:lineChart>
      <c:dateAx>
        <c:axId val="78791424"/>
        <c:scaling>
          <c:orientation val="minMax"/>
        </c:scaling>
        <c:delete val="1"/>
        <c:axPos val="b"/>
        <c:numFmt formatCode="ge" sourceLinked="1"/>
        <c:majorTickMark val="none"/>
        <c:minorTickMark val="none"/>
        <c:tickLblPos val="none"/>
        <c:crossAx val="78793344"/>
        <c:crosses val="autoZero"/>
        <c:auto val="1"/>
        <c:lblOffset val="100"/>
        <c:baseTimeUnit val="years"/>
      </c:dateAx>
      <c:valAx>
        <c:axId val="7879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83.17</c:v>
                </c:pt>
              </c:numCache>
            </c:numRef>
          </c:val>
        </c:ser>
        <c:dLbls>
          <c:showLegendKey val="0"/>
          <c:showVal val="0"/>
          <c:showCatName val="0"/>
          <c:showSerName val="0"/>
          <c:showPercent val="0"/>
          <c:showBubbleSize val="0"/>
        </c:dLbls>
        <c:gapWidth val="150"/>
        <c:axId val="78844288"/>
        <c:axId val="788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82.35</c:v>
                </c:pt>
              </c:numCache>
            </c:numRef>
          </c:val>
          <c:smooth val="0"/>
        </c:ser>
        <c:dLbls>
          <c:showLegendKey val="0"/>
          <c:showVal val="0"/>
          <c:showCatName val="0"/>
          <c:showSerName val="0"/>
          <c:showPercent val="0"/>
          <c:showBubbleSize val="0"/>
        </c:dLbls>
        <c:marker val="1"/>
        <c:smooth val="0"/>
        <c:axId val="78844288"/>
        <c:axId val="78846208"/>
      </c:lineChart>
      <c:dateAx>
        <c:axId val="78844288"/>
        <c:scaling>
          <c:orientation val="minMax"/>
        </c:scaling>
        <c:delete val="1"/>
        <c:axPos val="b"/>
        <c:numFmt formatCode="ge" sourceLinked="1"/>
        <c:majorTickMark val="none"/>
        <c:minorTickMark val="none"/>
        <c:tickLblPos val="none"/>
        <c:crossAx val="78846208"/>
        <c:crosses val="autoZero"/>
        <c:auto val="1"/>
        <c:lblOffset val="100"/>
        <c:baseTimeUnit val="years"/>
      </c:dateAx>
      <c:valAx>
        <c:axId val="788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103.49</c:v>
                </c:pt>
              </c:numCache>
            </c:numRef>
          </c:val>
        </c:ser>
        <c:dLbls>
          <c:showLegendKey val="0"/>
          <c:showVal val="0"/>
          <c:showCatName val="0"/>
          <c:showSerName val="0"/>
          <c:showPercent val="0"/>
          <c:showBubbleSize val="0"/>
        </c:dLbls>
        <c:gapWidth val="150"/>
        <c:axId val="78364672"/>
        <c:axId val="783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101.24</c:v>
                </c:pt>
              </c:numCache>
            </c:numRef>
          </c:val>
          <c:smooth val="0"/>
        </c:ser>
        <c:dLbls>
          <c:showLegendKey val="0"/>
          <c:showVal val="0"/>
          <c:showCatName val="0"/>
          <c:showSerName val="0"/>
          <c:showPercent val="0"/>
          <c:showBubbleSize val="0"/>
        </c:dLbls>
        <c:marker val="1"/>
        <c:smooth val="0"/>
        <c:axId val="78364672"/>
        <c:axId val="78366592"/>
      </c:lineChart>
      <c:dateAx>
        <c:axId val="78364672"/>
        <c:scaling>
          <c:orientation val="minMax"/>
        </c:scaling>
        <c:delete val="1"/>
        <c:axPos val="b"/>
        <c:numFmt formatCode="ge" sourceLinked="1"/>
        <c:majorTickMark val="none"/>
        <c:minorTickMark val="none"/>
        <c:tickLblPos val="none"/>
        <c:crossAx val="78366592"/>
        <c:crosses val="autoZero"/>
        <c:auto val="1"/>
        <c:lblOffset val="100"/>
        <c:baseTimeUnit val="years"/>
      </c:dateAx>
      <c:valAx>
        <c:axId val="78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2.35</c:v>
                </c:pt>
              </c:numCache>
            </c:numRef>
          </c:val>
        </c:ser>
        <c:dLbls>
          <c:showLegendKey val="0"/>
          <c:showVal val="0"/>
          <c:showCatName val="0"/>
          <c:showSerName val="0"/>
          <c:showPercent val="0"/>
          <c:showBubbleSize val="0"/>
        </c:dLbls>
        <c:gapWidth val="150"/>
        <c:axId val="78380416"/>
        <c:axId val="78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22.34</c:v>
                </c:pt>
              </c:numCache>
            </c:numRef>
          </c:val>
          <c:smooth val="0"/>
        </c:ser>
        <c:dLbls>
          <c:showLegendKey val="0"/>
          <c:showVal val="0"/>
          <c:showCatName val="0"/>
          <c:showSerName val="0"/>
          <c:showPercent val="0"/>
          <c:showBubbleSize val="0"/>
        </c:dLbls>
        <c:marker val="1"/>
        <c:smooth val="0"/>
        <c:axId val="78380416"/>
        <c:axId val="78398976"/>
      </c:lineChart>
      <c:dateAx>
        <c:axId val="78380416"/>
        <c:scaling>
          <c:orientation val="minMax"/>
        </c:scaling>
        <c:delete val="1"/>
        <c:axPos val="b"/>
        <c:numFmt formatCode="ge" sourceLinked="1"/>
        <c:majorTickMark val="none"/>
        <c:minorTickMark val="none"/>
        <c:tickLblPos val="none"/>
        <c:crossAx val="78398976"/>
        <c:crosses val="autoZero"/>
        <c:auto val="1"/>
        <c:lblOffset val="100"/>
        <c:baseTimeUnit val="years"/>
      </c:dateAx>
      <c:valAx>
        <c:axId val="78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425088"/>
        <c:axId val="784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78425088"/>
        <c:axId val="78435456"/>
      </c:lineChart>
      <c:dateAx>
        <c:axId val="78425088"/>
        <c:scaling>
          <c:orientation val="minMax"/>
        </c:scaling>
        <c:delete val="1"/>
        <c:axPos val="b"/>
        <c:numFmt formatCode="ge" sourceLinked="1"/>
        <c:majorTickMark val="none"/>
        <c:minorTickMark val="none"/>
        <c:tickLblPos val="none"/>
        <c:crossAx val="78435456"/>
        <c:crosses val="autoZero"/>
        <c:auto val="1"/>
        <c:lblOffset val="100"/>
        <c:baseTimeUnit val="years"/>
      </c:dateAx>
      <c:valAx>
        <c:axId val="784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55.08</c:v>
                </c:pt>
              </c:numCache>
            </c:numRef>
          </c:val>
        </c:ser>
        <c:dLbls>
          <c:showLegendKey val="0"/>
          <c:showVal val="0"/>
          <c:showCatName val="0"/>
          <c:showSerName val="0"/>
          <c:showPercent val="0"/>
          <c:showBubbleSize val="0"/>
        </c:dLbls>
        <c:gapWidth val="150"/>
        <c:axId val="78478720"/>
        <c:axId val="784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184.13</c:v>
                </c:pt>
              </c:numCache>
            </c:numRef>
          </c:val>
          <c:smooth val="0"/>
        </c:ser>
        <c:dLbls>
          <c:showLegendKey val="0"/>
          <c:showVal val="0"/>
          <c:showCatName val="0"/>
          <c:showSerName val="0"/>
          <c:showPercent val="0"/>
          <c:showBubbleSize val="0"/>
        </c:dLbls>
        <c:marker val="1"/>
        <c:smooth val="0"/>
        <c:axId val="78478720"/>
        <c:axId val="78484992"/>
      </c:lineChart>
      <c:dateAx>
        <c:axId val="78478720"/>
        <c:scaling>
          <c:orientation val="minMax"/>
        </c:scaling>
        <c:delete val="1"/>
        <c:axPos val="b"/>
        <c:numFmt formatCode="ge" sourceLinked="1"/>
        <c:majorTickMark val="none"/>
        <c:minorTickMark val="none"/>
        <c:tickLblPos val="none"/>
        <c:crossAx val="78484992"/>
        <c:crosses val="autoZero"/>
        <c:auto val="1"/>
        <c:lblOffset val="100"/>
        <c:baseTimeUnit val="years"/>
      </c:dateAx>
      <c:valAx>
        <c:axId val="784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47.93</c:v>
                </c:pt>
              </c:numCache>
            </c:numRef>
          </c:val>
        </c:ser>
        <c:dLbls>
          <c:showLegendKey val="0"/>
          <c:showVal val="0"/>
          <c:showCatName val="0"/>
          <c:showSerName val="0"/>
          <c:showPercent val="0"/>
          <c:showBubbleSize val="0"/>
        </c:dLbls>
        <c:gapWidth val="150"/>
        <c:axId val="78502912"/>
        <c:axId val="785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63.22</c:v>
                </c:pt>
              </c:numCache>
            </c:numRef>
          </c:val>
          <c:smooth val="0"/>
        </c:ser>
        <c:dLbls>
          <c:showLegendKey val="0"/>
          <c:showVal val="0"/>
          <c:showCatName val="0"/>
          <c:showSerName val="0"/>
          <c:showPercent val="0"/>
          <c:showBubbleSize val="0"/>
        </c:dLbls>
        <c:marker val="1"/>
        <c:smooth val="0"/>
        <c:axId val="78502912"/>
        <c:axId val="78525568"/>
      </c:lineChart>
      <c:dateAx>
        <c:axId val="78502912"/>
        <c:scaling>
          <c:orientation val="minMax"/>
        </c:scaling>
        <c:delete val="1"/>
        <c:axPos val="b"/>
        <c:numFmt formatCode="ge" sourceLinked="1"/>
        <c:majorTickMark val="none"/>
        <c:minorTickMark val="none"/>
        <c:tickLblPos val="none"/>
        <c:crossAx val="78525568"/>
        <c:crosses val="autoZero"/>
        <c:auto val="1"/>
        <c:lblOffset val="100"/>
        <c:baseTimeUnit val="years"/>
      </c:dateAx>
      <c:valAx>
        <c:axId val="785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2593.1999999999998</c:v>
                </c:pt>
              </c:numCache>
            </c:numRef>
          </c:val>
        </c:ser>
        <c:dLbls>
          <c:showLegendKey val="0"/>
          <c:showVal val="0"/>
          <c:showCatName val="0"/>
          <c:showSerName val="0"/>
          <c:showPercent val="0"/>
          <c:showBubbleSize val="0"/>
        </c:dLbls>
        <c:gapWidth val="150"/>
        <c:axId val="78567680"/>
        <c:axId val="785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1436</c:v>
                </c:pt>
              </c:numCache>
            </c:numRef>
          </c:val>
          <c:smooth val="0"/>
        </c:ser>
        <c:dLbls>
          <c:showLegendKey val="0"/>
          <c:showVal val="0"/>
          <c:showCatName val="0"/>
          <c:showSerName val="0"/>
          <c:showPercent val="0"/>
          <c:showBubbleSize val="0"/>
        </c:dLbls>
        <c:marker val="1"/>
        <c:smooth val="0"/>
        <c:axId val="78567680"/>
        <c:axId val="78573952"/>
      </c:lineChart>
      <c:dateAx>
        <c:axId val="78567680"/>
        <c:scaling>
          <c:orientation val="minMax"/>
        </c:scaling>
        <c:delete val="1"/>
        <c:axPos val="b"/>
        <c:numFmt formatCode="ge" sourceLinked="1"/>
        <c:majorTickMark val="none"/>
        <c:minorTickMark val="none"/>
        <c:tickLblPos val="none"/>
        <c:crossAx val="78573952"/>
        <c:crosses val="autoZero"/>
        <c:auto val="1"/>
        <c:lblOffset val="100"/>
        <c:baseTimeUnit val="years"/>
      </c:dateAx>
      <c:valAx>
        <c:axId val="785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94.39</c:v>
                </c:pt>
              </c:numCache>
            </c:numRef>
          </c:val>
        </c:ser>
        <c:dLbls>
          <c:showLegendKey val="0"/>
          <c:showVal val="0"/>
          <c:showCatName val="0"/>
          <c:showSerName val="0"/>
          <c:showPercent val="0"/>
          <c:showBubbleSize val="0"/>
        </c:dLbls>
        <c:gapWidth val="150"/>
        <c:axId val="78604160"/>
        <c:axId val="786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66.56</c:v>
                </c:pt>
              </c:numCache>
            </c:numRef>
          </c:val>
          <c:smooth val="0"/>
        </c:ser>
        <c:dLbls>
          <c:showLegendKey val="0"/>
          <c:showVal val="0"/>
          <c:showCatName val="0"/>
          <c:showSerName val="0"/>
          <c:showPercent val="0"/>
          <c:showBubbleSize val="0"/>
        </c:dLbls>
        <c:marker val="1"/>
        <c:smooth val="0"/>
        <c:axId val="78604160"/>
        <c:axId val="78610432"/>
      </c:lineChart>
      <c:dateAx>
        <c:axId val="78604160"/>
        <c:scaling>
          <c:orientation val="minMax"/>
        </c:scaling>
        <c:delete val="1"/>
        <c:axPos val="b"/>
        <c:numFmt formatCode="ge" sourceLinked="1"/>
        <c:majorTickMark val="none"/>
        <c:minorTickMark val="none"/>
        <c:tickLblPos val="none"/>
        <c:crossAx val="78610432"/>
        <c:crosses val="autoZero"/>
        <c:auto val="1"/>
        <c:lblOffset val="100"/>
        <c:baseTimeUnit val="years"/>
      </c:dateAx>
      <c:valAx>
        <c:axId val="786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206.35</c:v>
                </c:pt>
              </c:numCache>
            </c:numRef>
          </c:val>
        </c:ser>
        <c:dLbls>
          <c:showLegendKey val="0"/>
          <c:showVal val="0"/>
          <c:showCatName val="0"/>
          <c:showSerName val="0"/>
          <c:showPercent val="0"/>
          <c:showBubbleSize val="0"/>
        </c:dLbls>
        <c:gapWidth val="150"/>
        <c:axId val="78636160"/>
        <c:axId val="786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244.29</c:v>
                </c:pt>
              </c:numCache>
            </c:numRef>
          </c:val>
          <c:smooth val="0"/>
        </c:ser>
        <c:dLbls>
          <c:showLegendKey val="0"/>
          <c:showVal val="0"/>
          <c:showCatName val="0"/>
          <c:showSerName val="0"/>
          <c:showPercent val="0"/>
          <c:showBubbleSize val="0"/>
        </c:dLbls>
        <c:marker val="1"/>
        <c:smooth val="0"/>
        <c:axId val="78636160"/>
        <c:axId val="78638080"/>
      </c:lineChart>
      <c:dateAx>
        <c:axId val="78636160"/>
        <c:scaling>
          <c:orientation val="minMax"/>
        </c:scaling>
        <c:delete val="1"/>
        <c:axPos val="b"/>
        <c:numFmt formatCode="ge" sourceLinked="1"/>
        <c:majorTickMark val="none"/>
        <c:minorTickMark val="none"/>
        <c:tickLblPos val="none"/>
        <c:crossAx val="78638080"/>
        <c:crosses val="autoZero"/>
        <c:auto val="1"/>
        <c:lblOffset val="100"/>
        <c:baseTimeUnit val="years"/>
      </c:dateAx>
      <c:valAx>
        <c:axId val="786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T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高岡市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175719</v>
      </c>
      <c r="AM8" s="64"/>
      <c r="AN8" s="64"/>
      <c r="AO8" s="64"/>
      <c r="AP8" s="64"/>
      <c r="AQ8" s="64"/>
      <c r="AR8" s="64"/>
      <c r="AS8" s="64"/>
      <c r="AT8" s="63">
        <f>データ!S6</f>
        <v>209.57</v>
      </c>
      <c r="AU8" s="63"/>
      <c r="AV8" s="63"/>
      <c r="AW8" s="63"/>
      <c r="AX8" s="63"/>
      <c r="AY8" s="63"/>
      <c r="AZ8" s="63"/>
      <c r="BA8" s="63"/>
      <c r="BB8" s="63">
        <f>データ!T6</f>
        <v>838.47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36.630000000000003</v>
      </c>
      <c r="J10" s="63"/>
      <c r="K10" s="63"/>
      <c r="L10" s="63"/>
      <c r="M10" s="63"/>
      <c r="N10" s="63"/>
      <c r="O10" s="63"/>
      <c r="P10" s="63">
        <f>データ!O6</f>
        <v>16.93</v>
      </c>
      <c r="Q10" s="63"/>
      <c r="R10" s="63"/>
      <c r="S10" s="63"/>
      <c r="T10" s="63"/>
      <c r="U10" s="63"/>
      <c r="V10" s="63"/>
      <c r="W10" s="63">
        <f>データ!P6</f>
        <v>72.849999999999994</v>
      </c>
      <c r="X10" s="63"/>
      <c r="Y10" s="63"/>
      <c r="Z10" s="63"/>
      <c r="AA10" s="63"/>
      <c r="AB10" s="63"/>
      <c r="AC10" s="63"/>
      <c r="AD10" s="64">
        <f>データ!Q6</f>
        <v>3412</v>
      </c>
      <c r="AE10" s="64"/>
      <c r="AF10" s="64"/>
      <c r="AG10" s="64"/>
      <c r="AH10" s="64"/>
      <c r="AI10" s="64"/>
      <c r="AJ10" s="64"/>
      <c r="AK10" s="2"/>
      <c r="AL10" s="64">
        <f>データ!U6</f>
        <v>29636</v>
      </c>
      <c r="AM10" s="64"/>
      <c r="AN10" s="64"/>
      <c r="AO10" s="64"/>
      <c r="AP10" s="64"/>
      <c r="AQ10" s="64"/>
      <c r="AR10" s="64"/>
      <c r="AS10" s="64"/>
      <c r="AT10" s="63">
        <f>データ!V6</f>
        <v>10.02</v>
      </c>
      <c r="AU10" s="63"/>
      <c r="AV10" s="63"/>
      <c r="AW10" s="63"/>
      <c r="AX10" s="63"/>
      <c r="AY10" s="63"/>
      <c r="AZ10" s="63"/>
      <c r="BA10" s="63"/>
      <c r="BB10" s="63">
        <f>データ!W6</f>
        <v>2957.68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162027</v>
      </c>
      <c r="D6" s="31">
        <f t="shared" si="3"/>
        <v>46</v>
      </c>
      <c r="E6" s="31">
        <f t="shared" si="3"/>
        <v>17</v>
      </c>
      <c r="F6" s="31">
        <f t="shared" si="3"/>
        <v>4</v>
      </c>
      <c r="G6" s="31">
        <f t="shared" si="3"/>
        <v>0</v>
      </c>
      <c r="H6" s="31" t="str">
        <f t="shared" si="3"/>
        <v>富山県　高岡市</v>
      </c>
      <c r="I6" s="31" t="str">
        <f t="shared" si="3"/>
        <v>法適用</v>
      </c>
      <c r="J6" s="31" t="str">
        <f t="shared" si="3"/>
        <v>下水道事業</v>
      </c>
      <c r="K6" s="31" t="str">
        <f t="shared" si="3"/>
        <v>特定環境保全公共下水道</v>
      </c>
      <c r="L6" s="31" t="str">
        <f t="shared" si="3"/>
        <v>D2</v>
      </c>
      <c r="M6" s="32" t="str">
        <f t="shared" si="3"/>
        <v>-</v>
      </c>
      <c r="N6" s="32">
        <f t="shared" si="3"/>
        <v>36.630000000000003</v>
      </c>
      <c r="O6" s="32">
        <f t="shared" si="3"/>
        <v>16.93</v>
      </c>
      <c r="P6" s="32">
        <f t="shared" si="3"/>
        <v>72.849999999999994</v>
      </c>
      <c r="Q6" s="32">
        <f t="shared" si="3"/>
        <v>3412</v>
      </c>
      <c r="R6" s="32">
        <f t="shared" si="3"/>
        <v>175719</v>
      </c>
      <c r="S6" s="32">
        <f t="shared" si="3"/>
        <v>209.57</v>
      </c>
      <c r="T6" s="32">
        <f t="shared" si="3"/>
        <v>838.47</v>
      </c>
      <c r="U6" s="32">
        <f t="shared" si="3"/>
        <v>29636</v>
      </c>
      <c r="V6" s="32">
        <f t="shared" si="3"/>
        <v>10.02</v>
      </c>
      <c r="W6" s="32">
        <f t="shared" si="3"/>
        <v>2957.68</v>
      </c>
      <c r="X6" s="33" t="str">
        <f>IF(X7="",NA(),X7)</f>
        <v>-</v>
      </c>
      <c r="Y6" s="33" t="str">
        <f t="shared" ref="Y6:AG6" si="4">IF(Y7="",NA(),Y7)</f>
        <v>-</v>
      </c>
      <c r="Z6" s="33" t="str">
        <f t="shared" si="4"/>
        <v>-</v>
      </c>
      <c r="AA6" s="33" t="str">
        <f t="shared" si="4"/>
        <v>-</v>
      </c>
      <c r="AB6" s="33">
        <f t="shared" si="4"/>
        <v>103.49</v>
      </c>
      <c r="AC6" s="33" t="str">
        <f t="shared" si="4"/>
        <v>-</v>
      </c>
      <c r="AD6" s="33" t="str">
        <f t="shared" si="4"/>
        <v>-</v>
      </c>
      <c r="AE6" s="33" t="str">
        <f t="shared" si="4"/>
        <v>-</v>
      </c>
      <c r="AF6" s="33" t="str">
        <f t="shared" si="4"/>
        <v>-</v>
      </c>
      <c r="AG6" s="33">
        <f t="shared" si="4"/>
        <v>101.24</v>
      </c>
      <c r="AH6" s="32" t="str">
        <f>IF(AH7="","",IF(AH7="-","【-】","【"&amp;SUBSTITUTE(TEXT(AH7,"#,##0.00"),"-","△")&amp;"】"))</f>
        <v>【99.53】</v>
      </c>
      <c r="AI6" s="33" t="str">
        <f>IF(AI7="",NA(),AI7)</f>
        <v>-</v>
      </c>
      <c r="AJ6" s="33" t="str">
        <f t="shared" ref="AJ6:AR6" si="5">IF(AJ7="",NA(),AJ7)</f>
        <v>-</v>
      </c>
      <c r="AK6" s="33" t="str">
        <f t="shared" si="5"/>
        <v>-</v>
      </c>
      <c r="AL6" s="33" t="str">
        <f t="shared" si="5"/>
        <v>-</v>
      </c>
      <c r="AM6" s="33">
        <f t="shared" si="5"/>
        <v>55.08</v>
      </c>
      <c r="AN6" s="33" t="str">
        <f t="shared" si="5"/>
        <v>-</v>
      </c>
      <c r="AO6" s="33" t="str">
        <f t="shared" si="5"/>
        <v>-</v>
      </c>
      <c r="AP6" s="33" t="str">
        <f t="shared" si="5"/>
        <v>-</v>
      </c>
      <c r="AQ6" s="33" t="str">
        <f t="shared" si="5"/>
        <v>-</v>
      </c>
      <c r="AR6" s="33">
        <f t="shared" si="5"/>
        <v>184.13</v>
      </c>
      <c r="AS6" s="32" t="str">
        <f>IF(AS7="","",IF(AS7="-","【-】","【"&amp;SUBSTITUTE(TEXT(AS7,"#,##0.00"),"-","△")&amp;"】"))</f>
        <v>【154.95】</v>
      </c>
      <c r="AT6" s="33" t="str">
        <f>IF(AT7="",NA(),AT7)</f>
        <v>-</v>
      </c>
      <c r="AU6" s="33" t="str">
        <f t="shared" ref="AU6:BC6" si="6">IF(AU7="",NA(),AU7)</f>
        <v>-</v>
      </c>
      <c r="AV6" s="33" t="str">
        <f t="shared" si="6"/>
        <v>-</v>
      </c>
      <c r="AW6" s="33" t="str">
        <f t="shared" si="6"/>
        <v>-</v>
      </c>
      <c r="AX6" s="33">
        <f t="shared" si="6"/>
        <v>47.93</v>
      </c>
      <c r="AY6" s="33" t="str">
        <f t="shared" si="6"/>
        <v>-</v>
      </c>
      <c r="AZ6" s="33" t="str">
        <f t="shared" si="6"/>
        <v>-</v>
      </c>
      <c r="BA6" s="33" t="str">
        <f t="shared" si="6"/>
        <v>-</v>
      </c>
      <c r="BB6" s="33" t="str">
        <f t="shared" si="6"/>
        <v>-</v>
      </c>
      <c r="BC6" s="33">
        <f t="shared" si="6"/>
        <v>63.22</v>
      </c>
      <c r="BD6" s="32" t="str">
        <f>IF(BD7="","",IF(BD7="-","【-】","【"&amp;SUBSTITUTE(TEXT(BD7,"#,##0.00"),"-","△")&amp;"】"))</f>
        <v>【59.45】</v>
      </c>
      <c r="BE6" s="33" t="str">
        <f>IF(BE7="",NA(),BE7)</f>
        <v>-</v>
      </c>
      <c r="BF6" s="33" t="str">
        <f t="shared" ref="BF6:BN6" si="7">IF(BF7="",NA(),BF7)</f>
        <v>-</v>
      </c>
      <c r="BG6" s="33" t="str">
        <f t="shared" si="7"/>
        <v>-</v>
      </c>
      <c r="BH6" s="33" t="str">
        <f t="shared" si="7"/>
        <v>-</v>
      </c>
      <c r="BI6" s="33">
        <f t="shared" si="7"/>
        <v>2593.1999999999998</v>
      </c>
      <c r="BJ6" s="33" t="str">
        <f t="shared" si="7"/>
        <v>-</v>
      </c>
      <c r="BK6" s="33" t="str">
        <f t="shared" si="7"/>
        <v>-</v>
      </c>
      <c r="BL6" s="33" t="str">
        <f t="shared" si="7"/>
        <v>-</v>
      </c>
      <c r="BM6" s="33" t="str">
        <f t="shared" si="7"/>
        <v>-</v>
      </c>
      <c r="BN6" s="33">
        <f t="shared" si="7"/>
        <v>1436</v>
      </c>
      <c r="BO6" s="32" t="str">
        <f>IF(BO7="","",IF(BO7="-","【-】","【"&amp;SUBSTITUTE(TEXT(BO7,"#,##0.00"),"-","△")&amp;"】"))</f>
        <v>【1,479.31】</v>
      </c>
      <c r="BP6" s="33" t="str">
        <f>IF(BP7="",NA(),BP7)</f>
        <v>-</v>
      </c>
      <c r="BQ6" s="33" t="str">
        <f t="shared" ref="BQ6:BY6" si="8">IF(BQ7="",NA(),BQ7)</f>
        <v>-</v>
      </c>
      <c r="BR6" s="33" t="str">
        <f t="shared" si="8"/>
        <v>-</v>
      </c>
      <c r="BS6" s="33" t="str">
        <f t="shared" si="8"/>
        <v>-</v>
      </c>
      <c r="BT6" s="33">
        <f t="shared" si="8"/>
        <v>94.39</v>
      </c>
      <c r="BU6" s="33" t="str">
        <f t="shared" si="8"/>
        <v>-</v>
      </c>
      <c r="BV6" s="33" t="str">
        <f t="shared" si="8"/>
        <v>-</v>
      </c>
      <c r="BW6" s="33" t="str">
        <f t="shared" si="8"/>
        <v>-</v>
      </c>
      <c r="BX6" s="33" t="str">
        <f t="shared" si="8"/>
        <v>-</v>
      </c>
      <c r="BY6" s="33">
        <f t="shared" si="8"/>
        <v>66.56</v>
      </c>
      <c r="BZ6" s="32" t="str">
        <f>IF(BZ7="","",IF(BZ7="-","【-】","【"&amp;SUBSTITUTE(TEXT(BZ7,"#,##0.00"),"-","△")&amp;"】"))</f>
        <v>【63.50】</v>
      </c>
      <c r="CA6" s="33" t="str">
        <f>IF(CA7="",NA(),CA7)</f>
        <v>-</v>
      </c>
      <c r="CB6" s="33" t="str">
        <f t="shared" ref="CB6:CJ6" si="9">IF(CB7="",NA(),CB7)</f>
        <v>-</v>
      </c>
      <c r="CC6" s="33" t="str">
        <f t="shared" si="9"/>
        <v>-</v>
      </c>
      <c r="CD6" s="33" t="str">
        <f t="shared" si="9"/>
        <v>-</v>
      </c>
      <c r="CE6" s="33">
        <f t="shared" si="9"/>
        <v>206.35</v>
      </c>
      <c r="CF6" s="33" t="str">
        <f t="shared" si="9"/>
        <v>-</v>
      </c>
      <c r="CG6" s="33" t="str">
        <f t="shared" si="9"/>
        <v>-</v>
      </c>
      <c r="CH6" s="33" t="str">
        <f t="shared" si="9"/>
        <v>-</v>
      </c>
      <c r="CI6" s="33" t="str">
        <f t="shared" si="9"/>
        <v>-</v>
      </c>
      <c r="CJ6" s="33">
        <f t="shared" si="9"/>
        <v>244.29</v>
      </c>
      <c r="CK6" s="32" t="str">
        <f>IF(CK7="","",IF(CK7="-","【-】","【"&amp;SUBSTITUTE(TEXT(CK7,"#,##0.00"),"-","△")&amp;"】"))</f>
        <v>【253.12】</v>
      </c>
      <c r="CL6" s="33" t="str">
        <f>IF(CL7="",NA(),CL7)</f>
        <v>-</v>
      </c>
      <c r="CM6" s="33" t="str">
        <f t="shared" ref="CM6:CU6" si="10">IF(CM7="",NA(),CM7)</f>
        <v>-</v>
      </c>
      <c r="CN6" s="33" t="str">
        <f t="shared" si="10"/>
        <v>-</v>
      </c>
      <c r="CO6" s="33" t="str">
        <f t="shared" si="10"/>
        <v>-</v>
      </c>
      <c r="CP6" s="33">
        <f t="shared" si="10"/>
        <v>39.729999999999997</v>
      </c>
      <c r="CQ6" s="33" t="str">
        <f t="shared" si="10"/>
        <v>-</v>
      </c>
      <c r="CR6" s="33" t="str">
        <f t="shared" si="10"/>
        <v>-</v>
      </c>
      <c r="CS6" s="33" t="str">
        <f t="shared" si="10"/>
        <v>-</v>
      </c>
      <c r="CT6" s="33" t="str">
        <f t="shared" si="10"/>
        <v>-</v>
      </c>
      <c r="CU6" s="33">
        <f t="shared" si="10"/>
        <v>43.58</v>
      </c>
      <c r="CV6" s="32" t="str">
        <f>IF(CV7="","",IF(CV7="-","【-】","【"&amp;SUBSTITUTE(TEXT(CV7,"#,##0.00"),"-","△")&amp;"】"))</f>
        <v>【41.06】</v>
      </c>
      <c r="CW6" s="33" t="str">
        <f>IF(CW7="",NA(),CW7)</f>
        <v>-</v>
      </c>
      <c r="CX6" s="33" t="str">
        <f t="shared" ref="CX6:DF6" si="11">IF(CX7="",NA(),CX7)</f>
        <v>-</v>
      </c>
      <c r="CY6" s="33" t="str">
        <f t="shared" si="11"/>
        <v>-</v>
      </c>
      <c r="CZ6" s="33" t="str">
        <f t="shared" si="11"/>
        <v>-</v>
      </c>
      <c r="DA6" s="33">
        <f t="shared" si="11"/>
        <v>83.17</v>
      </c>
      <c r="DB6" s="33" t="str">
        <f t="shared" si="11"/>
        <v>-</v>
      </c>
      <c r="DC6" s="33" t="str">
        <f t="shared" si="11"/>
        <v>-</v>
      </c>
      <c r="DD6" s="33" t="str">
        <f t="shared" si="11"/>
        <v>-</v>
      </c>
      <c r="DE6" s="33" t="str">
        <f t="shared" si="11"/>
        <v>-</v>
      </c>
      <c r="DF6" s="33">
        <f t="shared" si="11"/>
        <v>82.35</v>
      </c>
      <c r="DG6" s="32" t="str">
        <f>IF(DG7="","",IF(DG7="-","【-】","【"&amp;SUBSTITUTE(TEXT(DG7,"#,##0.00"),"-","△")&amp;"】"))</f>
        <v>【80.39】</v>
      </c>
      <c r="DH6" s="33" t="str">
        <f>IF(DH7="",NA(),DH7)</f>
        <v>-</v>
      </c>
      <c r="DI6" s="33" t="str">
        <f t="shared" ref="DI6:DQ6" si="12">IF(DI7="",NA(),DI7)</f>
        <v>-</v>
      </c>
      <c r="DJ6" s="33" t="str">
        <f t="shared" si="12"/>
        <v>-</v>
      </c>
      <c r="DK6" s="33" t="str">
        <f t="shared" si="12"/>
        <v>-</v>
      </c>
      <c r="DL6" s="33">
        <f t="shared" si="12"/>
        <v>2.35</v>
      </c>
      <c r="DM6" s="33" t="str">
        <f t="shared" si="12"/>
        <v>-</v>
      </c>
      <c r="DN6" s="33" t="str">
        <f t="shared" si="12"/>
        <v>-</v>
      </c>
      <c r="DO6" s="33" t="str">
        <f t="shared" si="12"/>
        <v>-</v>
      </c>
      <c r="DP6" s="33" t="str">
        <f t="shared" si="12"/>
        <v>-</v>
      </c>
      <c r="DQ6" s="33">
        <f t="shared" si="12"/>
        <v>22.34</v>
      </c>
      <c r="DR6" s="32" t="str">
        <f>IF(DR7="","",IF(DR7="-","【-】","【"&amp;SUBSTITUTE(TEXT(DR7,"#,##0.00"),"-","△")&amp;"】"))</f>
        <v>【21.63】</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0.04</v>
      </c>
      <c r="EN6" s="32" t="str">
        <f>IF(EN7="","",IF(EN7="-","【-】","【"&amp;SUBSTITUTE(TEXT(EN7,"#,##0.00"),"-","△")&amp;"】"))</f>
        <v>【0.05】</v>
      </c>
    </row>
    <row r="7" spans="1:147" s="34" customFormat="1">
      <c r="A7" s="26"/>
      <c r="B7" s="35">
        <v>2014</v>
      </c>
      <c r="C7" s="35">
        <v>162027</v>
      </c>
      <c r="D7" s="35">
        <v>46</v>
      </c>
      <c r="E7" s="35">
        <v>17</v>
      </c>
      <c r="F7" s="35">
        <v>4</v>
      </c>
      <c r="G7" s="35">
        <v>0</v>
      </c>
      <c r="H7" s="35" t="s">
        <v>96</v>
      </c>
      <c r="I7" s="35" t="s">
        <v>97</v>
      </c>
      <c r="J7" s="35" t="s">
        <v>98</v>
      </c>
      <c r="K7" s="35" t="s">
        <v>99</v>
      </c>
      <c r="L7" s="35" t="s">
        <v>100</v>
      </c>
      <c r="M7" s="36" t="s">
        <v>101</v>
      </c>
      <c r="N7" s="36">
        <v>36.630000000000003</v>
      </c>
      <c r="O7" s="36">
        <v>16.93</v>
      </c>
      <c r="P7" s="36">
        <v>72.849999999999994</v>
      </c>
      <c r="Q7" s="36">
        <v>3412</v>
      </c>
      <c r="R7" s="36">
        <v>175719</v>
      </c>
      <c r="S7" s="36">
        <v>209.57</v>
      </c>
      <c r="T7" s="36">
        <v>838.47</v>
      </c>
      <c r="U7" s="36">
        <v>29636</v>
      </c>
      <c r="V7" s="36">
        <v>10.02</v>
      </c>
      <c r="W7" s="36">
        <v>2957.68</v>
      </c>
      <c r="X7" s="36" t="s">
        <v>101</v>
      </c>
      <c r="Y7" s="36" t="s">
        <v>101</v>
      </c>
      <c r="Z7" s="36" t="s">
        <v>101</v>
      </c>
      <c r="AA7" s="36" t="s">
        <v>101</v>
      </c>
      <c r="AB7" s="36">
        <v>103.49</v>
      </c>
      <c r="AC7" s="36" t="s">
        <v>101</v>
      </c>
      <c r="AD7" s="36" t="s">
        <v>101</v>
      </c>
      <c r="AE7" s="36" t="s">
        <v>101</v>
      </c>
      <c r="AF7" s="36" t="s">
        <v>101</v>
      </c>
      <c r="AG7" s="36">
        <v>101.24</v>
      </c>
      <c r="AH7" s="36">
        <v>99.53</v>
      </c>
      <c r="AI7" s="36" t="s">
        <v>101</v>
      </c>
      <c r="AJ7" s="36" t="s">
        <v>101</v>
      </c>
      <c r="AK7" s="36" t="s">
        <v>101</v>
      </c>
      <c r="AL7" s="36" t="s">
        <v>101</v>
      </c>
      <c r="AM7" s="36">
        <v>55.08</v>
      </c>
      <c r="AN7" s="36" t="s">
        <v>101</v>
      </c>
      <c r="AO7" s="36" t="s">
        <v>101</v>
      </c>
      <c r="AP7" s="36" t="s">
        <v>101</v>
      </c>
      <c r="AQ7" s="36" t="s">
        <v>101</v>
      </c>
      <c r="AR7" s="36">
        <v>184.13</v>
      </c>
      <c r="AS7" s="36">
        <v>154.94999999999999</v>
      </c>
      <c r="AT7" s="36" t="s">
        <v>101</v>
      </c>
      <c r="AU7" s="36" t="s">
        <v>101</v>
      </c>
      <c r="AV7" s="36" t="s">
        <v>101</v>
      </c>
      <c r="AW7" s="36" t="s">
        <v>101</v>
      </c>
      <c r="AX7" s="36">
        <v>47.93</v>
      </c>
      <c r="AY7" s="36" t="s">
        <v>101</v>
      </c>
      <c r="AZ7" s="36" t="s">
        <v>101</v>
      </c>
      <c r="BA7" s="36" t="s">
        <v>101</v>
      </c>
      <c r="BB7" s="36" t="s">
        <v>101</v>
      </c>
      <c r="BC7" s="36">
        <v>63.22</v>
      </c>
      <c r="BD7" s="36">
        <v>59.45</v>
      </c>
      <c r="BE7" s="36" t="s">
        <v>101</v>
      </c>
      <c r="BF7" s="36" t="s">
        <v>101</v>
      </c>
      <c r="BG7" s="36" t="s">
        <v>101</v>
      </c>
      <c r="BH7" s="36" t="s">
        <v>101</v>
      </c>
      <c r="BI7" s="36">
        <v>2593.1999999999998</v>
      </c>
      <c r="BJ7" s="36" t="s">
        <v>101</v>
      </c>
      <c r="BK7" s="36" t="s">
        <v>101</v>
      </c>
      <c r="BL7" s="36" t="s">
        <v>101</v>
      </c>
      <c r="BM7" s="36" t="s">
        <v>101</v>
      </c>
      <c r="BN7" s="36">
        <v>1436</v>
      </c>
      <c r="BO7" s="36">
        <v>1479.31</v>
      </c>
      <c r="BP7" s="36" t="s">
        <v>101</v>
      </c>
      <c r="BQ7" s="36" t="s">
        <v>101</v>
      </c>
      <c r="BR7" s="36" t="s">
        <v>101</v>
      </c>
      <c r="BS7" s="36" t="s">
        <v>101</v>
      </c>
      <c r="BT7" s="36">
        <v>94.39</v>
      </c>
      <c r="BU7" s="36" t="s">
        <v>101</v>
      </c>
      <c r="BV7" s="36" t="s">
        <v>101</v>
      </c>
      <c r="BW7" s="36" t="s">
        <v>101</v>
      </c>
      <c r="BX7" s="36" t="s">
        <v>101</v>
      </c>
      <c r="BY7" s="36">
        <v>66.56</v>
      </c>
      <c r="BZ7" s="36">
        <v>63.5</v>
      </c>
      <c r="CA7" s="36" t="s">
        <v>101</v>
      </c>
      <c r="CB7" s="36" t="s">
        <v>101</v>
      </c>
      <c r="CC7" s="36" t="s">
        <v>101</v>
      </c>
      <c r="CD7" s="36" t="s">
        <v>101</v>
      </c>
      <c r="CE7" s="36">
        <v>206.35</v>
      </c>
      <c r="CF7" s="36" t="s">
        <v>101</v>
      </c>
      <c r="CG7" s="36" t="s">
        <v>101</v>
      </c>
      <c r="CH7" s="36" t="s">
        <v>101</v>
      </c>
      <c r="CI7" s="36" t="s">
        <v>101</v>
      </c>
      <c r="CJ7" s="36">
        <v>244.29</v>
      </c>
      <c r="CK7" s="36">
        <v>253.12</v>
      </c>
      <c r="CL7" s="36" t="s">
        <v>101</v>
      </c>
      <c r="CM7" s="36" t="s">
        <v>101</v>
      </c>
      <c r="CN7" s="36" t="s">
        <v>101</v>
      </c>
      <c r="CO7" s="36" t="s">
        <v>101</v>
      </c>
      <c r="CP7" s="36">
        <v>39.729999999999997</v>
      </c>
      <c r="CQ7" s="36" t="s">
        <v>101</v>
      </c>
      <c r="CR7" s="36" t="s">
        <v>101</v>
      </c>
      <c r="CS7" s="36" t="s">
        <v>101</v>
      </c>
      <c r="CT7" s="36" t="s">
        <v>101</v>
      </c>
      <c r="CU7" s="36">
        <v>43.58</v>
      </c>
      <c r="CV7" s="36">
        <v>41.06</v>
      </c>
      <c r="CW7" s="36" t="s">
        <v>101</v>
      </c>
      <c r="CX7" s="36" t="s">
        <v>101</v>
      </c>
      <c r="CY7" s="36" t="s">
        <v>101</v>
      </c>
      <c r="CZ7" s="36" t="s">
        <v>101</v>
      </c>
      <c r="DA7" s="36">
        <v>83.17</v>
      </c>
      <c r="DB7" s="36" t="s">
        <v>101</v>
      </c>
      <c r="DC7" s="36" t="s">
        <v>101</v>
      </c>
      <c r="DD7" s="36" t="s">
        <v>101</v>
      </c>
      <c r="DE7" s="36" t="s">
        <v>101</v>
      </c>
      <c r="DF7" s="36">
        <v>82.35</v>
      </c>
      <c r="DG7" s="36">
        <v>80.39</v>
      </c>
      <c r="DH7" s="36" t="s">
        <v>101</v>
      </c>
      <c r="DI7" s="36" t="s">
        <v>101</v>
      </c>
      <c r="DJ7" s="36" t="s">
        <v>101</v>
      </c>
      <c r="DK7" s="36" t="s">
        <v>101</v>
      </c>
      <c r="DL7" s="36">
        <v>2.35</v>
      </c>
      <c r="DM7" s="36" t="s">
        <v>101</v>
      </c>
      <c r="DN7" s="36" t="s">
        <v>101</v>
      </c>
      <c r="DO7" s="36" t="s">
        <v>101</v>
      </c>
      <c r="DP7" s="36" t="s">
        <v>101</v>
      </c>
      <c r="DQ7" s="36">
        <v>22.34</v>
      </c>
      <c r="DR7" s="36">
        <v>21.63</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2016-02-10T06:06:22Z</cp:lastPrinted>
  <dcterms:created xsi:type="dcterms:W3CDTF">2016-02-03T07:46:51Z</dcterms:created>
  <dcterms:modified xsi:type="dcterms:W3CDTF">2016-02-23T09:12:48Z</dcterms:modified>
</cp:coreProperties>
</file>