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280122経営比較分析表\03市町村回答\03魚津市\上水道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O6" i="5"/>
  <c r="N6" i="5"/>
  <c r="M6" i="5"/>
  <c r="L6" i="5"/>
  <c r="Z8" i="4" s="1"/>
  <c r="K6" i="5"/>
  <c r="R8" i="4" s="1"/>
  <c r="J6" i="5"/>
  <c r="I6" i="5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AI8" i="4"/>
  <c r="J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<sst xmlns="http://schemas.openxmlformats.org/spreadsheetml/2006/main" count="218" uniqueCount="108">
  <si>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</si>
  <si>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</si>
  <si>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</si>
  <si>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</si>
  <si>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</si>
  <si>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</si>
  <si>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</si>
  <si>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</si>
  <si>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</si>
  <si>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</si>
  <si>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</si>
  <si>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</si>
  <si>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</si>
  <si>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</si>
  <si>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</si>
  <si>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</si>
  <si>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</si>
  <si>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</si>
  <si>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</si>
  <si>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</si>
  <si>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</si>
  <si>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</si>
  <si>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</si>
  <si>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</si>
  <si>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</si>
  <si>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</si>
  <si>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</si>
  <si>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</si>
  <si>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</si>
  <si>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</si>
  <si>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</si>
  <si>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</si>
  <si>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</si>
  <si>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</si>
  <si>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</si>
  <si>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</si>
  <si>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</si>
  <si>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</si>
  <si>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</si>
  <si>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</si>
  <si>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</si>
  <si>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</si>
  <si>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</si>
  <si>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</si>
  <si>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</si>
  <si>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</si>
  <si>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</si>
  <si>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</si>
  <si>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</si>
  <si>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</si>
  <si>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</si>
  <si>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</si>
  <si>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</si>
  <si>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</si>
  <si>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</si>
  <si>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</si>
  <si>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</si>
  <si>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</si>
  <si>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</si>
  <si>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</si>
  <si>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</si>
  <si>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</si>
  <si>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</si>
  <si>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</si>
  <si>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</si>
  <si>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</si>
  <si>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</si>
  <si>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</si>
  <si>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</si>
  <si>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</si>
  <si>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</si>
  <si>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</si>
  <si>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</si>
  <si>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</si>
  <si>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</si>
  <si>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</si>
  <si>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</si>
  <si>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</si>
  <si>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</si>
  <si>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</si>
  <si>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</si>
  <si>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</si>
  <si>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</si>
  <si>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</si>
  <si>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</si>
  <si>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</si>
  <si>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</si>
  <si>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</si>
  <si>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</si>
  <si>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</si>
  <si>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</si>
  <si>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</si>
  <si>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</si>
  <si>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</si>
  <si>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</si>
  <si>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</si>
  <si>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</si>
  <si>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</si>
  <si>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</si>
  <si>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</si>
  <si>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</si>
  <si>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</si>
  <si>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</si>
  <si>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</si>
  <si>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</si>
  <si>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③管路更新率：類似団体の平均を大きく上回っており、更新が進捗している状況にある。今後は、上水道との統合、次回の更新等を考慮し、適切かつ積極的に更新するよう努める。</t>
    <rPh sb="1" eb="3">
      <t>カンロ</t>
    </rPh>
    <rPh sb="3" eb="5">
      <t>コウシン</t>
    </rPh>
    <rPh sb="5" eb="6">
      <t>リツ</t>
    </rPh>
    <rPh sb="7" eb="11">
      <t>ルイジダンタイ</t>
    </rPh>
    <rPh sb="12" eb="14">
      <t>ヘイキン</t>
    </rPh>
    <rPh sb="15" eb="16">
      <t>オオ</t>
    </rPh>
    <rPh sb="18" eb="20">
      <t>ウワマワ</t>
    </rPh>
    <rPh sb="25" eb="27">
      <t>コウシン</t>
    </rPh>
    <rPh sb="28" eb="30">
      <t>シンチョク</t>
    </rPh>
    <rPh sb="34" eb="36">
      <t>ジョウキョウ</t>
    </rPh>
    <rPh sb="40" eb="42">
      <t>コンゴ</t>
    </rPh>
    <rPh sb="44" eb="47">
      <t>ジョウスイドウ</t>
    </rPh>
    <rPh sb="49" eb="51">
      <t>トウゴウ</t>
    </rPh>
    <rPh sb="52" eb="54">
      <t>ジカイ</t>
    </rPh>
    <rPh sb="55" eb="57">
      <t>コウシン</t>
    </rPh>
    <rPh sb="57" eb="58">
      <t>トウ</t>
    </rPh>
    <rPh sb="59" eb="61">
      <t>コウリョ</t>
    </rPh>
    <rPh sb="63" eb="65">
      <t>テキセツ</t>
    </rPh>
    <rPh sb="67" eb="70">
      <t>セッキョクテキ</t>
    </rPh>
    <rPh sb="71" eb="73">
      <t>コウシン</t>
    </rPh>
    <rPh sb="77" eb="78">
      <t>ツト</t>
    </rPh>
    <phoneticPr fontId="4"/>
  </si>
  <si>
    <t>総じて、類似団体より健全な状況と言える。
今後、地方公営企業法の適用、水道事業との統合等が控えており、引き続き健全化を進める。</t>
    <rPh sb="0" eb="1">
      <t>ソウ</t>
    </rPh>
    <rPh sb="4" eb="8">
      <t>ルイジダンタイ</t>
    </rPh>
    <rPh sb="10" eb="12">
      <t>ケンゼン</t>
    </rPh>
    <rPh sb="13" eb="15">
      <t>ジョウキョウ</t>
    </rPh>
    <rPh sb="16" eb="17">
      <t>イ</t>
    </rPh>
    <rPh sb="21" eb="23">
      <t>コンゴ</t>
    </rPh>
    <rPh sb="24" eb="26">
      <t>チホウ</t>
    </rPh>
    <rPh sb="26" eb="28">
      <t>コウエイ</t>
    </rPh>
    <rPh sb="28" eb="31">
      <t>キギョウホウ</t>
    </rPh>
    <rPh sb="32" eb="34">
      <t>テキヨウ</t>
    </rPh>
    <rPh sb="35" eb="37">
      <t>スイドウ</t>
    </rPh>
    <rPh sb="37" eb="39">
      <t>ジギョウ</t>
    </rPh>
    <rPh sb="41" eb="43">
      <t>トウゴウ</t>
    </rPh>
    <rPh sb="43" eb="44">
      <t>トウ</t>
    </rPh>
    <rPh sb="45" eb="46">
      <t>ヒカ</t>
    </rPh>
    <rPh sb="51" eb="52">
      <t>ヒ</t>
    </rPh>
    <rPh sb="53" eb="54">
      <t>ツヅ</t>
    </rPh>
    <rPh sb="55" eb="58">
      <t>ケンゼンカ</t>
    </rPh>
    <rPh sb="59" eb="60">
      <t>スス</t>
    </rPh>
    <phoneticPr fontId="4"/>
  </si>
  <si>
    <t>①収益的収支比率：類似団体の平均と比較すると、高い数値となっているが、100％以下であり、一般会計からの繰入なくして、成り立たない状況にある。今後、地方公営企業法の適用、水道事業との統合を見据えて、料金の見直しを行い、健全化に努めるものとする。
④企業債残高対給水収益比率：類似団体の平均と比較すると高い状況にある。簡易水道対象区域については、今後、人口の減少が少なからず進むことが予想されることから、極力、新たな投資を行なわずに、起債残高を減らし、健全化していくよう努める。
⑤料金回収率：類似団体の平均と比較すると、高い状況にあるが、少しでも高くなるよう料金の見直し等を行い、給水収益の増加に努める。
⑥給水原価：類似団体の平均より低く、健全な状態と言える。今後も、維持管理費、投資の抑制を行い、健全な状態を維持するよう努める。
⑦施設利用率：類似団体の平均と比較すると、高くなっており、健全な状態と考えられる。今後も、類似団体の平均を上回り、かつ適切な利用率となるよう努める。
⑧有収率：類似団体の平均と比べると、高いものとなっており、収益に対する施設の稼働状況が良い状態となっていると考えられ、今後も引き続き、類似団体の平均を上回るよう努める。</t>
    <rPh sb="1" eb="3">
      <t>シュウエキ</t>
    </rPh>
    <rPh sb="3" eb="4">
      <t>テキ</t>
    </rPh>
    <rPh sb="4" eb="6">
      <t>シュウシ</t>
    </rPh>
    <rPh sb="6" eb="8">
      <t>ヒリツ</t>
    </rPh>
    <rPh sb="9" eb="13">
      <t>ルイジダンタイ</t>
    </rPh>
    <rPh sb="14" eb="16">
      <t>ヘイキン</t>
    </rPh>
    <rPh sb="17" eb="19">
      <t>ヒカク</t>
    </rPh>
    <rPh sb="23" eb="24">
      <t>タカ</t>
    </rPh>
    <rPh sb="25" eb="27">
      <t>スウチ</t>
    </rPh>
    <rPh sb="39" eb="41">
      <t>イカ</t>
    </rPh>
    <rPh sb="45" eb="49">
      <t>イッパンカイケイ</t>
    </rPh>
    <rPh sb="52" eb="54">
      <t>クリイレ</t>
    </rPh>
    <rPh sb="59" eb="60">
      <t>ナ</t>
    </rPh>
    <rPh sb="61" eb="62">
      <t>タ</t>
    </rPh>
    <rPh sb="65" eb="67">
      <t>ジョウキョウ</t>
    </rPh>
    <rPh sb="71" eb="73">
      <t>コンゴ</t>
    </rPh>
    <rPh sb="74" eb="81">
      <t>チホウコウエイキギョウホウ</t>
    </rPh>
    <rPh sb="82" eb="84">
      <t>テキヨウ</t>
    </rPh>
    <rPh sb="85" eb="87">
      <t>スイドウ</t>
    </rPh>
    <rPh sb="87" eb="89">
      <t>ジギョウ</t>
    </rPh>
    <rPh sb="91" eb="93">
      <t>トウゴウ</t>
    </rPh>
    <rPh sb="94" eb="96">
      <t>ミス</t>
    </rPh>
    <rPh sb="99" eb="101">
      <t>リョウキン</t>
    </rPh>
    <rPh sb="102" eb="104">
      <t>ミナオ</t>
    </rPh>
    <rPh sb="106" eb="107">
      <t>オコナ</t>
    </rPh>
    <rPh sb="109" eb="112">
      <t>ケンゼンカ</t>
    </rPh>
    <rPh sb="113" eb="114">
      <t>ツト</t>
    </rPh>
    <rPh sb="124" eb="126">
      <t>キギョウ</t>
    </rPh>
    <rPh sb="126" eb="127">
      <t>サイ</t>
    </rPh>
    <rPh sb="127" eb="128">
      <t>ザン</t>
    </rPh>
    <rPh sb="128" eb="129">
      <t>タカ</t>
    </rPh>
    <rPh sb="129" eb="130">
      <t>タイ</t>
    </rPh>
    <rPh sb="130" eb="132">
      <t>キュウスイ</t>
    </rPh>
    <rPh sb="132" eb="134">
      <t>シュウエキ</t>
    </rPh>
    <rPh sb="134" eb="136">
      <t>ヒリツ</t>
    </rPh>
    <rPh sb="158" eb="162">
      <t>カンイスイドウ</t>
    </rPh>
    <rPh sb="162" eb="164">
      <t>タイショウ</t>
    </rPh>
    <rPh sb="164" eb="166">
      <t>クイキ</t>
    </rPh>
    <rPh sb="172" eb="174">
      <t>コンゴ</t>
    </rPh>
    <rPh sb="175" eb="177">
      <t>ジンコウ</t>
    </rPh>
    <rPh sb="178" eb="180">
      <t>ゲンショウ</t>
    </rPh>
    <rPh sb="181" eb="182">
      <t>スク</t>
    </rPh>
    <rPh sb="186" eb="187">
      <t>スス</t>
    </rPh>
    <rPh sb="191" eb="193">
      <t>ヨソウ</t>
    </rPh>
    <rPh sb="201" eb="203">
      <t>キョクリョク</t>
    </rPh>
    <rPh sb="204" eb="205">
      <t>アラ</t>
    </rPh>
    <rPh sb="207" eb="209">
      <t>トウシ</t>
    </rPh>
    <rPh sb="210" eb="211">
      <t>オコ</t>
    </rPh>
    <rPh sb="216" eb="218">
      <t>キサイ</t>
    </rPh>
    <rPh sb="218" eb="220">
      <t>ザンダカ</t>
    </rPh>
    <rPh sb="221" eb="222">
      <t>ヘ</t>
    </rPh>
    <rPh sb="225" eb="228">
      <t>ケンゼンカ</t>
    </rPh>
    <rPh sb="234" eb="235">
      <t>ツト</t>
    </rPh>
    <rPh sb="240" eb="242">
      <t>リョウキン</t>
    </rPh>
    <rPh sb="242" eb="244">
      <t>カイシュウ</t>
    </rPh>
    <rPh sb="244" eb="245">
      <t>リツ</t>
    </rPh>
    <rPh sb="246" eb="248">
      <t>ルイジ</t>
    </rPh>
    <rPh sb="248" eb="250">
      <t>ダンタイ</t>
    </rPh>
    <rPh sb="251" eb="253">
      <t>ヘイキン</t>
    </rPh>
    <rPh sb="254" eb="256">
      <t>ヒカク</t>
    </rPh>
    <rPh sb="260" eb="261">
      <t>タカ</t>
    </rPh>
    <rPh sb="262" eb="264">
      <t>ジョウキョウ</t>
    </rPh>
    <rPh sb="269" eb="270">
      <t>スコ</t>
    </rPh>
    <rPh sb="273" eb="274">
      <t>タカ</t>
    </rPh>
    <rPh sb="279" eb="281">
      <t>リョウキン</t>
    </rPh>
    <rPh sb="282" eb="284">
      <t>ミナオ</t>
    </rPh>
    <rPh sb="285" eb="286">
      <t>トウ</t>
    </rPh>
    <rPh sb="287" eb="288">
      <t>オコナ</t>
    </rPh>
    <rPh sb="290" eb="294">
      <t>キュウスイシュウエキ</t>
    </rPh>
    <rPh sb="295" eb="297">
      <t>ゾウカ</t>
    </rPh>
    <rPh sb="298" eb="299">
      <t>ツト</t>
    </rPh>
    <rPh sb="304" eb="306">
      <t>キュウスイ</t>
    </rPh>
    <rPh sb="306" eb="308">
      <t>ゲンカ</t>
    </rPh>
    <rPh sb="309" eb="311">
      <t>ルイジ</t>
    </rPh>
    <rPh sb="311" eb="313">
      <t>ダンタイ</t>
    </rPh>
    <rPh sb="314" eb="316">
      <t>ヘイキン</t>
    </rPh>
    <rPh sb="318" eb="319">
      <t>ヒク</t>
    </rPh>
    <rPh sb="321" eb="323">
      <t>ケンゼン</t>
    </rPh>
    <rPh sb="324" eb="326">
      <t>ジョウタイ</t>
    </rPh>
    <rPh sb="327" eb="328">
      <t>イ</t>
    </rPh>
    <rPh sb="331" eb="333">
      <t>コンゴ</t>
    </rPh>
    <rPh sb="335" eb="337">
      <t>イジ</t>
    </rPh>
    <rPh sb="337" eb="340">
      <t>カンリヒ</t>
    </rPh>
    <rPh sb="341" eb="343">
      <t>トウシ</t>
    </rPh>
    <rPh sb="344" eb="346">
      <t>ヨクセイ</t>
    </rPh>
    <rPh sb="347" eb="348">
      <t>オコナ</t>
    </rPh>
    <rPh sb="350" eb="352">
      <t>ケンゼン</t>
    </rPh>
    <rPh sb="353" eb="355">
      <t>ジョウタイ</t>
    </rPh>
    <rPh sb="356" eb="358">
      <t>イジ</t>
    </rPh>
    <rPh sb="362" eb="363">
      <t>ツト</t>
    </rPh>
    <rPh sb="368" eb="370">
      <t>シセツ</t>
    </rPh>
    <rPh sb="370" eb="373">
      <t>リヨウリツ</t>
    </rPh>
    <rPh sb="374" eb="378">
      <t>ルイジダンタイ</t>
    </rPh>
    <rPh sb="379" eb="381">
      <t>ヘイキン</t>
    </rPh>
    <rPh sb="382" eb="384">
      <t>ヒカク</t>
    </rPh>
    <rPh sb="388" eb="389">
      <t>タカ</t>
    </rPh>
    <rPh sb="396" eb="398">
      <t>ケンゼン</t>
    </rPh>
    <rPh sb="399" eb="401">
      <t>ジョウタイ</t>
    </rPh>
    <rPh sb="402" eb="403">
      <t>カンガ</t>
    </rPh>
    <rPh sb="408" eb="410">
      <t>コンゴ</t>
    </rPh>
    <rPh sb="412" eb="416">
      <t>ルイジダンタイ</t>
    </rPh>
    <rPh sb="417" eb="419">
      <t>ヘイキン</t>
    </rPh>
    <rPh sb="420" eb="422">
      <t>ウワマワ</t>
    </rPh>
    <rPh sb="426" eb="428">
      <t>テキセツ</t>
    </rPh>
    <rPh sb="429" eb="432">
      <t>リヨウリツ</t>
    </rPh>
    <rPh sb="437" eb="438">
      <t>ツト</t>
    </rPh>
    <rPh sb="443" eb="445">
      <t>ユウシュウ</t>
    </rPh>
    <rPh sb="445" eb="446">
      <t>リツ</t>
    </rPh>
    <rPh sb="447" eb="451">
      <t>ルイジダンタイ</t>
    </rPh>
    <rPh sb="452" eb="454">
      <t>ヘイキン</t>
    </rPh>
    <rPh sb="455" eb="456">
      <t>クラ</t>
    </rPh>
    <rPh sb="460" eb="461">
      <t>タカ</t>
    </rPh>
    <rPh sb="471" eb="473">
      <t>シュウエキ</t>
    </rPh>
    <rPh sb="474" eb="475">
      <t>タイ</t>
    </rPh>
    <rPh sb="477" eb="479">
      <t>シセツ</t>
    </rPh>
    <rPh sb="480" eb="484">
      <t>カドウジョウキョウ</t>
    </rPh>
    <rPh sb="485" eb="486">
      <t>ヨ</t>
    </rPh>
    <rPh sb="487" eb="489">
      <t>ジョウタイ</t>
    </rPh>
    <rPh sb="496" eb="497">
      <t>カンガ</t>
    </rPh>
    <rPh sb="501" eb="503">
      <t>コンゴ</t>
    </rPh>
    <rPh sb="504" eb="505">
      <t>ヒ</t>
    </rPh>
    <rPh sb="506" eb="507">
      <t>ツヅ</t>
    </rPh>
    <rPh sb="509" eb="511">
      <t>ルイジ</t>
    </rPh>
    <rPh sb="511" eb="513">
      <t>ダンタイ</t>
    </rPh>
    <rPh sb="514" eb="516">
      <t>ヘイキン</t>
    </rPh>
    <rPh sb="517" eb="519">
      <t>ウワマワ</t>
    </rPh>
    <rPh sb="522" eb="52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</si>
</sst>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0.55000000000000004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9.14</c:v>
                </c:pt>
                <c:pt idx="4" formatCode="#,##0.00;&quot;△&quot;#,##0.00;&quot;-&quot;">
                  <c:v>6.05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08416"/>
        <c:axId val="30375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08416"/>
        <c:axId val="303753360"/>
      </c:lineChart>
      <c:dateAx>
        <c:axId val="22890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753360"/>
        <c:crosses val="autoZero"/>
        <c:auto val="1"/>
        <c:lblOffset val="100"/>
        <c:baseTimeUnit val="years"/>
      </c:dateAx>
      <c:valAx>
        <c:axId val="30375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890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64.989999999999995</c:v>
                </c:pt>
                <c:pt idx="1">
                  <c:v>61.55</c:v>
                </c:pt>
                <c:pt idx="2">
                  <c:v>60.64</c:v>
                </c:pt>
                <c:pt idx="3">
                  <c:v>61.42</c:v>
                </c:pt>
                <c:pt idx="4">
                  <c:v>60.28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096968"/>
        <c:axId val="30374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96968"/>
        <c:axId val="303749440"/>
      </c:lineChart>
      <c:dateAx>
        <c:axId val="304096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749440"/>
        <c:crosses val="autoZero"/>
        <c:auto val="1"/>
        <c:lblOffset val="100"/>
        <c:baseTimeUnit val="years"/>
      </c:dateAx>
      <c:valAx>
        <c:axId val="30374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096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86.68</c:v>
                </c:pt>
                <c:pt idx="1">
                  <c:v>86.74</c:v>
                </c:pt>
                <c:pt idx="2">
                  <c:v>86.64</c:v>
                </c:pt>
                <c:pt idx="3">
                  <c:v>85.93</c:v>
                </c:pt>
                <c:pt idx="4">
                  <c:v>84.3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52968"/>
        <c:axId val="30470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52968"/>
        <c:axId val="304703376"/>
      </c:lineChart>
      <c:dateAx>
        <c:axId val="30375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703376"/>
        <c:crosses val="autoZero"/>
        <c:auto val="1"/>
        <c:lblOffset val="100"/>
        <c:baseTimeUnit val="years"/>
      </c:dateAx>
      <c:valAx>
        <c:axId val="30470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75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93.11</c:v>
                </c:pt>
                <c:pt idx="1">
                  <c:v>56.38</c:v>
                </c:pt>
                <c:pt idx="2">
                  <c:v>87.47</c:v>
                </c:pt>
                <c:pt idx="3">
                  <c:v>95.2</c:v>
                </c:pt>
                <c:pt idx="4">
                  <c:v>82.76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51792"/>
        <c:axId val="30374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51792"/>
        <c:axId val="303748656"/>
      </c:lineChart>
      <c:dateAx>
        <c:axId val="30375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748656"/>
        <c:crosses val="autoZero"/>
        <c:auto val="1"/>
        <c:lblOffset val="100"/>
        <c:baseTimeUnit val="years"/>
      </c:dateAx>
      <c:valAx>
        <c:axId val="30374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75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49832"/>
        <c:axId val="303751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49832"/>
        <c:axId val="303751400"/>
      </c:lineChart>
      <c:dateAx>
        <c:axId val="30374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751400"/>
        <c:crosses val="autoZero"/>
        <c:auto val="1"/>
        <c:lblOffset val="100"/>
        <c:baseTimeUnit val="years"/>
      </c:dateAx>
      <c:valAx>
        <c:axId val="303751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74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47480"/>
        <c:axId val="30374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47480"/>
        <c:axId val="303747872"/>
      </c:lineChart>
      <c:dateAx>
        <c:axId val="30374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747872"/>
        <c:crosses val="autoZero"/>
        <c:auto val="1"/>
        <c:lblOffset val="100"/>
        <c:baseTimeUnit val="years"/>
      </c:dateAx>
      <c:valAx>
        <c:axId val="30374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74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751008"/>
        <c:axId val="30409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751008"/>
        <c:axId val="304097360"/>
      </c:lineChart>
      <c:dateAx>
        <c:axId val="3037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097360"/>
        <c:crosses val="autoZero"/>
        <c:auto val="1"/>
        <c:lblOffset val="100"/>
        <c:baseTimeUnit val="years"/>
      </c:dateAx>
      <c:valAx>
        <c:axId val="30409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7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100888"/>
        <c:axId val="304095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00888"/>
        <c:axId val="304095400"/>
      </c:lineChart>
      <c:dateAx>
        <c:axId val="304100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095400"/>
        <c:crosses val="autoZero"/>
        <c:auto val="1"/>
        <c:lblOffset val="100"/>
        <c:baseTimeUnit val="years"/>
      </c:dateAx>
      <c:valAx>
        <c:axId val="304095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100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2183.33</c:v>
                </c:pt>
                <c:pt idx="1">
                  <c:v>2201.4</c:v>
                </c:pt>
                <c:pt idx="2">
                  <c:v>2230.06</c:v>
                </c:pt>
                <c:pt idx="3">
                  <c:v>2691.75</c:v>
                </c:pt>
                <c:pt idx="4">
                  <c:v>3047.18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097752"/>
        <c:axId val="30409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97752"/>
        <c:axId val="304098144"/>
      </c:lineChart>
      <c:dateAx>
        <c:axId val="30409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098144"/>
        <c:crosses val="autoZero"/>
        <c:auto val="1"/>
        <c:lblOffset val="100"/>
        <c:baseTimeUnit val="years"/>
      </c:dateAx>
      <c:valAx>
        <c:axId val="30409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09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64.38</c:v>
                </c:pt>
                <c:pt idx="1">
                  <c:v>41.4</c:v>
                </c:pt>
                <c:pt idx="2">
                  <c:v>59.18</c:v>
                </c:pt>
                <c:pt idx="3">
                  <c:v>65.05</c:v>
                </c:pt>
                <c:pt idx="4">
                  <c:v>48.16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098536"/>
        <c:axId val="304100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98536"/>
        <c:axId val="304100496"/>
      </c:lineChart>
      <c:dateAx>
        <c:axId val="304098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100496"/>
        <c:crosses val="autoZero"/>
        <c:auto val="1"/>
        <c:lblOffset val="100"/>
        <c:baseTimeUnit val="years"/>
      </c:dateAx>
      <c:valAx>
        <c:axId val="304100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09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152.19999999999999</c:v>
                </c:pt>
                <c:pt idx="1">
                  <c:v>240.08</c:v>
                </c:pt>
                <c:pt idx="2">
                  <c:v>169.05</c:v>
                </c:pt>
                <c:pt idx="3">
                  <c:v>151.81</c:v>
                </c:pt>
                <c:pt idx="4">
                  <c:v>207.98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096576"/>
        <c:axId val="304094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96576"/>
        <c:axId val="304094616"/>
      </c:lineChart>
      <c:dateAx>
        <c:axId val="30409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094616"/>
        <c:crosses val="autoZero"/>
        <c:auto val="1"/>
        <c:lblOffset val="100"/>
        <c:baseTimeUnit val="years"/>
      </c:dateAx>
      <c:valAx>
        <c:axId val="304094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09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N16" zoomScale="70" zoomScaleNormal="7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富山県　魚津市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43555</v>
      </c>
      <c r="AJ8" s="74"/>
      <c r="AK8" s="74"/>
      <c r="AL8" s="74"/>
      <c r="AM8" s="74"/>
      <c r="AN8" s="74"/>
      <c r="AO8" s="74"/>
      <c r="AP8" s="75"/>
      <c r="AQ8" s="56">
        <f>データ!R6</f>
        <v>200.61</v>
      </c>
      <c r="AR8" s="56"/>
      <c r="AS8" s="56"/>
      <c r="AT8" s="56"/>
      <c r="AU8" s="56"/>
      <c r="AV8" s="56"/>
      <c r="AW8" s="56"/>
      <c r="AX8" s="56"/>
      <c r="AY8" s="56">
        <f>データ!S6</f>
        <v>217.11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3.39</v>
      </c>
      <c r="S10" s="56"/>
      <c r="T10" s="56"/>
      <c r="U10" s="56"/>
      <c r="V10" s="56"/>
      <c r="W10" s="56"/>
      <c r="X10" s="56"/>
      <c r="Y10" s="56"/>
      <c r="Z10" s="64">
        <f>データ!P6</f>
        <v>1600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1471</v>
      </c>
      <c r="AJ10" s="64"/>
      <c r="AK10" s="64"/>
      <c r="AL10" s="64"/>
      <c r="AM10" s="64"/>
      <c r="AN10" s="64"/>
      <c r="AO10" s="64"/>
      <c r="AP10" s="64"/>
      <c r="AQ10" s="56">
        <f>データ!U6</f>
        <v>5.76</v>
      </c>
      <c r="AR10" s="56"/>
      <c r="AS10" s="56"/>
      <c r="AT10" s="56"/>
      <c r="AU10" s="56"/>
      <c r="AV10" s="56"/>
      <c r="AW10" s="56"/>
      <c r="AX10" s="56"/>
      <c r="AY10" s="56">
        <f>データ!V6</f>
        <v>255.38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105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106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162043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富山県　魚津市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3.39</v>
      </c>
      <c r="P6" s="32">
        <f t="shared" si="3"/>
        <v>1600</v>
      </c>
      <c r="Q6" s="32">
        <f t="shared" si="3"/>
        <v>43555</v>
      </c>
      <c r="R6" s="32">
        <f t="shared" si="3"/>
        <v>200.61</v>
      </c>
      <c r="S6" s="32">
        <f t="shared" si="3"/>
        <v>217.11</v>
      </c>
      <c r="T6" s="32">
        <f t="shared" si="3"/>
        <v>1471</v>
      </c>
      <c r="U6" s="32">
        <f t="shared" si="3"/>
        <v>5.76</v>
      </c>
      <c r="V6" s="32">
        <f t="shared" si="3"/>
        <v>255.38</v>
      </c>
      <c r="W6" s="33">
        <f>IF(W7="",NA(),W7)</f>
        <v>93.11</v>
      </c>
      <c r="X6" s="33">
        <f t="shared" ref="X6:AF6" si="4">IF(X7="",NA(),X7)</f>
        <v>56.38</v>
      </c>
      <c r="Y6" s="33">
        <f t="shared" si="4"/>
        <v>87.47</v>
      </c>
      <c r="Z6" s="33">
        <f t="shared" si="4"/>
        <v>95.2</v>
      </c>
      <c r="AA6" s="33">
        <f t="shared" si="4"/>
        <v>82.76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2183.33</v>
      </c>
      <c r="BE6" s="33">
        <f t="shared" ref="BE6:BM6" si="7">IF(BE7="",NA(),BE7)</f>
        <v>2201.4</v>
      </c>
      <c r="BF6" s="33">
        <f t="shared" si="7"/>
        <v>2230.06</v>
      </c>
      <c r="BG6" s="33">
        <f t="shared" si="7"/>
        <v>2691.75</v>
      </c>
      <c r="BH6" s="33">
        <f t="shared" si="7"/>
        <v>3047.18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64.38</v>
      </c>
      <c r="BP6" s="33">
        <f t="shared" ref="BP6:BX6" si="8">IF(BP7="",NA(),BP7)</f>
        <v>41.4</v>
      </c>
      <c r="BQ6" s="33">
        <f t="shared" si="8"/>
        <v>59.18</v>
      </c>
      <c r="BR6" s="33">
        <f t="shared" si="8"/>
        <v>65.05</v>
      </c>
      <c r="BS6" s="33">
        <f t="shared" si="8"/>
        <v>48.16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152.19999999999999</v>
      </c>
      <c r="CA6" s="33">
        <f t="shared" ref="CA6:CI6" si="9">IF(CA7="",NA(),CA7)</f>
        <v>240.08</v>
      </c>
      <c r="CB6" s="33">
        <f t="shared" si="9"/>
        <v>169.05</v>
      </c>
      <c r="CC6" s="33">
        <f t="shared" si="9"/>
        <v>151.81</v>
      </c>
      <c r="CD6" s="33">
        <f t="shared" si="9"/>
        <v>207.98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64.989999999999995</v>
      </c>
      <c r="CL6" s="33">
        <f t="shared" ref="CL6:CT6" si="10">IF(CL7="",NA(),CL7)</f>
        <v>61.55</v>
      </c>
      <c r="CM6" s="33">
        <f t="shared" si="10"/>
        <v>60.64</v>
      </c>
      <c r="CN6" s="33">
        <f t="shared" si="10"/>
        <v>61.42</v>
      </c>
      <c r="CO6" s="33">
        <f t="shared" si="10"/>
        <v>60.28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86.68</v>
      </c>
      <c r="CW6" s="33">
        <f t="shared" ref="CW6:DE6" si="11">IF(CW7="",NA(),CW7)</f>
        <v>86.74</v>
      </c>
      <c r="CX6" s="33">
        <f t="shared" si="11"/>
        <v>86.64</v>
      </c>
      <c r="CY6" s="33">
        <f t="shared" si="11"/>
        <v>85.93</v>
      </c>
      <c r="CZ6" s="33">
        <f t="shared" si="11"/>
        <v>84.3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0.55000000000000004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9.14</v>
      </c>
      <c r="EG6" s="33">
        <f t="shared" si="14"/>
        <v>6.05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162043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3.39</v>
      </c>
      <c r="P7" s="36">
        <v>1600</v>
      </c>
      <c r="Q7" s="36">
        <v>43555</v>
      </c>
      <c r="R7" s="36">
        <v>200.61</v>
      </c>
      <c r="S7" s="36">
        <v>217.11</v>
      </c>
      <c r="T7" s="36">
        <v>1471</v>
      </c>
      <c r="U7" s="36">
        <v>5.76</v>
      </c>
      <c r="V7" s="36">
        <v>255.38</v>
      </c>
      <c r="W7" s="36">
        <v>93.11</v>
      </c>
      <c r="X7" s="36">
        <v>56.38</v>
      </c>
      <c r="Y7" s="36">
        <v>87.47</v>
      </c>
      <c r="Z7" s="36">
        <v>95.2</v>
      </c>
      <c r="AA7" s="36">
        <v>82.76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2183.33</v>
      </c>
      <c r="BE7" s="36">
        <v>2201.4</v>
      </c>
      <c r="BF7" s="36">
        <v>2230.06</v>
      </c>
      <c r="BG7" s="36">
        <v>2691.75</v>
      </c>
      <c r="BH7" s="36">
        <v>3047.18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64.38</v>
      </c>
      <c r="BP7" s="36">
        <v>41.4</v>
      </c>
      <c r="BQ7" s="36">
        <v>59.18</v>
      </c>
      <c r="BR7" s="36">
        <v>65.05</v>
      </c>
      <c r="BS7" s="36">
        <v>48.16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152.19999999999999</v>
      </c>
      <c r="CA7" s="36">
        <v>240.08</v>
      </c>
      <c r="CB7" s="36">
        <v>169.05</v>
      </c>
      <c r="CC7" s="36">
        <v>151.81</v>
      </c>
      <c r="CD7" s="36">
        <v>207.98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64.989999999999995</v>
      </c>
      <c r="CL7" s="36">
        <v>61.55</v>
      </c>
      <c r="CM7" s="36">
        <v>60.64</v>
      </c>
      <c r="CN7" s="36">
        <v>61.42</v>
      </c>
      <c r="CO7" s="36">
        <v>60.28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86.68</v>
      </c>
      <c r="CW7" s="36">
        <v>86.74</v>
      </c>
      <c r="CX7" s="36">
        <v>86.64</v>
      </c>
      <c r="CY7" s="36">
        <v>85.93</v>
      </c>
      <c r="CZ7" s="36">
        <v>84.3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0.55000000000000004</v>
      </c>
      <c r="ED7" s="36">
        <v>0</v>
      </c>
      <c r="EE7" s="36">
        <v>0</v>
      </c>
      <c r="EF7" s="36">
        <v>9.14</v>
      </c>
      <c r="EG7" s="36">
        <v>6.05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2016-02-02T07:51:18Z</cp:lastPrinted>
  <dcterms:created xsi:type="dcterms:W3CDTF">2016-01-18T05:01:37Z</dcterms:created>
  <dcterms:modified xsi:type="dcterms:W3CDTF">2016-02-24T00:06:04Z</dcterms:modified>
</cp:coreProperties>
</file>