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AL8" i="4" s="1"/>
  <c r="Q6" i="5"/>
  <c r="P6" i="5"/>
  <c r="W10" i="4" s="1"/>
  <c r="O6" i="5"/>
  <c r="P10" i="4" s="1"/>
  <c r="N6" i="5"/>
  <c r="I10" i="4" s="1"/>
  <c r="M6" i="5"/>
  <c r="L6" i="5"/>
  <c r="K6" i="5"/>
  <c r="P8" i="4" s="1"/>
  <c r="J6" i="5"/>
  <c r="I8" i="4" s="1"/>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B10" i="4"/>
  <c r="W8" i="4"/>
  <c r="B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<sst xmlns="http://schemas.openxmlformats.org/spreadsheetml/2006/main" count="221" uniqueCount="111">
  <si>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</si>
  <si>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</si>
  <si>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</si>
  <si>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</si>
  <si>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</si>
  <si>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</si>
  <si>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</si>
  <si>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</si>
  <si>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</si>
  <si>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</si>
  <si>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</si>
  <si>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</si>
  <si>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</si>
  <si>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</si>
  <si>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</si>
  <si>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</si>
  <si>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</si>
  <si>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</si>
  <si>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</si>
  <si>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</si>
  <si>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</si>
  <si>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</si>
  <si>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</si>
  <si>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</si>
  <si>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</si>
  <si>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</si>
  <si>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</si>
  <si>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</si>
  <si>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</si>
  <si>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</si>
  <si>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</si>
  <si>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</si>
  <si>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</si>
  <si>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</si>
  <si>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</si>
  <si>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</si>
  <si>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</si>
  <si>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</si>
  <si>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</si>
  <si>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</si>
  <si>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</si>
  <si>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</si>
  <si>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</si>
  <si>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</si>
  <si>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</si>
  <si>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</si>
  <si>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</si>
  <si>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</si>
  <si>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</si>
  <si>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</si>
  <si>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</si>
  <si>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</si>
  <si>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</si>
  <si>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</si>
  <si>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</si>
  <si>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</si>
  <si>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</si>
  <si>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</si>
  <si>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</si>
  <si>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</si>
  <si>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</si>
  <si>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</si>
  <si>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</si>
  <si>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</si>
  <si>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</si>
  <si>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</si>
  <si>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</si>
  <si>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</si>
  <si>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</si>
  <si>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</si>
  <si>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</si>
  <si>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</si>
  <si>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</si>
  <si>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</si>
  <si>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</si>
  <si>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</si>
  <si>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</si>
  <si>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</si>
  <si>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</si>
  <si>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</si>
  <si>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</si>
  <si>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</si>
  <si>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</si>
  <si>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</si>
  <si>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</si>
  <si>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</si>
  <si>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</si>
  <si>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</si>
  <si>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</si>
  <si>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</si>
  <si>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</si>
  <si>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</si>
  <si>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</si>
  <si>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</si>
  <si>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</si>
  <si>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</si>
  <si>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富山県　魚津市</t>
  </si>
  <si>
    <t>法非適用</t>
  </si>
  <si>
    <t>下水道事業</t>
  </si>
  <si>
    <t>公共下水道</t>
  </si>
  <si>
    <t>Cc2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</si>
  <si>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</si>
  <si>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</si>
  <si>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</si>
  <si>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</si>
  <si>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</si>
  <si>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</si>
  <si>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</si>
  <si>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現在は法定耐用年数を経過した管路施設はない。③の26年度の更新データは、雨水幹線管渠の修繕を実施したことによるものである。</t>
    <rPh sb="0" eb="2">
      <t>ゲンザイ</t>
    </rPh>
    <rPh sb="3" eb="5">
      <t>ホウテイ</t>
    </rPh>
    <rPh sb="5" eb="7">
      <t>タイヨウ</t>
    </rPh>
    <rPh sb="7" eb="9">
      <t>ネンスウ</t>
    </rPh>
    <rPh sb="10" eb="12">
      <t>ケイカ</t>
    </rPh>
    <rPh sb="14" eb="16">
      <t>カンロ</t>
    </rPh>
    <rPh sb="16" eb="18">
      <t>シセツ</t>
    </rPh>
    <rPh sb="26" eb="27">
      <t>ネン</t>
    </rPh>
    <rPh sb="27" eb="28">
      <t>ド</t>
    </rPh>
    <rPh sb="29" eb="31">
      <t>コウシン</t>
    </rPh>
    <rPh sb="36" eb="38">
      <t>ウスイ</t>
    </rPh>
    <rPh sb="38" eb="40">
      <t>カンセン</t>
    </rPh>
    <rPh sb="40" eb="42">
      <t>カンキョ</t>
    </rPh>
    <rPh sb="43" eb="45">
      <t>シュウゼン</t>
    </rPh>
    <rPh sb="46" eb="48">
      <t>ジッシ</t>
    </rPh>
    <phoneticPr fontId="4"/>
  </si>
  <si>
    <t>汚水処理原価の数値が類似団体との比較において高くなっており、今後は維持管理費の削減や施設規模の適正化等検討し、効率的な汚水処理に努める必要がある。全体としては、引き続き水洗化率の向上に努め、地方公営企業法の適用と併せて、すべての指標の健全化を図ることが重要である。
管渠の更新投資は未だ必要な時期ではないが、法定耐用年数の経過に備え、更新を計画的に実施することにより、経費の平準化を図る必要がある。</t>
    <rPh sb="0" eb="2">
      <t>オスイ</t>
    </rPh>
    <rPh sb="2" eb="4">
      <t>ショリ</t>
    </rPh>
    <rPh sb="4" eb="6">
      <t>ゲンカ</t>
    </rPh>
    <rPh sb="7" eb="9">
      <t>スウチ</t>
    </rPh>
    <rPh sb="10" eb="12">
      <t>ルイジ</t>
    </rPh>
    <rPh sb="12" eb="14">
      <t>ダンタイ</t>
    </rPh>
    <rPh sb="16" eb="18">
      <t>ヒカク</t>
    </rPh>
    <rPh sb="22" eb="23">
      <t>タカ</t>
    </rPh>
    <rPh sb="30" eb="32">
      <t>コンゴ</t>
    </rPh>
    <rPh sb="33" eb="35">
      <t>イジ</t>
    </rPh>
    <rPh sb="35" eb="37">
      <t>カンリ</t>
    </rPh>
    <rPh sb="37" eb="38">
      <t>ヒ</t>
    </rPh>
    <rPh sb="39" eb="41">
      <t>サクゲン</t>
    </rPh>
    <rPh sb="42" eb="44">
      <t>シセツ</t>
    </rPh>
    <rPh sb="44" eb="46">
      <t>キボ</t>
    </rPh>
    <rPh sb="47" eb="50">
      <t>テキセイカ</t>
    </rPh>
    <rPh sb="50" eb="51">
      <t>トウ</t>
    </rPh>
    <rPh sb="51" eb="53">
      <t>ケントウ</t>
    </rPh>
    <rPh sb="55" eb="58">
      <t>コウリツテキ</t>
    </rPh>
    <rPh sb="59" eb="61">
      <t>オスイ</t>
    </rPh>
    <rPh sb="61" eb="63">
      <t>ショリ</t>
    </rPh>
    <rPh sb="64" eb="65">
      <t>ツト</t>
    </rPh>
    <rPh sb="67" eb="69">
      <t>ヒツヨウ</t>
    </rPh>
    <rPh sb="73" eb="75">
      <t>ゼンタイ</t>
    </rPh>
    <rPh sb="80" eb="81">
      <t>ヒ</t>
    </rPh>
    <rPh sb="82" eb="83">
      <t>ツヅ</t>
    </rPh>
    <rPh sb="84" eb="87">
      <t>スイセンカ</t>
    </rPh>
    <rPh sb="87" eb="88">
      <t>リツ</t>
    </rPh>
    <rPh sb="89" eb="91">
      <t>コウジョウ</t>
    </rPh>
    <rPh sb="92" eb="93">
      <t>ツト</t>
    </rPh>
    <rPh sb="95" eb="97">
      <t>チホウ</t>
    </rPh>
    <rPh sb="97" eb="99">
      <t>コウエイ</t>
    </rPh>
    <rPh sb="99" eb="101">
      <t>キギョウ</t>
    </rPh>
    <rPh sb="101" eb="102">
      <t>ホウ</t>
    </rPh>
    <rPh sb="103" eb="105">
      <t>テキヨウ</t>
    </rPh>
    <rPh sb="106" eb="107">
      <t>アワ</t>
    </rPh>
    <rPh sb="114" eb="116">
      <t>シヒョウ</t>
    </rPh>
    <rPh sb="117" eb="120">
      <t>ケンゼンカ</t>
    </rPh>
    <rPh sb="121" eb="122">
      <t>ハカ</t>
    </rPh>
    <rPh sb="126" eb="128">
      <t>ジュウヨウ</t>
    </rPh>
    <rPh sb="133" eb="135">
      <t>カンキョ</t>
    </rPh>
    <rPh sb="136" eb="138">
      <t>コウシン</t>
    </rPh>
    <rPh sb="138" eb="140">
      <t>トウシ</t>
    </rPh>
    <rPh sb="141" eb="142">
      <t>イマ</t>
    </rPh>
    <rPh sb="143" eb="145">
      <t>ヒツヨウ</t>
    </rPh>
    <rPh sb="146" eb="148">
      <t>ジキ</t>
    </rPh>
    <rPh sb="154" eb="156">
      <t>ホウテイ</t>
    </rPh>
    <rPh sb="156" eb="158">
      <t>タイヨウ</t>
    </rPh>
    <rPh sb="158" eb="160">
      <t>ネンスウ</t>
    </rPh>
    <rPh sb="161" eb="163">
      <t>ケイカ</t>
    </rPh>
    <rPh sb="164" eb="165">
      <t>ソナ</t>
    </rPh>
    <rPh sb="167" eb="169">
      <t>コウシン</t>
    </rPh>
    <rPh sb="170" eb="173">
      <t>ケイカクテキ</t>
    </rPh>
    <rPh sb="174" eb="176">
      <t>ジッシ</t>
    </rPh>
    <rPh sb="184" eb="186">
      <t>ケイヒ</t>
    </rPh>
    <rPh sb="187" eb="190">
      <t>ヘイジュンカ</t>
    </rPh>
    <rPh sb="191" eb="192">
      <t>ハカ</t>
    </rPh>
    <rPh sb="193" eb="195">
      <t>ヒツヨウ</t>
    </rPh>
    <phoneticPr fontId="4"/>
  </si>
  <si>
    <t>①収益的収支比率は100％に満たない状況にある。今後接続率の向上施策推進や維持管理費の削減に努め段階的に改善を図る必要がある。
④企業債残高対事業規模比率は減少傾向にあり、類似団体平均と同様の状況である。管渠整備に対する投資が減少し当面は健全な状態が確保されると考えられるが、長期的には管路の長寿命化対策等の経費が予測され、企業債残高の減少率は鈍化していくものと考えられ、計画的な投資が必要となる。
⑤経費回収率は収益的収支比率と同様100％に満たない状況であるが、使用料の適正化、接続率の向上を進め段階的に改善を図る必要がある。
⑥汚水処理原価は、類似団体平均に比して高い状況にある。要因の一つとして汚水資本費が高いことがあげられるが、引き続き資本費平準化債の活用により改善を図るとともに、維持管理費の削減や接続率の向上による有収水量の増加に努め、改善していく必要がある。
⑦施設利用率は、類似団体と比較して高く、適切な状態といえる。今後も効率的な施設利用に努める。
⑧水洗化率は、類似団体との比較においては高い。今後も水洗化率向上の取組をさらに押し進め、率の増加を図る。
　</t>
    <rPh sb="1" eb="4">
      <t>シュウエキテキ</t>
    </rPh>
    <rPh sb="4" eb="6">
      <t>シュウシ</t>
    </rPh>
    <rPh sb="6" eb="8">
      <t>ヒリツ</t>
    </rPh>
    <rPh sb="14" eb="15">
      <t>ミ</t>
    </rPh>
    <rPh sb="18" eb="20">
      <t>ジョウキョウ</t>
    </rPh>
    <rPh sb="24" eb="26">
      <t>コンゴ</t>
    </rPh>
    <rPh sb="26" eb="28">
      <t>セツゾク</t>
    </rPh>
    <rPh sb="28" eb="29">
      <t>リツ</t>
    </rPh>
    <rPh sb="30" eb="32">
      <t>コウジョウ</t>
    </rPh>
    <rPh sb="32" eb="34">
      <t>シサク</t>
    </rPh>
    <rPh sb="34" eb="36">
      <t>スイシン</t>
    </rPh>
    <rPh sb="37" eb="39">
      <t>イジ</t>
    </rPh>
    <rPh sb="39" eb="41">
      <t>カンリ</t>
    </rPh>
    <rPh sb="41" eb="42">
      <t>ヒ</t>
    </rPh>
    <rPh sb="43" eb="45">
      <t>サクゲン</t>
    </rPh>
    <rPh sb="46" eb="47">
      <t>ツト</t>
    </rPh>
    <rPh sb="52" eb="54">
      <t>カイゼン</t>
    </rPh>
    <rPh sb="55" eb="56">
      <t>ハカ</t>
    </rPh>
    <rPh sb="57" eb="59">
      <t>ヒツヨウ</t>
    </rPh>
    <rPh sb="79" eb="81">
      <t>ゲンショウ</t>
    </rPh>
    <rPh sb="81" eb="83">
      <t>ケイコウ</t>
    </rPh>
    <rPh sb="97" eb="99">
      <t>ジョウキョウ</t>
    </rPh>
    <rPh sb="103" eb="105">
      <t>カンキョ</t>
    </rPh>
    <rPh sb="105" eb="107">
      <t>セイビ</t>
    </rPh>
    <rPh sb="108" eb="109">
      <t>タイ</t>
    </rPh>
    <rPh sb="111" eb="113">
      <t>トウシ</t>
    </rPh>
    <rPh sb="114" eb="116">
      <t>ゲンショウ</t>
    </rPh>
    <rPh sb="117" eb="119">
      <t>トウメン</t>
    </rPh>
    <rPh sb="120" eb="122">
      <t>ケンゼン</t>
    </rPh>
    <rPh sb="123" eb="125">
      <t>ジョウタイ</t>
    </rPh>
    <rPh sb="126" eb="128">
      <t>カクホ</t>
    </rPh>
    <rPh sb="132" eb="133">
      <t>カンガ</t>
    </rPh>
    <rPh sb="149" eb="150">
      <t>イノチ</t>
    </rPh>
    <rPh sb="150" eb="151">
      <t>カ</t>
    </rPh>
    <rPh sb="155" eb="157">
      <t>ケイヒ</t>
    </rPh>
    <rPh sb="158" eb="160">
      <t>ヨソク</t>
    </rPh>
    <rPh sb="163" eb="165">
      <t>キギョウ</t>
    </rPh>
    <rPh sb="165" eb="166">
      <t>サイ</t>
    </rPh>
    <rPh sb="166" eb="168">
      <t>ザンダカ</t>
    </rPh>
    <rPh sb="169" eb="172">
      <t>ゲンショウリツ</t>
    </rPh>
    <rPh sb="173" eb="175">
      <t>ドンカ</t>
    </rPh>
    <rPh sb="182" eb="183">
      <t>カンガ</t>
    </rPh>
    <rPh sb="187" eb="190">
      <t>ケイカクテキ</t>
    </rPh>
    <rPh sb="191" eb="193">
      <t>トウシ</t>
    </rPh>
    <rPh sb="194" eb="196">
      <t>ヒツヨウ</t>
    </rPh>
    <rPh sb="203" eb="205">
      <t>ケイヒ</t>
    </rPh>
    <rPh sb="205" eb="207">
      <t>カイシュウ</t>
    </rPh>
    <rPh sb="207" eb="208">
      <t>リツ</t>
    </rPh>
    <rPh sb="209" eb="212">
      <t>シュウエキテキ</t>
    </rPh>
    <rPh sb="212" eb="214">
      <t>シュウシ</t>
    </rPh>
    <rPh sb="214" eb="216">
      <t>ヒリツ</t>
    </rPh>
    <rPh sb="217" eb="219">
      <t>ドウヨウ</t>
    </rPh>
    <rPh sb="224" eb="225">
      <t>ミ</t>
    </rPh>
    <rPh sb="228" eb="230">
      <t>ジョウキョウ</t>
    </rPh>
    <rPh sb="243" eb="245">
      <t>セツゾク</t>
    </rPh>
    <rPh sb="245" eb="246">
      <t>リツ</t>
    </rPh>
    <rPh sb="247" eb="249">
      <t>コウジョウ</t>
    </rPh>
    <rPh sb="250" eb="251">
      <t>スス</t>
    </rPh>
    <rPh sb="282" eb="284">
      <t>ヘイキン</t>
    </rPh>
    <rPh sb="288" eb="289">
      <t>タカ</t>
    </rPh>
    <rPh sb="296" eb="298">
      <t>ヨウイン</t>
    </rPh>
    <rPh sb="299" eb="300">
      <t>ヒト</t>
    </rPh>
    <rPh sb="304" eb="306">
      <t>オスイ</t>
    </rPh>
    <rPh sb="306" eb="308">
      <t>シホン</t>
    </rPh>
    <rPh sb="308" eb="309">
      <t>ヒ</t>
    </rPh>
    <rPh sb="310" eb="311">
      <t>タカ</t>
    </rPh>
    <rPh sb="322" eb="323">
      <t>ヒ</t>
    </rPh>
    <rPh sb="324" eb="325">
      <t>ツヅ</t>
    </rPh>
    <rPh sb="326" eb="328">
      <t>シホン</t>
    </rPh>
    <rPh sb="328" eb="329">
      <t>ヒ</t>
    </rPh>
    <rPh sb="329" eb="332">
      <t>ヘイジュンカ</t>
    </rPh>
    <rPh sb="332" eb="333">
      <t>サイ</t>
    </rPh>
    <rPh sb="334" eb="336">
      <t>カツヨウ</t>
    </rPh>
    <rPh sb="339" eb="341">
      <t>カイゼン</t>
    </rPh>
    <rPh sb="342" eb="343">
      <t>ハカ</t>
    </rPh>
    <rPh sb="367" eb="368">
      <t>ユウ</t>
    </rPh>
    <rPh sb="393" eb="395">
      <t>シセツ</t>
    </rPh>
    <rPh sb="395" eb="398">
      <t>リヨウリツ</t>
    </rPh>
    <rPh sb="400" eb="402">
      <t>ルイジ</t>
    </rPh>
    <rPh sb="402" eb="404">
      <t>ダンタイ</t>
    </rPh>
    <rPh sb="405" eb="407">
      <t>ヒカク</t>
    </rPh>
    <rPh sb="409" eb="410">
      <t>タカ</t>
    </rPh>
    <rPh sb="412" eb="414">
      <t>テキセツ</t>
    </rPh>
    <rPh sb="415" eb="417">
      <t>ジョウタイ</t>
    </rPh>
    <rPh sb="422" eb="424">
      <t>コンゴ</t>
    </rPh>
    <rPh sb="425" eb="428">
      <t>コウリツテキ</t>
    </rPh>
    <rPh sb="429" eb="431">
      <t>シセツ</t>
    </rPh>
    <rPh sb="431" eb="433">
      <t>リヨウ</t>
    </rPh>
    <rPh sb="434" eb="435">
      <t>ツト</t>
    </rPh>
    <rPh sb="441" eb="444">
      <t>スイセンカ</t>
    </rPh>
    <rPh sb="444" eb="445">
      <t>リツ</t>
    </rPh>
    <rPh sb="447" eb="449">
      <t>ルイジ</t>
    </rPh>
    <rPh sb="449" eb="451">
      <t>ダンタイ</t>
    </rPh>
    <rPh sb="453" eb="455">
      <t>ヒカク</t>
    </rPh>
    <rPh sb="460" eb="461">
      <t>タカ</t>
    </rPh>
    <rPh sb="463" eb="465">
      <t>コンゴ</t>
    </rPh>
    <rPh sb="466" eb="469">
      <t>スイセンカ</t>
    </rPh>
    <rPh sb="469" eb="470">
      <t>リツ</t>
    </rPh>
    <rPh sb="470" eb="472">
      <t>コウジョウ</t>
    </rPh>
    <rPh sb="473" eb="475">
      <t>トリクミ</t>
    </rPh>
    <rPh sb="479" eb="480">
      <t>オ</t>
    </rPh>
    <rPh sb="481" eb="482">
      <t>スス</t>
    </rPh>
    <rPh sb="484" eb="485">
      <t>リツ</t>
    </rPh>
    <rPh sb="486" eb="488">
      <t>ゾウカ</t>
    </rPh>
    <rPh sb="489" eb="490">
      <t>ハカ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</si>
</sst>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formatCode="#,##0.00;&quot;△&quot;#,##0.00;&quot;-&quot;">
                  <c:v>0.06</c:v>
                </c:pt>
              </c:numCache>
            </c:numRef>
          </c:val>
        </c:ser>
        <c:dLbls>
          <c:showLegendKey val="0"/>
          <c:showVal val="0"/>
          <c:showCatName val="0"/>
          <c:showSerName val="0"/>
          <c:showPercent val="0"/>
          <c:showBubbleSize val="0"/>
        </c:dLbls>
        <c:gapWidth val="150"/>
        <c:axId val="88794240"/>
        <c:axId val="88796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0.02</c:v>
                </c:pt>
                <c:pt idx="1">
                  <c:v>0.01</c:v>
                </c:pt>
                <c:pt idx="2">
                  <c:v>0.1</c:v>
                </c:pt>
                <c:pt idx="3">
                  <c:v>7.0000000000000007E-2</c:v>
                </c:pt>
                <c:pt idx="4">
                  <c:v>0.04</c:v>
                </c:pt>
              </c:numCache>
            </c:numRef>
          </c:val>
          <c:smooth val="0"/>
        </c:ser>
        <c:dLbls>
          <c:showLegendKey val="0"/>
          <c:showVal val="0"/>
          <c:showCatName val="0"/>
          <c:showSerName val="0"/>
          <c:showPercent val="0"/>
          <c:showBubbleSize val="0"/>
        </c:dLbls>
        <c:marker val="1"/>
        <c:smooth val="0"/>
        <c:axId val="88794240"/>
        <c:axId val="88796160"/>
      </c:lineChart>
      <c:dateAx>
        <c:axId val="88794240"/>
        <c:scaling>
          <c:orientation val="minMax"/>
        </c:scaling>
        <c:delete val="1"/>
        <c:axPos val="b"/>
        <c:numFmt formatCode="ge" sourceLinked="1"/>
        <c:majorTickMark val="none"/>
        <c:minorTickMark val="none"/>
        <c:tickLblPos val="none"/>
        <c:crossAx val="88796160"/>
        <c:crosses val="autoZero"/>
        <c:auto val="1"/>
        <c:lblOffset val="100"/>
        <c:baseTimeUnit val="years"/>
      </c:dateAx>
      <c:valAx>
        <c:axId val="88796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794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63.51</c:v>
                </c:pt>
                <c:pt idx="1">
                  <c:v>64.099999999999994</c:v>
                </c:pt>
                <c:pt idx="2">
                  <c:v>63.76</c:v>
                </c:pt>
                <c:pt idx="3">
                  <c:v>65.569999999999993</c:v>
                </c:pt>
                <c:pt idx="4">
                  <c:v>65.819999999999993</c:v>
                </c:pt>
              </c:numCache>
            </c:numRef>
          </c:val>
        </c:ser>
        <c:dLbls>
          <c:showLegendKey val="0"/>
          <c:showVal val="0"/>
          <c:showCatName val="0"/>
          <c:showSerName val="0"/>
          <c:showPercent val="0"/>
          <c:showBubbleSize val="0"/>
        </c:dLbls>
        <c:gapWidth val="150"/>
        <c:axId val="89667072"/>
        <c:axId val="89668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53.07</c:v>
                </c:pt>
                <c:pt idx="1">
                  <c:v>53.79</c:v>
                </c:pt>
                <c:pt idx="2">
                  <c:v>55.41</c:v>
                </c:pt>
                <c:pt idx="3">
                  <c:v>55.81</c:v>
                </c:pt>
                <c:pt idx="4">
                  <c:v>54.44</c:v>
                </c:pt>
              </c:numCache>
            </c:numRef>
          </c:val>
          <c:smooth val="0"/>
        </c:ser>
        <c:dLbls>
          <c:showLegendKey val="0"/>
          <c:showVal val="0"/>
          <c:showCatName val="0"/>
          <c:showSerName val="0"/>
          <c:showPercent val="0"/>
          <c:showBubbleSize val="0"/>
        </c:dLbls>
        <c:marker val="1"/>
        <c:smooth val="0"/>
        <c:axId val="89667072"/>
        <c:axId val="89668992"/>
      </c:lineChart>
      <c:dateAx>
        <c:axId val="89667072"/>
        <c:scaling>
          <c:orientation val="minMax"/>
        </c:scaling>
        <c:delete val="1"/>
        <c:axPos val="b"/>
        <c:numFmt formatCode="ge" sourceLinked="1"/>
        <c:majorTickMark val="none"/>
        <c:minorTickMark val="none"/>
        <c:tickLblPos val="none"/>
        <c:crossAx val="89668992"/>
        <c:crosses val="autoZero"/>
        <c:auto val="1"/>
        <c:lblOffset val="100"/>
        <c:baseTimeUnit val="years"/>
      </c:dateAx>
      <c:valAx>
        <c:axId val="89668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667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86.96</c:v>
                </c:pt>
                <c:pt idx="1">
                  <c:v>87.55</c:v>
                </c:pt>
                <c:pt idx="2">
                  <c:v>87.77</c:v>
                </c:pt>
                <c:pt idx="3">
                  <c:v>88.19</c:v>
                </c:pt>
                <c:pt idx="4">
                  <c:v>88.63</c:v>
                </c:pt>
              </c:numCache>
            </c:numRef>
          </c:val>
        </c:ser>
        <c:dLbls>
          <c:showLegendKey val="0"/>
          <c:showVal val="0"/>
          <c:showCatName val="0"/>
          <c:showSerName val="0"/>
          <c:showPercent val="0"/>
          <c:showBubbleSize val="0"/>
        </c:dLbls>
        <c:gapWidth val="150"/>
        <c:axId val="89715840"/>
        <c:axId val="89717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83.69</c:v>
                </c:pt>
                <c:pt idx="1">
                  <c:v>83.76</c:v>
                </c:pt>
                <c:pt idx="2">
                  <c:v>84.12</c:v>
                </c:pt>
                <c:pt idx="3">
                  <c:v>84.41</c:v>
                </c:pt>
                <c:pt idx="4">
                  <c:v>84.2</c:v>
                </c:pt>
              </c:numCache>
            </c:numRef>
          </c:val>
          <c:smooth val="0"/>
        </c:ser>
        <c:dLbls>
          <c:showLegendKey val="0"/>
          <c:showVal val="0"/>
          <c:showCatName val="0"/>
          <c:showSerName val="0"/>
          <c:showPercent val="0"/>
          <c:showBubbleSize val="0"/>
        </c:dLbls>
        <c:marker val="1"/>
        <c:smooth val="0"/>
        <c:axId val="89715840"/>
        <c:axId val="89717760"/>
      </c:lineChart>
      <c:dateAx>
        <c:axId val="89715840"/>
        <c:scaling>
          <c:orientation val="minMax"/>
        </c:scaling>
        <c:delete val="1"/>
        <c:axPos val="b"/>
        <c:numFmt formatCode="ge" sourceLinked="1"/>
        <c:majorTickMark val="none"/>
        <c:minorTickMark val="none"/>
        <c:tickLblPos val="none"/>
        <c:crossAx val="89717760"/>
        <c:crosses val="autoZero"/>
        <c:auto val="1"/>
        <c:lblOffset val="100"/>
        <c:baseTimeUnit val="years"/>
      </c:dateAx>
      <c:valAx>
        <c:axId val="89717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715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69.56</c:v>
                </c:pt>
                <c:pt idx="1">
                  <c:v>66.12</c:v>
                </c:pt>
                <c:pt idx="2">
                  <c:v>68.489999999999995</c:v>
                </c:pt>
                <c:pt idx="3">
                  <c:v>68.239999999999995</c:v>
                </c:pt>
                <c:pt idx="4">
                  <c:v>69.03</c:v>
                </c:pt>
              </c:numCache>
            </c:numRef>
          </c:val>
        </c:ser>
        <c:dLbls>
          <c:showLegendKey val="0"/>
          <c:showVal val="0"/>
          <c:showCatName val="0"/>
          <c:showSerName val="0"/>
          <c:showPercent val="0"/>
          <c:showBubbleSize val="0"/>
        </c:dLbls>
        <c:gapWidth val="150"/>
        <c:axId val="88843008"/>
        <c:axId val="88844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8843008"/>
        <c:axId val="88844928"/>
      </c:lineChart>
      <c:dateAx>
        <c:axId val="88843008"/>
        <c:scaling>
          <c:orientation val="minMax"/>
        </c:scaling>
        <c:delete val="1"/>
        <c:axPos val="b"/>
        <c:numFmt formatCode="ge" sourceLinked="1"/>
        <c:majorTickMark val="none"/>
        <c:minorTickMark val="none"/>
        <c:tickLblPos val="none"/>
        <c:crossAx val="88844928"/>
        <c:crosses val="autoZero"/>
        <c:auto val="1"/>
        <c:lblOffset val="100"/>
        <c:baseTimeUnit val="years"/>
      </c:dateAx>
      <c:valAx>
        <c:axId val="88844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843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9534848"/>
        <c:axId val="89536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9534848"/>
        <c:axId val="89536768"/>
      </c:lineChart>
      <c:dateAx>
        <c:axId val="89534848"/>
        <c:scaling>
          <c:orientation val="minMax"/>
        </c:scaling>
        <c:delete val="1"/>
        <c:axPos val="b"/>
        <c:numFmt formatCode="ge" sourceLinked="1"/>
        <c:majorTickMark val="none"/>
        <c:minorTickMark val="none"/>
        <c:tickLblPos val="none"/>
        <c:crossAx val="89536768"/>
        <c:crosses val="autoZero"/>
        <c:auto val="1"/>
        <c:lblOffset val="100"/>
        <c:baseTimeUnit val="years"/>
      </c:dateAx>
      <c:valAx>
        <c:axId val="89536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534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9575424"/>
        <c:axId val="89577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9575424"/>
        <c:axId val="89577344"/>
      </c:lineChart>
      <c:dateAx>
        <c:axId val="89575424"/>
        <c:scaling>
          <c:orientation val="minMax"/>
        </c:scaling>
        <c:delete val="1"/>
        <c:axPos val="b"/>
        <c:numFmt formatCode="ge" sourceLinked="1"/>
        <c:majorTickMark val="none"/>
        <c:minorTickMark val="none"/>
        <c:tickLblPos val="none"/>
        <c:crossAx val="89577344"/>
        <c:crosses val="autoZero"/>
        <c:auto val="1"/>
        <c:lblOffset val="100"/>
        <c:baseTimeUnit val="years"/>
      </c:dateAx>
      <c:valAx>
        <c:axId val="89577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575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9354240"/>
        <c:axId val="89356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9354240"/>
        <c:axId val="89356160"/>
      </c:lineChart>
      <c:dateAx>
        <c:axId val="89354240"/>
        <c:scaling>
          <c:orientation val="minMax"/>
        </c:scaling>
        <c:delete val="1"/>
        <c:axPos val="b"/>
        <c:numFmt formatCode="ge" sourceLinked="1"/>
        <c:majorTickMark val="none"/>
        <c:minorTickMark val="none"/>
        <c:tickLblPos val="none"/>
        <c:crossAx val="89356160"/>
        <c:crosses val="autoZero"/>
        <c:auto val="1"/>
        <c:lblOffset val="100"/>
        <c:baseTimeUnit val="years"/>
      </c:dateAx>
      <c:valAx>
        <c:axId val="89356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354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9403392"/>
        <c:axId val="89405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9403392"/>
        <c:axId val="89405312"/>
      </c:lineChart>
      <c:dateAx>
        <c:axId val="89403392"/>
        <c:scaling>
          <c:orientation val="minMax"/>
        </c:scaling>
        <c:delete val="1"/>
        <c:axPos val="b"/>
        <c:numFmt formatCode="ge" sourceLinked="1"/>
        <c:majorTickMark val="none"/>
        <c:minorTickMark val="none"/>
        <c:tickLblPos val="none"/>
        <c:crossAx val="89405312"/>
        <c:crosses val="autoZero"/>
        <c:auto val="1"/>
        <c:lblOffset val="100"/>
        <c:baseTimeUnit val="years"/>
      </c:dateAx>
      <c:valAx>
        <c:axId val="89405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403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1528.05</c:v>
                </c:pt>
                <c:pt idx="1">
                  <c:v>1579.29</c:v>
                </c:pt>
                <c:pt idx="2">
                  <c:v>1654.54</c:v>
                </c:pt>
                <c:pt idx="3">
                  <c:v>1293.02</c:v>
                </c:pt>
                <c:pt idx="4">
                  <c:v>1136.83</c:v>
                </c:pt>
              </c:numCache>
            </c:numRef>
          </c:val>
        </c:ser>
        <c:dLbls>
          <c:showLegendKey val="0"/>
          <c:showVal val="0"/>
          <c:showCatName val="0"/>
          <c:showSerName val="0"/>
          <c:showPercent val="0"/>
          <c:showBubbleSize val="0"/>
        </c:dLbls>
        <c:gapWidth val="150"/>
        <c:axId val="89422848"/>
        <c:axId val="89445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1320.98</c:v>
                </c:pt>
                <c:pt idx="1">
                  <c:v>1334.01</c:v>
                </c:pt>
                <c:pt idx="2">
                  <c:v>1273.52</c:v>
                </c:pt>
                <c:pt idx="3">
                  <c:v>1209.95</c:v>
                </c:pt>
                <c:pt idx="4">
                  <c:v>1136.5</c:v>
                </c:pt>
              </c:numCache>
            </c:numRef>
          </c:val>
          <c:smooth val="0"/>
        </c:ser>
        <c:dLbls>
          <c:showLegendKey val="0"/>
          <c:showVal val="0"/>
          <c:showCatName val="0"/>
          <c:showSerName val="0"/>
          <c:showPercent val="0"/>
          <c:showBubbleSize val="0"/>
        </c:dLbls>
        <c:marker val="1"/>
        <c:smooth val="0"/>
        <c:axId val="89422848"/>
        <c:axId val="89445504"/>
      </c:lineChart>
      <c:dateAx>
        <c:axId val="89422848"/>
        <c:scaling>
          <c:orientation val="minMax"/>
        </c:scaling>
        <c:delete val="1"/>
        <c:axPos val="b"/>
        <c:numFmt formatCode="ge" sourceLinked="1"/>
        <c:majorTickMark val="none"/>
        <c:minorTickMark val="none"/>
        <c:tickLblPos val="none"/>
        <c:crossAx val="89445504"/>
        <c:crosses val="autoZero"/>
        <c:auto val="1"/>
        <c:lblOffset val="100"/>
        <c:baseTimeUnit val="years"/>
      </c:dateAx>
      <c:valAx>
        <c:axId val="89445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422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68.06</c:v>
                </c:pt>
                <c:pt idx="1">
                  <c:v>63.11</c:v>
                </c:pt>
                <c:pt idx="2">
                  <c:v>66.33</c:v>
                </c:pt>
                <c:pt idx="3">
                  <c:v>75.66</c:v>
                </c:pt>
                <c:pt idx="4">
                  <c:v>79.08</c:v>
                </c:pt>
              </c:numCache>
            </c:numRef>
          </c:val>
        </c:ser>
        <c:dLbls>
          <c:showLegendKey val="0"/>
          <c:showVal val="0"/>
          <c:showCatName val="0"/>
          <c:showSerName val="0"/>
          <c:showPercent val="0"/>
          <c:showBubbleSize val="0"/>
        </c:dLbls>
        <c:gapWidth val="150"/>
        <c:axId val="89488000"/>
        <c:axId val="89490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68.63</c:v>
                </c:pt>
                <c:pt idx="1">
                  <c:v>67.14</c:v>
                </c:pt>
                <c:pt idx="2">
                  <c:v>67.849999999999994</c:v>
                </c:pt>
                <c:pt idx="3">
                  <c:v>69.48</c:v>
                </c:pt>
                <c:pt idx="4">
                  <c:v>71.650000000000006</c:v>
                </c:pt>
              </c:numCache>
            </c:numRef>
          </c:val>
          <c:smooth val="0"/>
        </c:ser>
        <c:dLbls>
          <c:showLegendKey val="0"/>
          <c:showVal val="0"/>
          <c:showCatName val="0"/>
          <c:showSerName val="0"/>
          <c:showPercent val="0"/>
          <c:showBubbleSize val="0"/>
        </c:dLbls>
        <c:marker val="1"/>
        <c:smooth val="0"/>
        <c:axId val="89488000"/>
        <c:axId val="89490176"/>
      </c:lineChart>
      <c:dateAx>
        <c:axId val="89488000"/>
        <c:scaling>
          <c:orientation val="minMax"/>
        </c:scaling>
        <c:delete val="1"/>
        <c:axPos val="b"/>
        <c:numFmt formatCode="ge" sourceLinked="1"/>
        <c:majorTickMark val="none"/>
        <c:minorTickMark val="none"/>
        <c:tickLblPos val="none"/>
        <c:crossAx val="89490176"/>
        <c:crosses val="autoZero"/>
        <c:auto val="1"/>
        <c:lblOffset val="100"/>
        <c:baseTimeUnit val="years"/>
      </c:dateAx>
      <c:valAx>
        <c:axId val="89490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488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260.60000000000002</c:v>
                </c:pt>
                <c:pt idx="1">
                  <c:v>253.42</c:v>
                </c:pt>
                <c:pt idx="2">
                  <c:v>269.52999999999997</c:v>
                </c:pt>
                <c:pt idx="3">
                  <c:v>234.88</c:v>
                </c:pt>
                <c:pt idx="4">
                  <c:v>245.65</c:v>
                </c:pt>
              </c:numCache>
            </c:numRef>
          </c:val>
        </c:ser>
        <c:dLbls>
          <c:showLegendKey val="0"/>
          <c:showVal val="0"/>
          <c:showCatName val="0"/>
          <c:showSerName val="0"/>
          <c:showPercent val="0"/>
          <c:showBubbleSize val="0"/>
        </c:dLbls>
        <c:gapWidth val="150"/>
        <c:axId val="89511808"/>
        <c:axId val="89513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222.94</c:v>
                </c:pt>
                <c:pt idx="1">
                  <c:v>224.83</c:v>
                </c:pt>
                <c:pt idx="2">
                  <c:v>224.94</c:v>
                </c:pt>
                <c:pt idx="3">
                  <c:v>220.67</c:v>
                </c:pt>
                <c:pt idx="4">
                  <c:v>217.82</c:v>
                </c:pt>
              </c:numCache>
            </c:numRef>
          </c:val>
          <c:smooth val="0"/>
        </c:ser>
        <c:dLbls>
          <c:showLegendKey val="0"/>
          <c:showVal val="0"/>
          <c:showCatName val="0"/>
          <c:showSerName val="0"/>
          <c:showPercent val="0"/>
          <c:showBubbleSize val="0"/>
        </c:dLbls>
        <c:marker val="1"/>
        <c:smooth val="0"/>
        <c:axId val="89511808"/>
        <c:axId val="89513984"/>
      </c:lineChart>
      <c:dateAx>
        <c:axId val="89511808"/>
        <c:scaling>
          <c:orientation val="minMax"/>
        </c:scaling>
        <c:delete val="1"/>
        <c:axPos val="b"/>
        <c:numFmt formatCode="ge" sourceLinked="1"/>
        <c:majorTickMark val="none"/>
        <c:minorTickMark val="none"/>
        <c:tickLblPos val="none"/>
        <c:crossAx val="89513984"/>
        <c:crosses val="autoZero"/>
        <c:auto val="1"/>
        <c:lblOffset val="100"/>
        <c:baseTimeUnit val="years"/>
      </c:dateAx>
      <c:valAx>
        <c:axId val="89513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511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【776.35】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【142.28】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【96.57】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Z58" zoomScaleNormal="100" workbookViewId="0">
      <selection activeCell="AV34" sqref="AV34:BI35"/>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富山県　魚津市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Cc2</v>
      </c>
      <c r="X8" s="70"/>
      <c r="Y8" s="70"/>
      <c r="Z8" s="70"/>
      <c r="AA8" s="70"/>
      <c r="AB8" s="70"/>
      <c r="AC8" s="70"/>
      <c r="AD8" s="3"/>
      <c r="AE8" s="3"/>
      <c r="AF8" s="3"/>
      <c r="AG8" s="3"/>
      <c r="AH8" s="3"/>
      <c r="AI8" s="3"/>
      <c r="AJ8" s="3"/>
      <c r="AK8" s="3"/>
      <c r="AL8" s="64">
        <f>データ!R6</f>
        <v>43555</v>
      </c>
      <c r="AM8" s="64"/>
      <c r="AN8" s="64"/>
      <c r="AO8" s="64"/>
      <c r="AP8" s="64"/>
      <c r="AQ8" s="64"/>
      <c r="AR8" s="64"/>
      <c r="AS8" s="64"/>
      <c r="AT8" s="63">
        <f>データ!S6</f>
        <v>200.61</v>
      </c>
      <c r="AU8" s="63"/>
      <c r="AV8" s="63"/>
      <c r="AW8" s="63"/>
      <c r="AX8" s="63"/>
      <c r="AY8" s="63"/>
      <c r="AZ8" s="63"/>
      <c r="BA8" s="63"/>
      <c r="BB8" s="63">
        <f>データ!T6</f>
        <v>217.11</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49.24</v>
      </c>
      <c r="Q10" s="63"/>
      <c r="R10" s="63"/>
      <c r="S10" s="63"/>
      <c r="T10" s="63"/>
      <c r="U10" s="63"/>
      <c r="V10" s="63"/>
      <c r="W10" s="63">
        <f>データ!P6</f>
        <v>46.12</v>
      </c>
      <c r="X10" s="63"/>
      <c r="Y10" s="63"/>
      <c r="Z10" s="63"/>
      <c r="AA10" s="63"/>
      <c r="AB10" s="63"/>
      <c r="AC10" s="63"/>
      <c r="AD10" s="64">
        <f>データ!Q6</f>
        <v>3230</v>
      </c>
      <c r="AE10" s="64"/>
      <c r="AF10" s="64"/>
      <c r="AG10" s="64"/>
      <c r="AH10" s="64"/>
      <c r="AI10" s="64"/>
      <c r="AJ10" s="64"/>
      <c r="AK10" s="2"/>
      <c r="AL10" s="64">
        <f>データ!U6</f>
        <v>21372</v>
      </c>
      <c r="AM10" s="64"/>
      <c r="AN10" s="64"/>
      <c r="AO10" s="64"/>
      <c r="AP10" s="64"/>
      <c r="AQ10" s="64"/>
      <c r="AR10" s="64"/>
      <c r="AS10" s="64"/>
      <c r="AT10" s="63">
        <f>データ!V6</f>
        <v>5.97</v>
      </c>
      <c r="AU10" s="63"/>
      <c r="AV10" s="63"/>
      <c r="AW10" s="63"/>
      <c r="AX10" s="63"/>
      <c r="AY10" s="63"/>
      <c r="AZ10" s="63"/>
      <c r="BA10" s="63"/>
      <c r="BB10" s="63">
        <f>データ!W6</f>
        <v>3579.9</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110</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162043</v>
      </c>
      <c r="D6" s="31">
        <f t="shared" si="3"/>
        <v>47</v>
      </c>
      <c r="E6" s="31">
        <f t="shared" si="3"/>
        <v>17</v>
      </c>
      <c r="F6" s="31">
        <f t="shared" si="3"/>
        <v>1</v>
      </c>
      <c r="G6" s="31">
        <f t="shared" si="3"/>
        <v>0</v>
      </c>
      <c r="H6" s="31" t="str">
        <f t="shared" si="3"/>
        <v>富山県　魚津市</v>
      </c>
      <c r="I6" s="31" t="str">
        <f t="shared" si="3"/>
        <v>法非適用</v>
      </c>
      <c r="J6" s="31" t="str">
        <f t="shared" si="3"/>
        <v>下水道事業</v>
      </c>
      <c r="K6" s="31" t="str">
        <f t="shared" si="3"/>
        <v>公共下水道</v>
      </c>
      <c r="L6" s="31" t="str">
        <f t="shared" si="3"/>
        <v>Cc2</v>
      </c>
      <c r="M6" s="32" t="str">
        <f t="shared" si="3"/>
        <v>-</v>
      </c>
      <c r="N6" s="32" t="str">
        <f t="shared" si="3"/>
        <v>該当数値なし</v>
      </c>
      <c r="O6" s="32">
        <f t="shared" si="3"/>
        <v>49.24</v>
      </c>
      <c r="P6" s="32">
        <f t="shared" si="3"/>
        <v>46.12</v>
      </c>
      <c r="Q6" s="32">
        <f t="shared" si="3"/>
        <v>3230</v>
      </c>
      <c r="R6" s="32">
        <f t="shared" si="3"/>
        <v>43555</v>
      </c>
      <c r="S6" s="32">
        <f t="shared" si="3"/>
        <v>200.61</v>
      </c>
      <c r="T6" s="32">
        <f t="shared" si="3"/>
        <v>217.11</v>
      </c>
      <c r="U6" s="32">
        <f t="shared" si="3"/>
        <v>21372</v>
      </c>
      <c r="V6" s="32">
        <f t="shared" si="3"/>
        <v>5.97</v>
      </c>
      <c r="W6" s="32">
        <f t="shared" si="3"/>
        <v>3579.9</v>
      </c>
      <c r="X6" s="33">
        <f>IF(X7="",NA(),X7)</f>
        <v>69.56</v>
      </c>
      <c r="Y6" s="33">
        <f t="shared" ref="Y6:AG6" si="4">IF(Y7="",NA(),Y7)</f>
        <v>66.12</v>
      </c>
      <c r="Z6" s="33">
        <f t="shared" si="4"/>
        <v>68.489999999999995</v>
      </c>
      <c r="AA6" s="33">
        <f t="shared" si="4"/>
        <v>68.239999999999995</v>
      </c>
      <c r="AB6" s="33">
        <f t="shared" si="4"/>
        <v>69.03</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1528.05</v>
      </c>
      <c r="BF6" s="33">
        <f t="shared" ref="BF6:BN6" si="7">IF(BF7="",NA(),BF7)</f>
        <v>1579.29</v>
      </c>
      <c r="BG6" s="33">
        <f t="shared" si="7"/>
        <v>1654.54</v>
      </c>
      <c r="BH6" s="33">
        <f t="shared" si="7"/>
        <v>1293.02</v>
      </c>
      <c r="BI6" s="33">
        <f t="shared" si="7"/>
        <v>1136.83</v>
      </c>
      <c r="BJ6" s="33">
        <f t="shared" si="7"/>
        <v>1320.98</v>
      </c>
      <c r="BK6" s="33">
        <f t="shared" si="7"/>
        <v>1334.01</v>
      </c>
      <c r="BL6" s="33">
        <f t="shared" si="7"/>
        <v>1273.52</v>
      </c>
      <c r="BM6" s="33">
        <f t="shared" si="7"/>
        <v>1209.95</v>
      </c>
      <c r="BN6" s="33">
        <f t="shared" si="7"/>
        <v>1136.5</v>
      </c>
      <c r="BO6" s="32" t="str">
        <f>IF(BO7="","",IF(BO7="-","【-】","【"&amp;SUBSTITUTE(TEXT(BO7,"#,##0.00"),"-","△")&amp;"】"))</f>
        <v>【776.35】</v>
      </c>
      <c r="BP6" s="33">
        <f>IF(BP7="",NA(),BP7)</f>
        <v>68.06</v>
      </c>
      <c r="BQ6" s="33">
        <f t="shared" ref="BQ6:BY6" si="8">IF(BQ7="",NA(),BQ7)</f>
        <v>63.11</v>
      </c>
      <c r="BR6" s="33">
        <f t="shared" si="8"/>
        <v>66.33</v>
      </c>
      <c r="BS6" s="33">
        <f t="shared" si="8"/>
        <v>75.66</v>
      </c>
      <c r="BT6" s="33">
        <f t="shared" si="8"/>
        <v>79.08</v>
      </c>
      <c r="BU6" s="33">
        <f t="shared" si="8"/>
        <v>68.63</v>
      </c>
      <c r="BV6" s="33">
        <f t="shared" si="8"/>
        <v>67.14</v>
      </c>
      <c r="BW6" s="33">
        <f t="shared" si="8"/>
        <v>67.849999999999994</v>
      </c>
      <c r="BX6" s="33">
        <f t="shared" si="8"/>
        <v>69.48</v>
      </c>
      <c r="BY6" s="33">
        <f t="shared" si="8"/>
        <v>71.650000000000006</v>
      </c>
      <c r="BZ6" s="32" t="str">
        <f>IF(BZ7="","",IF(BZ7="-","【-】","【"&amp;SUBSTITUTE(TEXT(BZ7,"#,##0.00"),"-","△")&amp;"】"))</f>
        <v>【96.57】</v>
      </c>
      <c r="CA6" s="33">
        <f>IF(CA7="",NA(),CA7)</f>
        <v>260.60000000000002</v>
      </c>
      <c r="CB6" s="33">
        <f t="shared" ref="CB6:CJ6" si="9">IF(CB7="",NA(),CB7)</f>
        <v>253.42</v>
      </c>
      <c r="CC6" s="33">
        <f t="shared" si="9"/>
        <v>269.52999999999997</v>
      </c>
      <c r="CD6" s="33">
        <f t="shared" si="9"/>
        <v>234.88</v>
      </c>
      <c r="CE6" s="33">
        <f t="shared" si="9"/>
        <v>245.65</v>
      </c>
      <c r="CF6" s="33">
        <f t="shared" si="9"/>
        <v>222.94</v>
      </c>
      <c r="CG6" s="33">
        <f t="shared" si="9"/>
        <v>224.83</v>
      </c>
      <c r="CH6" s="33">
        <f t="shared" si="9"/>
        <v>224.94</v>
      </c>
      <c r="CI6" s="33">
        <f t="shared" si="9"/>
        <v>220.67</v>
      </c>
      <c r="CJ6" s="33">
        <f t="shared" si="9"/>
        <v>217.82</v>
      </c>
      <c r="CK6" s="32" t="str">
        <f>IF(CK7="","",IF(CK7="-","【-】","【"&amp;SUBSTITUTE(TEXT(CK7,"#,##0.00"),"-","△")&amp;"】"))</f>
        <v>【142.28】</v>
      </c>
      <c r="CL6" s="33">
        <f>IF(CL7="",NA(),CL7)</f>
        <v>63.51</v>
      </c>
      <c r="CM6" s="33">
        <f t="shared" ref="CM6:CU6" si="10">IF(CM7="",NA(),CM7)</f>
        <v>64.099999999999994</v>
      </c>
      <c r="CN6" s="33">
        <f t="shared" si="10"/>
        <v>63.76</v>
      </c>
      <c r="CO6" s="33">
        <f t="shared" si="10"/>
        <v>65.569999999999993</v>
      </c>
      <c r="CP6" s="33">
        <f t="shared" si="10"/>
        <v>65.819999999999993</v>
      </c>
      <c r="CQ6" s="33">
        <f t="shared" si="10"/>
        <v>53.07</v>
      </c>
      <c r="CR6" s="33">
        <f t="shared" si="10"/>
        <v>53.79</v>
      </c>
      <c r="CS6" s="33">
        <f t="shared" si="10"/>
        <v>55.41</v>
      </c>
      <c r="CT6" s="33">
        <f t="shared" si="10"/>
        <v>55.81</v>
      </c>
      <c r="CU6" s="33">
        <f t="shared" si="10"/>
        <v>54.44</v>
      </c>
      <c r="CV6" s="32" t="str">
        <f>IF(CV7="","",IF(CV7="-","【-】","【"&amp;SUBSTITUTE(TEXT(CV7,"#,##0.00"),"-","△")&amp;"】"))</f>
        <v>【60.35】</v>
      </c>
      <c r="CW6" s="33">
        <f>IF(CW7="",NA(),CW7)</f>
        <v>86.96</v>
      </c>
      <c r="CX6" s="33">
        <f t="shared" ref="CX6:DF6" si="11">IF(CX7="",NA(),CX7)</f>
        <v>87.55</v>
      </c>
      <c r="CY6" s="33">
        <f t="shared" si="11"/>
        <v>87.77</v>
      </c>
      <c r="CZ6" s="33">
        <f t="shared" si="11"/>
        <v>88.19</v>
      </c>
      <c r="DA6" s="33">
        <f t="shared" si="11"/>
        <v>88.63</v>
      </c>
      <c r="DB6" s="33">
        <f t="shared" si="11"/>
        <v>83.69</v>
      </c>
      <c r="DC6" s="33">
        <f t="shared" si="11"/>
        <v>83.76</v>
      </c>
      <c r="DD6" s="33">
        <f t="shared" si="11"/>
        <v>84.12</v>
      </c>
      <c r="DE6" s="33">
        <f t="shared" si="11"/>
        <v>84.41</v>
      </c>
      <c r="DF6" s="33">
        <f t="shared" si="11"/>
        <v>84.2</v>
      </c>
      <c r="DG6" s="32" t="str">
        <f>IF(DG7="","",IF(DG7="-","【-】","【"&amp;SUBSTITUTE(TEXT(DG7,"#,##0.00"),"-","△")&amp;"】"))</f>
        <v>【94.57】</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3">
        <f t="shared" si="14"/>
        <v>0.06</v>
      </c>
      <c r="EI6" s="33">
        <f t="shared" si="14"/>
        <v>0.02</v>
      </c>
      <c r="EJ6" s="33">
        <f t="shared" si="14"/>
        <v>0.01</v>
      </c>
      <c r="EK6" s="33">
        <f t="shared" si="14"/>
        <v>0.1</v>
      </c>
      <c r="EL6" s="33">
        <f t="shared" si="14"/>
        <v>7.0000000000000007E-2</v>
      </c>
      <c r="EM6" s="33">
        <f t="shared" si="14"/>
        <v>0.04</v>
      </c>
      <c r="EN6" s="32" t="str">
        <f>IF(EN7="","",IF(EN7="-","【-】","【"&amp;SUBSTITUTE(TEXT(EN7,"#,##0.00"),"-","△")&amp;"】"))</f>
        <v>【0.17】</v>
      </c>
    </row>
    <row r="7" spans="1:144" s="34" customFormat="1">
      <c r="A7" s="26"/>
      <c r="B7" s="35">
        <v>2014</v>
      </c>
      <c r="C7" s="35">
        <v>162043</v>
      </c>
      <c r="D7" s="35">
        <v>47</v>
      </c>
      <c r="E7" s="35">
        <v>17</v>
      </c>
      <c r="F7" s="35">
        <v>1</v>
      </c>
      <c r="G7" s="35">
        <v>0</v>
      </c>
      <c r="H7" s="35" t="s">
        <v>96</v>
      </c>
      <c r="I7" s="35" t="s">
        <v>97</v>
      </c>
      <c r="J7" s="35" t="s">
        <v>98</v>
      </c>
      <c r="K7" s="35" t="s">
        <v>99</v>
      </c>
      <c r="L7" s="35" t="s">
        <v>100</v>
      </c>
      <c r="M7" s="36" t="s">
        <v>101</v>
      </c>
      <c r="N7" s="36" t="s">
        <v>102</v>
      </c>
      <c r="O7" s="36">
        <v>49.24</v>
      </c>
      <c r="P7" s="36">
        <v>46.12</v>
      </c>
      <c r="Q7" s="36">
        <v>3230</v>
      </c>
      <c r="R7" s="36">
        <v>43555</v>
      </c>
      <c r="S7" s="36">
        <v>200.61</v>
      </c>
      <c r="T7" s="36">
        <v>217.11</v>
      </c>
      <c r="U7" s="36">
        <v>21372</v>
      </c>
      <c r="V7" s="36">
        <v>5.97</v>
      </c>
      <c r="W7" s="36">
        <v>3579.9</v>
      </c>
      <c r="X7" s="36">
        <v>69.56</v>
      </c>
      <c r="Y7" s="36">
        <v>66.12</v>
      </c>
      <c r="Z7" s="36">
        <v>68.489999999999995</v>
      </c>
      <c r="AA7" s="36">
        <v>68.239999999999995</v>
      </c>
      <c r="AB7" s="36">
        <v>69.03</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1528.05</v>
      </c>
      <c r="BF7" s="36">
        <v>1579.29</v>
      </c>
      <c r="BG7" s="36">
        <v>1654.54</v>
      </c>
      <c r="BH7" s="36">
        <v>1293.02</v>
      </c>
      <c r="BI7" s="36">
        <v>1136.83</v>
      </c>
      <c r="BJ7" s="36">
        <v>1320.98</v>
      </c>
      <c r="BK7" s="36">
        <v>1334.01</v>
      </c>
      <c r="BL7" s="36">
        <v>1273.52</v>
      </c>
      <c r="BM7" s="36">
        <v>1209.95</v>
      </c>
      <c r="BN7" s="36">
        <v>1136.5</v>
      </c>
      <c r="BO7" s="36">
        <v>776.35</v>
      </c>
      <c r="BP7" s="36">
        <v>68.06</v>
      </c>
      <c r="BQ7" s="36">
        <v>63.11</v>
      </c>
      <c r="BR7" s="36">
        <v>66.33</v>
      </c>
      <c r="BS7" s="36">
        <v>75.66</v>
      </c>
      <c r="BT7" s="36">
        <v>79.08</v>
      </c>
      <c r="BU7" s="36">
        <v>68.63</v>
      </c>
      <c r="BV7" s="36">
        <v>67.14</v>
      </c>
      <c r="BW7" s="36">
        <v>67.849999999999994</v>
      </c>
      <c r="BX7" s="36">
        <v>69.48</v>
      </c>
      <c r="BY7" s="36">
        <v>71.650000000000006</v>
      </c>
      <c r="BZ7" s="36">
        <v>96.57</v>
      </c>
      <c r="CA7" s="36">
        <v>260.60000000000002</v>
      </c>
      <c r="CB7" s="36">
        <v>253.42</v>
      </c>
      <c r="CC7" s="36">
        <v>269.52999999999997</v>
      </c>
      <c r="CD7" s="36">
        <v>234.88</v>
      </c>
      <c r="CE7" s="36">
        <v>245.65</v>
      </c>
      <c r="CF7" s="36">
        <v>222.94</v>
      </c>
      <c r="CG7" s="36">
        <v>224.83</v>
      </c>
      <c r="CH7" s="36">
        <v>224.94</v>
      </c>
      <c r="CI7" s="36">
        <v>220.67</v>
      </c>
      <c r="CJ7" s="36">
        <v>217.82</v>
      </c>
      <c r="CK7" s="36">
        <v>142.28</v>
      </c>
      <c r="CL7" s="36">
        <v>63.51</v>
      </c>
      <c r="CM7" s="36">
        <v>64.099999999999994</v>
      </c>
      <c r="CN7" s="36">
        <v>63.76</v>
      </c>
      <c r="CO7" s="36">
        <v>65.569999999999993</v>
      </c>
      <c r="CP7" s="36">
        <v>65.819999999999993</v>
      </c>
      <c r="CQ7" s="36">
        <v>53.07</v>
      </c>
      <c r="CR7" s="36">
        <v>53.79</v>
      </c>
      <c r="CS7" s="36">
        <v>55.41</v>
      </c>
      <c r="CT7" s="36">
        <v>55.81</v>
      </c>
      <c r="CU7" s="36">
        <v>54.44</v>
      </c>
      <c r="CV7" s="36">
        <v>60.35</v>
      </c>
      <c r="CW7" s="36">
        <v>86.96</v>
      </c>
      <c r="CX7" s="36">
        <v>87.55</v>
      </c>
      <c r="CY7" s="36">
        <v>87.77</v>
      </c>
      <c r="CZ7" s="36">
        <v>88.19</v>
      </c>
      <c r="DA7" s="36">
        <v>88.63</v>
      </c>
      <c r="DB7" s="36">
        <v>83.69</v>
      </c>
      <c r="DC7" s="36">
        <v>83.76</v>
      </c>
      <c r="DD7" s="36">
        <v>84.12</v>
      </c>
      <c r="DE7" s="36">
        <v>84.41</v>
      </c>
      <c r="DF7" s="36">
        <v>84.2</v>
      </c>
      <c r="DG7" s="36">
        <v>94.57</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0.06</v>
      </c>
      <c r="EI7" s="36">
        <v>0.02</v>
      </c>
      <c r="EJ7" s="36">
        <v>0.01</v>
      </c>
      <c r="EK7" s="36">
        <v>0.1</v>
      </c>
      <c r="EL7" s="36">
        <v>7.0000000000000007E-2</v>
      </c>
      <c r="EM7" s="36">
        <v>0.04</v>
      </c>
      <c r="EN7" s="36">
        <v>0.17</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武田  菜穂子</cp:lastModifiedBy>
  <dcterms:created xsi:type="dcterms:W3CDTF">2016-02-03T08:51:25Z</dcterms:created>
  <dcterms:modified xsi:type="dcterms:W3CDTF">2016-02-10T09:41:58Z</dcterms:modified>
  <cp:category/>
</cp:coreProperties>
</file>