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<sst xmlns="http://schemas.openxmlformats.org/spreadsheetml/2006/main" count="232" uniqueCount="111">
  <si>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</si>
  <si>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</si>
  <si>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</si>
  <si>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</si>
  <si>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</si>
  <si>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</si>
  <si>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</si>
  <si>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</si>
  <si>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</si>
  <si>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</si>
  <si>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</si>
  <si>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</si>
  <si>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</si>
  <si>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</si>
  <si>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</si>
  <si>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</si>
  <si>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</si>
  <si>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</si>
  <si>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</si>
  <si>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</si>
  <si>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</si>
  <si>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</si>
  <si>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</si>
  <si>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</si>
  <si>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</si>
  <si>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</si>
  <si>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</si>
  <si>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</si>
  <si>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</si>
  <si>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</si>
  <si>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</si>
  <si>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</si>
  <si>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</si>
  <si>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</si>
  <si>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</si>
  <si>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</si>
  <si>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</si>
  <si>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</si>
  <si>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</si>
  <si>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</si>
  <si>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</si>
  <si>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</si>
  <si>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</si>
  <si>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</si>
  <si>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</si>
  <si>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</si>
  <si>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</si>
  <si>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</si>
  <si>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</si>
  <si>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</si>
  <si>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</si>
  <si>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</si>
  <si>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</si>
  <si>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</si>
  <si>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</si>
  <si>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</si>
  <si>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</si>
  <si>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</si>
  <si>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</si>
  <si>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</si>
  <si>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</si>
  <si>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</si>
  <si>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</si>
  <si>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</si>
  <si>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</si>
  <si>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</si>
  <si>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</si>
  <si>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</si>
  <si>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</si>
  <si>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</si>
  <si>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</si>
  <si>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</si>
  <si>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</si>
  <si>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</si>
  <si>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</si>
  <si>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</si>
  <si>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</si>
  <si>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</si>
  <si>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</si>
  <si>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</si>
  <si>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</si>
  <si>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</si>
  <si>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</si>
  <si>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</si>
  <si>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</si>
  <si>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</si>
  <si>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</si>
  <si>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</si>
  <si>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</si>
  <si>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</si>
  <si>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</si>
  <si>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</si>
  <si>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</si>
  <si>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</si>
  <si>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</si>
  <si>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</si>
  <si>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魚津市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</si>
  <si>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</si>
  <si>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</si>
  <si>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</si>
  <si>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</si>
  <si>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</si>
  <si>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</si>
  <si>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</si>
  <si>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</si>
  <si>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</si>
  <si>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</si>
  <si>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</si>
  <si>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現在は法定耐用年数を経過した管路施設はない。</t>
    <phoneticPr fontId="4"/>
  </si>
  <si>
    <t>水洗化率が100％の状況下では、維持管理費の縮減が主に経営改善の有効な対策となる。人口減少の動向を把握し、将来的には施設規模の検討を行う必要がある。</t>
    <rPh sb="0" eb="3">
      <t>スイセンカ</t>
    </rPh>
    <rPh sb="3" eb="4">
      <t>リツ</t>
    </rPh>
    <rPh sb="10" eb="12">
      <t>ジョウキョウ</t>
    </rPh>
    <rPh sb="12" eb="13">
      <t>シタ</t>
    </rPh>
    <rPh sb="16" eb="18">
      <t>イジ</t>
    </rPh>
    <rPh sb="18" eb="20">
      <t>カンリ</t>
    </rPh>
    <rPh sb="20" eb="21">
      <t>ヒ</t>
    </rPh>
    <rPh sb="22" eb="24">
      <t>シュクゲン</t>
    </rPh>
    <rPh sb="25" eb="26">
      <t>オモ</t>
    </rPh>
    <rPh sb="27" eb="29">
      <t>ケイエイ</t>
    </rPh>
    <rPh sb="29" eb="31">
      <t>カイゼン</t>
    </rPh>
    <rPh sb="32" eb="34">
      <t>ユウコウ</t>
    </rPh>
    <rPh sb="35" eb="37">
      <t>タイサク</t>
    </rPh>
    <rPh sb="41" eb="43">
      <t>ジンコウ</t>
    </rPh>
    <rPh sb="43" eb="45">
      <t>ゲンショウ</t>
    </rPh>
    <rPh sb="46" eb="48">
      <t>ドウコウ</t>
    </rPh>
    <rPh sb="49" eb="51">
      <t>ハアク</t>
    </rPh>
    <rPh sb="53" eb="56">
      <t>ショウライテキ</t>
    </rPh>
    <rPh sb="58" eb="60">
      <t>シセツ</t>
    </rPh>
    <rPh sb="60" eb="62">
      <t>キボ</t>
    </rPh>
    <rPh sb="63" eb="65">
      <t>ケントウ</t>
    </rPh>
    <rPh sb="66" eb="67">
      <t>オコナ</t>
    </rPh>
    <rPh sb="68" eb="70">
      <t>ヒツヨウ</t>
    </rPh>
    <phoneticPr fontId="4"/>
  </si>
  <si>
    <t>①収益的収支比率は100％であり、収益によって費用は賄うことができている。
④地方債残高のうちすべてが公費負担のため、当該数値は0となる。
⑤経費回収率は100％に満たない状況であるが、維持管理費の削減に努め数値の向上を図る。
⑥汚水処理原価は、類似団体平均とほぼ同等である。今後も維持管理費の削減に努め、改善していく必要がある。
⑦施設利用率は、類似団体よりやや高い状況である。処理水量は人口減少の影響で減少傾向にあり、将来的には施設規模について検討の必要がある。
⑧水洗化率は、100％に達している。今後も100％を維持するよう努める。</t>
    <rPh sb="1" eb="4">
      <t>シュウエキテキ</t>
    </rPh>
    <rPh sb="4" eb="6">
      <t>シュウシ</t>
    </rPh>
    <rPh sb="6" eb="8">
      <t>ヒリツ</t>
    </rPh>
    <rPh sb="17" eb="19">
      <t>シュウエキ</t>
    </rPh>
    <rPh sb="23" eb="25">
      <t>ヒヨウ</t>
    </rPh>
    <rPh sb="26" eb="27">
      <t>マカナ</t>
    </rPh>
    <rPh sb="40" eb="43">
      <t>チホウサイ</t>
    </rPh>
    <rPh sb="43" eb="45">
      <t>ザンダカ</t>
    </rPh>
    <rPh sb="52" eb="54">
      <t>コウヒ</t>
    </rPh>
    <rPh sb="54" eb="56">
      <t>フタン</t>
    </rPh>
    <rPh sb="60" eb="62">
      <t>トウガイ</t>
    </rPh>
    <rPh sb="62" eb="64">
      <t>スウチ</t>
    </rPh>
    <rPh sb="73" eb="75">
      <t>ケイヒ</t>
    </rPh>
    <rPh sb="75" eb="77">
      <t>カイシュウ</t>
    </rPh>
    <rPh sb="77" eb="78">
      <t>リツ</t>
    </rPh>
    <rPh sb="84" eb="85">
      <t>ミ</t>
    </rPh>
    <rPh sb="88" eb="90">
      <t>ジョウキョウ</t>
    </rPh>
    <rPh sb="95" eb="97">
      <t>イジ</t>
    </rPh>
    <rPh sb="97" eb="99">
      <t>カンリ</t>
    </rPh>
    <rPh sb="99" eb="100">
      <t>ヒ</t>
    </rPh>
    <rPh sb="101" eb="103">
      <t>サクゲン</t>
    </rPh>
    <rPh sb="104" eb="105">
      <t>ツト</t>
    </rPh>
    <rPh sb="106" eb="108">
      <t>スウチ</t>
    </rPh>
    <rPh sb="109" eb="111">
      <t>コウジョウ</t>
    </rPh>
    <rPh sb="112" eb="113">
      <t>ハカ</t>
    </rPh>
    <rPh sb="130" eb="132">
      <t>ヘイキン</t>
    </rPh>
    <rPh sb="135" eb="137">
      <t>ドウトウ</t>
    </rPh>
    <rPh sb="141" eb="143">
      <t>コンゴ</t>
    </rPh>
    <rPh sb="171" eb="173">
      <t>シセツ</t>
    </rPh>
    <rPh sb="173" eb="176">
      <t>リヨウリツ</t>
    </rPh>
    <rPh sb="178" eb="180">
      <t>ルイジ</t>
    </rPh>
    <rPh sb="180" eb="182">
      <t>ダンタイ</t>
    </rPh>
    <rPh sb="186" eb="187">
      <t>タカ</t>
    </rPh>
    <rPh sb="188" eb="190">
      <t>ジョウキョウ</t>
    </rPh>
    <rPh sb="194" eb="196">
      <t>ショリ</t>
    </rPh>
    <rPh sb="196" eb="197">
      <t>スイ</t>
    </rPh>
    <rPh sb="197" eb="198">
      <t>リョウ</t>
    </rPh>
    <rPh sb="199" eb="201">
      <t>ジンコウ</t>
    </rPh>
    <rPh sb="201" eb="203">
      <t>ゲンショウ</t>
    </rPh>
    <rPh sb="204" eb="206">
      <t>エイキョウ</t>
    </rPh>
    <rPh sb="207" eb="209">
      <t>ゲンショウ</t>
    </rPh>
    <rPh sb="209" eb="211">
      <t>ケイコウ</t>
    </rPh>
    <rPh sb="215" eb="218">
      <t>ショウライテキ</t>
    </rPh>
    <rPh sb="220" eb="222">
      <t>シセツ</t>
    </rPh>
    <rPh sb="222" eb="224">
      <t>キボ</t>
    </rPh>
    <rPh sb="228" eb="230">
      <t>ケントウ</t>
    </rPh>
    <rPh sb="231" eb="233">
      <t>ヒツヨウ</t>
    </rPh>
    <rPh sb="240" eb="243">
      <t>スイセンカ</t>
    </rPh>
    <rPh sb="243" eb="244">
      <t>リツ</t>
    </rPh>
    <rPh sb="251" eb="252">
      <t>タッ</t>
    </rPh>
    <rPh sb="257" eb="259">
      <t>コンゴ</t>
    </rPh>
    <rPh sb="265" eb="267">
      <t>イジ</t>
    </rPh>
    <rPh sb="271" eb="272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</si>
</sst>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74688"/>
        <c:axId val="17868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674688"/>
        <c:axId val="178685056"/>
      </c:lineChart>
      <c:dateAx>
        <c:axId val="1786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685056"/>
        <c:crosses val="autoZero"/>
        <c:auto val="1"/>
        <c:lblOffset val="100"/>
        <c:baseTimeUnit val="years"/>
      </c:dateAx>
      <c:valAx>
        <c:axId val="17868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6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31.58</c:v>
                </c:pt>
                <c:pt idx="1">
                  <c:v>36.840000000000003</c:v>
                </c:pt>
                <c:pt idx="2">
                  <c:v>52.63</c:v>
                </c:pt>
                <c:pt idx="3">
                  <c:v>57.89</c:v>
                </c:pt>
                <c:pt idx="4">
                  <c:v>52.63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79424"/>
        <c:axId val="8188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55.42</c:v>
                </c:pt>
                <c:pt idx="2">
                  <c:v>58.58</c:v>
                </c:pt>
                <c:pt idx="3">
                  <c:v>58.82</c:v>
                </c:pt>
                <c:pt idx="4">
                  <c:v>51.54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79424"/>
        <c:axId val="81881344"/>
      </c:lineChart>
      <c:dateAx>
        <c:axId val="8187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881344"/>
        <c:crosses val="autoZero"/>
        <c:auto val="1"/>
        <c:lblOffset val="100"/>
        <c:baseTimeUnit val="years"/>
      </c:dateAx>
      <c:valAx>
        <c:axId val="8188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87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54.17</c:v>
                </c:pt>
                <c:pt idx="1">
                  <c:v>87.76</c:v>
                </c:pt>
                <c:pt idx="2">
                  <c:v>87.76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15904"/>
        <c:axId val="8191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76.58</c:v>
                </c:pt>
                <c:pt idx="1">
                  <c:v>74.290000000000006</c:v>
                </c:pt>
                <c:pt idx="2">
                  <c:v>72.31</c:v>
                </c:pt>
                <c:pt idx="3">
                  <c:v>71.760000000000005</c:v>
                </c:pt>
                <c:pt idx="4">
                  <c:v>71.599999999999994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15904"/>
        <c:axId val="81917824"/>
      </c:lineChart>
      <c:dateAx>
        <c:axId val="8191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17824"/>
        <c:crosses val="autoZero"/>
        <c:auto val="1"/>
        <c:lblOffset val="100"/>
        <c:baseTimeUnit val="years"/>
      </c:dateAx>
      <c:valAx>
        <c:axId val="8191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1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69120"/>
        <c:axId val="8127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69120"/>
        <c:axId val="81270272"/>
      </c:lineChart>
      <c:dateAx>
        <c:axId val="8126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70272"/>
        <c:crosses val="autoZero"/>
        <c:auto val="1"/>
        <c:lblOffset val="100"/>
        <c:baseTimeUnit val="years"/>
      </c:dateAx>
      <c:valAx>
        <c:axId val="8127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6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2288"/>
        <c:axId val="81294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92288"/>
        <c:axId val="81294464"/>
      </c:lineChart>
      <c:dateAx>
        <c:axId val="8129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94464"/>
        <c:crosses val="autoZero"/>
        <c:auto val="1"/>
        <c:lblOffset val="100"/>
        <c:baseTimeUnit val="years"/>
      </c:dateAx>
      <c:valAx>
        <c:axId val="81294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9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16480"/>
        <c:axId val="815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16480"/>
        <c:axId val="81593088"/>
      </c:lineChart>
      <c:dateAx>
        <c:axId val="8131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93088"/>
        <c:crosses val="autoZero"/>
        <c:auto val="1"/>
        <c:lblOffset val="100"/>
        <c:baseTimeUnit val="years"/>
      </c:dateAx>
      <c:valAx>
        <c:axId val="815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31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39680"/>
        <c:axId val="81641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39680"/>
        <c:axId val="81641856"/>
      </c:lineChart>
      <c:dateAx>
        <c:axId val="8163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41856"/>
        <c:crosses val="autoZero"/>
        <c:auto val="1"/>
        <c:lblOffset val="100"/>
        <c:baseTimeUnit val="years"/>
      </c:dateAx>
      <c:valAx>
        <c:axId val="81641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3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41696"/>
        <c:axId val="8174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41696"/>
        <c:axId val="81747968"/>
      </c:lineChart>
      <c:dateAx>
        <c:axId val="8174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747968"/>
        <c:crosses val="autoZero"/>
        <c:auto val="1"/>
        <c:lblOffset val="100"/>
        <c:baseTimeUnit val="years"/>
      </c:dateAx>
      <c:valAx>
        <c:axId val="8174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4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82272"/>
        <c:axId val="81784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946.72</c:v>
                </c:pt>
                <c:pt idx="1">
                  <c:v>844.96</c:v>
                </c:pt>
                <c:pt idx="2">
                  <c:v>862.78</c:v>
                </c:pt>
                <c:pt idx="3">
                  <c:v>803.29</c:v>
                </c:pt>
                <c:pt idx="4">
                  <c:v>760.12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82272"/>
        <c:axId val="81784192"/>
      </c:lineChart>
      <c:dateAx>
        <c:axId val="8178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784192"/>
        <c:crosses val="autoZero"/>
        <c:auto val="1"/>
        <c:lblOffset val="100"/>
        <c:baseTimeUnit val="years"/>
      </c:dateAx>
      <c:valAx>
        <c:axId val="81784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8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57.27</c:v>
                </c:pt>
                <c:pt idx="1">
                  <c:v>52.65</c:v>
                </c:pt>
                <c:pt idx="2">
                  <c:v>64.67</c:v>
                </c:pt>
                <c:pt idx="3">
                  <c:v>44.66</c:v>
                </c:pt>
                <c:pt idx="4">
                  <c:v>59.77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14656"/>
        <c:axId val="8181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54.34</c:v>
                </c:pt>
                <c:pt idx="1">
                  <c:v>51.86</c:v>
                </c:pt>
                <c:pt idx="2">
                  <c:v>54.55</c:v>
                </c:pt>
                <c:pt idx="3">
                  <c:v>56.63</c:v>
                </c:pt>
                <c:pt idx="4">
                  <c:v>50.17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14656"/>
        <c:axId val="81816576"/>
      </c:lineChart>
      <c:dateAx>
        <c:axId val="8181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816576"/>
        <c:crosses val="autoZero"/>
        <c:auto val="1"/>
        <c:lblOffset val="100"/>
        <c:baseTimeUnit val="years"/>
      </c:dateAx>
      <c:valAx>
        <c:axId val="8181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81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285.29000000000002</c:v>
                </c:pt>
                <c:pt idx="1">
                  <c:v>332.09</c:v>
                </c:pt>
                <c:pt idx="2">
                  <c:v>267.58999999999997</c:v>
                </c:pt>
                <c:pt idx="3">
                  <c:v>395</c:v>
                </c:pt>
                <c:pt idx="4">
                  <c:v>305.81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55232"/>
        <c:axId val="8185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273.08999999999997</c:v>
                </c:pt>
                <c:pt idx="1">
                  <c:v>297.51</c:v>
                </c:pt>
                <c:pt idx="2">
                  <c:v>275.64999999999998</c:v>
                </c:pt>
                <c:pt idx="3">
                  <c:v>272.66000000000003</c:v>
                </c:pt>
                <c:pt idx="4">
                  <c:v>329.08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55232"/>
        <c:axId val="81857152"/>
      </c:lineChart>
      <c:dateAx>
        <c:axId val="8185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857152"/>
        <c:crosses val="autoZero"/>
        <c:auto val="1"/>
        <c:lblOffset val="100"/>
        <c:baseTimeUnit val="years"/>
      </c:dateAx>
      <c:valAx>
        <c:axId val="8185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85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【721.24】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【293.69】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13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富山県　魚津市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個別排水処理</v>
      </c>
      <c r="Q8" s="46"/>
      <c r="R8" s="46"/>
      <c r="S8" s="46"/>
      <c r="T8" s="46"/>
      <c r="U8" s="46"/>
      <c r="V8" s="46"/>
      <c r="W8" s="46" t="str">
        <f>データ!L6</f>
        <v>L3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43555</v>
      </c>
      <c r="AM8" s="47"/>
      <c r="AN8" s="47"/>
      <c r="AO8" s="47"/>
      <c r="AP8" s="47"/>
      <c r="AQ8" s="47"/>
      <c r="AR8" s="47"/>
      <c r="AS8" s="47"/>
      <c r="AT8" s="43">
        <f>データ!S6</f>
        <v>200.61</v>
      </c>
      <c r="AU8" s="43"/>
      <c r="AV8" s="43"/>
      <c r="AW8" s="43"/>
      <c r="AX8" s="43"/>
      <c r="AY8" s="43"/>
      <c r="AZ8" s="43"/>
      <c r="BA8" s="43"/>
      <c r="BB8" s="43">
        <f>データ!T6</f>
        <v>217.11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0.1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3230</v>
      </c>
      <c r="AE10" s="47"/>
      <c r="AF10" s="47"/>
      <c r="AG10" s="47"/>
      <c r="AH10" s="47"/>
      <c r="AI10" s="47"/>
      <c r="AJ10" s="47"/>
      <c r="AK10" s="2"/>
      <c r="AL10" s="47">
        <f>データ!U6</f>
        <v>45</v>
      </c>
      <c r="AM10" s="47"/>
      <c r="AN10" s="47"/>
      <c r="AO10" s="47"/>
      <c r="AP10" s="47"/>
      <c r="AQ10" s="47"/>
      <c r="AR10" s="47"/>
      <c r="AS10" s="47"/>
      <c r="AT10" s="43">
        <f>データ!V6</f>
        <v>0.02</v>
      </c>
      <c r="AU10" s="43"/>
      <c r="AV10" s="43"/>
      <c r="AW10" s="43"/>
      <c r="AX10" s="43"/>
      <c r="AY10" s="43"/>
      <c r="AZ10" s="43"/>
      <c r="BA10" s="43"/>
      <c r="BB10" s="43">
        <f>データ!W6</f>
        <v>2250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162043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富山県　魚津市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0.1</v>
      </c>
      <c r="P6" s="32">
        <f t="shared" si="3"/>
        <v>100</v>
      </c>
      <c r="Q6" s="32">
        <f t="shared" si="3"/>
        <v>3230</v>
      </c>
      <c r="R6" s="32">
        <f t="shared" si="3"/>
        <v>43555</v>
      </c>
      <c r="S6" s="32">
        <f t="shared" si="3"/>
        <v>200.61</v>
      </c>
      <c r="T6" s="32">
        <f t="shared" si="3"/>
        <v>217.11</v>
      </c>
      <c r="U6" s="32">
        <f t="shared" si="3"/>
        <v>45</v>
      </c>
      <c r="V6" s="32">
        <f t="shared" si="3"/>
        <v>0.02</v>
      </c>
      <c r="W6" s="32">
        <f t="shared" si="3"/>
        <v>2250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946.72</v>
      </c>
      <c r="BK6" s="33">
        <f t="shared" si="7"/>
        <v>844.96</v>
      </c>
      <c r="BL6" s="33">
        <f t="shared" si="7"/>
        <v>862.78</v>
      </c>
      <c r="BM6" s="33">
        <f t="shared" si="7"/>
        <v>803.29</v>
      </c>
      <c r="BN6" s="33">
        <f t="shared" si="7"/>
        <v>760.12</v>
      </c>
      <c r="BO6" s="32" t="str">
        <f>IF(BO7="","",IF(BO7="-","【-】","【"&amp;SUBSTITUTE(TEXT(BO7,"#,##0.00"),"-","△")&amp;"】"))</f>
        <v>【721.24】</v>
      </c>
      <c r="BP6" s="33">
        <f>IF(BP7="",NA(),BP7)</f>
        <v>57.27</v>
      </c>
      <c r="BQ6" s="33">
        <f t="shared" ref="BQ6:BY6" si="8">IF(BQ7="",NA(),BQ7)</f>
        <v>52.65</v>
      </c>
      <c r="BR6" s="33">
        <f t="shared" si="8"/>
        <v>64.67</v>
      </c>
      <c r="BS6" s="33">
        <f t="shared" si="8"/>
        <v>44.66</v>
      </c>
      <c r="BT6" s="33">
        <f t="shared" si="8"/>
        <v>59.77</v>
      </c>
      <c r="BU6" s="33">
        <f t="shared" si="8"/>
        <v>54.34</v>
      </c>
      <c r="BV6" s="33">
        <f t="shared" si="8"/>
        <v>51.86</v>
      </c>
      <c r="BW6" s="33">
        <f t="shared" si="8"/>
        <v>54.55</v>
      </c>
      <c r="BX6" s="33">
        <f t="shared" si="8"/>
        <v>56.63</v>
      </c>
      <c r="BY6" s="33">
        <f t="shared" si="8"/>
        <v>50.17</v>
      </c>
      <c r="BZ6" s="32" t="str">
        <f>IF(BZ7="","",IF(BZ7="-","【-】","【"&amp;SUBSTITUTE(TEXT(BZ7,"#,##0.00"),"-","△")&amp;"】"))</f>
        <v>【52.31】</v>
      </c>
      <c r="CA6" s="33">
        <f>IF(CA7="",NA(),CA7)</f>
        <v>285.29000000000002</v>
      </c>
      <c r="CB6" s="33">
        <f t="shared" ref="CB6:CJ6" si="9">IF(CB7="",NA(),CB7)</f>
        <v>332.09</v>
      </c>
      <c r="CC6" s="33">
        <f t="shared" si="9"/>
        <v>267.58999999999997</v>
      </c>
      <c r="CD6" s="33">
        <f t="shared" si="9"/>
        <v>395</v>
      </c>
      <c r="CE6" s="33">
        <f t="shared" si="9"/>
        <v>305.81</v>
      </c>
      <c r="CF6" s="33">
        <f t="shared" si="9"/>
        <v>273.08999999999997</v>
      </c>
      <c r="CG6" s="33">
        <f t="shared" si="9"/>
        <v>297.51</v>
      </c>
      <c r="CH6" s="33">
        <f t="shared" si="9"/>
        <v>275.64999999999998</v>
      </c>
      <c r="CI6" s="33">
        <f t="shared" si="9"/>
        <v>272.66000000000003</v>
      </c>
      <c r="CJ6" s="33">
        <f t="shared" si="9"/>
        <v>329.08</v>
      </c>
      <c r="CK6" s="32" t="str">
        <f>IF(CK7="","",IF(CK7="-","【-】","【"&amp;SUBSTITUTE(TEXT(CK7,"#,##0.00"),"-","△")&amp;"】"))</f>
        <v>【293.69】</v>
      </c>
      <c r="CL6" s="33">
        <f>IF(CL7="",NA(),CL7)</f>
        <v>31.58</v>
      </c>
      <c r="CM6" s="33">
        <f t="shared" ref="CM6:CU6" si="10">IF(CM7="",NA(),CM7)</f>
        <v>36.840000000000003</v>
      </c>
      <c r="CN6" s="33">
        <f t="shared" si="10"/>
        <v>52.63</v>
      </c>
      <c r="CO6" s="33">
        <f t="shared" si="10"/>
        <v>57.89</v>
      </c>
      <c r="CP6" s="33">
        <f t="shared" si="10"/>
        <v>52.63</v>
      </c>
      <c r="CQ6" s="33">
        <f t="shared" si="10"/>
        <v>50</v>
      </c>
      <c r="CR6" s="33">
        <f t="shared" si="10"/>
        <v>55.42</v>
      </c>
      <c r="CS6" s="33">
        <f t="shared" si="10"/>
        <v>58.58</v>
      </c>
      <c r="CT6" s="33">
        <f t="shared" si="10"/>
        <v>58.82</v>
      </c>
      <c r="CU6" s="33">
        <f t="shared" si="10"/>
        <v>51.54</v>
      </c>
      <c r="CV6" s="32" t="str">
        <f>IF(CV7="","",IF(CV7="-","【-】","【"&amp;SUBSTITUTE(TEXT(CV7,"#,##0.00"),"-","△")&amp;"】"))</f>
        <v>【52.19】</v>
      </c>
      <c r="CW6" s="33">
        <f>IF(CW7="",NA(),CW7)</f>
        <v>54.17</v>
      </c>
      <c r="CX6" s="33">
        <f t="shared" ref="CX6:DF6" si="11">IF(CX7="",NA(),CX7)</f>
        <v>87.76</v>
      </c>
      <c r="CY6" s="33">
        <f t="shared" si="11"/>
        <v>87.76</v>
      </c>
      <c r="CZ6" s="33">
        <f t="shared" si="11"/>
        <v>100</v>
      </c>
      <c r="DA6" s="33">
        <f t="shared" si="11"/>
        <v>100</v>
      </c>
      <c r="DB6" s="33">
        <f t="shared" si="11"/>
        <v>76.58</v>
      </c>
      <c r="DC6" s="33">
        <f t="shared" si="11"/>
        <v>74.290000000000006</v>
      </c>
      <c r="DD6" s="33">
        <f t="shared" si="11"/>
        <v>72.31</v>
      </c>
      <c r="DE6" s="33">
        <f t="shared" si="11"/>
        <v>71.760000000000005</v>
      </c>
      <c r="DF6" s="33">
        <f t="shared" si="11"/>
        <v>71.599999999999994</v>
      </c>
      <c r="DG6" s="32" t="str">
        <f>IF(DG7="","",IF(DG7="-","【-】","【"&amp;SUBSTITUTE(TEXT(DG7,"#,##0.00"),"-","△")&amp;"】"))</f>
        <v>【80.29】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162043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0.1</v>
      </c>
      <c r="P7" s="36">
        <v>100</v>
      </c>
      <c r="Q7" s="36">
        <v>3230</v>
      </c>
      <c r="R7" s="36">
        <v>43555</v>
      </c>
      <c r="S7" s="36">
        <v>200.61</v>
      </c>
      <c r="T7" s="36">
        <v>217.11</v>
      </c>
      <c r="U7" s="36">
        <v>45</v>
      </c>
      <c r="V7" s="36">
        <v>0.02</v>
      </c>
      <c r="W7" s="36">
        <v>2250</v>
      </c>
      <c r="X7" s="36">
        <v>100</v>
      </c>
      <c r="Y7" s="36">
        <v>100</v>
      </c>
      <c r="Z7" s="36">
        <v>100</v>
      </c>
      <c r="AA7" s="36">
        <v>100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946.72</v>
      </c>
      <c r="BK7" s="36">
        <v>844.96</v>
      </c>
      <c r="BL7" s="36">
        <v>862.78</v>
      </c>
      <c r="BM7" s="36">
        <v>803.29</v>
      </c>
      <c r="BN7" s="36">
        <v>760.12</v>
      </c>
      <c r="BO7" s="36">
        <v>721.24</v>
      </c>
      <c r="BP7" s="36">
        <v>57.27</v>
      </c>
      <c r="BQ7" s="36">
        <v>52.65</v>
      </c>
      <c r="BR7" s="36">
        <v>64.67</v>
      </c>
      <c r="BS7" s="36">
        <v>44.66</v>
      </c>
      <c r="BT7" s="36">
        <v>59.77</v>
      </c>
      <c r="BU7" s="36">
        <v>54.34</v>
      </c>
      <c r="BV7" s="36">
        <v>51.86</v>
      </c>
      <c r="BW7" s="36">
        <v>54.55</v>
      </c>
      <c r="BX7" s="36">
        <v>56.63</v>
      </c>
      <c r="BY7" s="36">
        <v>50.17</v>
      </c>
      <c r="BZ7" s="36">
        <v>52.31</v>
      </c>
      <c r="CA7" s="36">
        <v>285.29000000000002</v>
      </c>
      <c r="CB7" s="36">
        <v>332.09</v>
      </c>
      <c r="CC7" s="36">
        <v>267.58999999999997</v>
      </c>
      <c r="CD7" s="36">
        <v>395</v>
      </c>
      <c r="CE7" s="36">
        <v>305.81</v>
      </c>
      <c r="CF7" s="36">
        <v>273.08999999999997</v>
      </c>
      <c r="CG7" s="36">
        <v>297.51</v>
      </c>
      <c r="CH7" s="36">
        <v>275.64999999999998</v>
      </c>
      <c r="CI7" s="36">
        <v>272.66000000000003</v>
      </c>
      <c r="CJ7" s="36">
        <v>329.08</v>
      </c>
      <c r="CK7" s="36">
        <v>293.69</v>
      </c>
      <c r="CL7" s="36">
        <v>31.58</v>
      </c>
      <c r="CM7" s="36">
        <v>36.840000000000003</v>
      </c>
      <c r="CN7" s="36">
        <v>52.63</v>
      </c>
      <c r="CO7" s="36">
        <v>57.89</v>
      </c>
      <c r="CP7" s="36">
        <v>52.63</v>
      </c>
      <c r="CQ7" s="36">
        <v>50</v>
      </c>
      <c r="CR7" s="36">
        <v>55.42</v>
      </c>
      <c r="CS7" s="36">
        <v>58.58</v>
      </c>
      <c r="CT7" s="36">
        <v>58.82</v>
      </c>
      <c r="CU7" s="36">
        <v>51.54</v>
      </c>
      <c r="CV7" s="36">
        <v>52.19</v>
      </c>
      <c r="CW7" s="36">
        <v>54.17</v>
      </c>
      <c r="CX7" s="36">
        <v>87.76</v>
      </c>
      <c r="CY7" s="36">
        <v>87.76</v>
      </c>
      <c r="CZ7" s="36">
        <v>100</v>
      </c>
      <c r="DA7" s="36">
        <v>100</v>
      </c>
      <c r="DB7" s="36">
        <v>76.58</v>
      </c>
      <c r="DC7" s="36">
        <v>74.290000000000006</v>
      </c>
      <c r="DD7" s="36">
        <v>72.31</v>
      </c>
      <c r="DE7" s="36">
        <v>71.760000000000005</v>
      </c>
      <c r="DF7" s="36">
        <v>71.599999999999994</v>
      </c>
      <c r="DG7" s="36">
        <v>80.290000000000006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武田  菜穂子</cp:lastModifiedBy>
  <cp:lastPrinted>2016-02-10T09:22:16Z</cp:lastPrinted>
  <dcterms:created xsi:type="dcterms:W3CDTF">2016-02-03T09:28:12Z</dcterms:created>
  <dcterms:modified xsi:type="dcterms:W3CDTF">2016-02-10T09:23:46Z</dcterms:modified>
  <cp:category/>
</cp:coreProperties>
</file>