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05滑川市\下水道\"/>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<sst xmlns="http://schemas.openxmlformats.org/spreadsheetml/2006/main" count="226" uniqueCount="111">
  <si>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</si>
  <si>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</si>
  <si>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</si>
  <si>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</si>
  <si>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</si>
  <si>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</si>
  <si>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</si>
  <si>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</si>
  <si>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</si>
  <si>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</si>
  <si>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</si>
  <si>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</si>
  <si>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</si>
  <si>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</si>
  <si>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</si>
  <si>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</si>
  <si>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</si>
  <si>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</si>
  <si>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</si>
  <si>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</si>
  <si>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</si>
  <si>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</si>
  <si>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</si>
  <si>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</si>
  <si>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</si>
  <si>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</si>
  <si>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</si>
  <si>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</si>
  <si>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</si>
  <si>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</si>
  <si>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</si>
  <si>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</si>
  <si>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</si>
  <si>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</si>
  <si>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</si>
  <si>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</si>
  <si>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</si>
  <si>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</si>
  <si>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</si>
  <si>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</si>
  <si>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</si>
  <si>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</si>
  <si>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</si>
  <si>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</si>
  <si>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</si>
  <si>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</si>
  <si>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</si>
  <si>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</si>
  <si>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</si>
  <si>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</si>
  <si>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</si>
  <si>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</si>
  <si>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</si>
  <si>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</si>
  <si>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</si>
  <si>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</si>
  <si>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</si>
  <si>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</si>
  <si>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</si>
  <si>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</si>
  <si>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</si>
  <si>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</si>
  <si>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</si>
  <si>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</si>
  <si>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</si>
  <si>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</si>
  <si>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</si>
  <si>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</si>
  <si>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</si>
  <si>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</si>
  <si>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</si>
  <si>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</si>
  <si>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</si>
  <si>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</si>
  <si>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</si>
  <si>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</si>
  <si>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</si>
  <si>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</si>
  <si>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</si>
  <si>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</si>
  <si>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</si>
  <si>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</si>
  <si>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</si>
  <si>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</si>
  <si>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</si>
  <si>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</si>
  <si>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</si>
  <si>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</si>
  <si>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</si>
  <si>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</si>
  <si>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</si>
  <si>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</si>
  <si>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</si>
  <si>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</si>
  <si>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</si>
  <si>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</si>
  <si>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滑川市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</si>
  <si>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</si>
  <si>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</si>
  <si>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</si>
  <si>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</si>
  <si>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</si>
  <si>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</si>
  <si>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</si>
  <si>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</si>
  <si>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</si>
  <si>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</si>
  <si>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</si>
  <si>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①収益的収支比率は100％を下回っており、単年度収支は赤字で、経営の健全性が低いことを示しています。
　これは、建設費用の財源として借り入れた地方債の償還金が多額であるためです。
　⑤経費回収率も100％を下回っており、使用料で賄うべき費用を、使用料以外の収入（主に一般会計からの繰入金）で賄っている状況ですが、類似団体平均を大きく上回っており、類似団体に比べて経営の健全性が高いといえます。
　これは、浄化センターの建設費用にかかる償還金を全て公共下水道で負担していることが原因と考えられます。
　特定環境保全公共下水道区域は未整備の区域が多く、今後も地方債の借入は増加していく見込みであり、⑧水洗化率は類似団体平均を大きく下回っていることから、整備や維持管理の経費節減、水洗化の推進、適正な使用料の設定等に引き続き取り組んでいく必要があります。
</t>
    <phoneticPr fontId="4"/>
  </si>
  <si>
    <t xml:space="preserve">　特定環境保全公共下水道は、未整備区域の整備を進める一方で、施設の更新も行なっていかなければならず、地方債の償還金は、増加していく見込みです。
　今後も厳しい経営状況が続きますが、独立採算の原則に基づいた経営に向けてより一層経費節減、水洗化の推進、適正な使用料の設定等に努めていく必要があります。
</t>
    <phoneticPr fontId="4"/>
  </si>
  <si>
    <t>　事業開始はS54で、H26年度末で36年が経過しています。中継ポンプ場については、長寿命化計画を策定し、順次改築更新を行なっていますが、管渠については、法定耐用年数を経過したものがないため、長寿命化計画の策定や、更新・老朽化対策は行なっていません。
　今後は、管渠についても計画的に改築更新を行なっていく必要があります。</t>
    <rPh sb="43" eb="45">
      <t>ジュミョウ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</si>
</sst>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0.44</c:v>
                </c:pt>
              </c:numCache>
            </c:numRef>
          </c:val>
        </c:ser>
        <c:dLbls>
          <c:showLegendKey val="0"/>
          <c:showVal val="0"/>
          <c:showCatName val="0"/>
          <c:showSerName val="0"/>
          <c:showPercent val="0"/>
          <c:showBubbleSize val="0"/>
        </c:dLbls>
        <c:gapWidth val="150"/>
        <c:axId val="224769328"/>
        <c:axId val="22641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24769328"/>
        <c:axId val="226414992"/>
      </c:lineChart>
      <c:dateAx>
        <c:axId val="224769328"/>
        <c:scaling>
          <c:orientation val="minMax"/>
        </c:scaling>
        <c:delete val="1"/>
        <c:axPos val="b"/>
        <c:numFmt formatCode="ge" sourceLinked="1"/>
        <c:majorTickMark val="none"/>
        <c:minorTickMark val="none"/>
        <c:tickLblPos val="none"/>
        <c:crossAx val="226414992"/>
        <c:crosses val="autoZero"/>
        <c:auto val="1"/>
        <c:lblOffset val="100"/>
        <c:baseTimeUnit val="years"/>
      </c:dateAx>
      <c:valAx>
        <c:axId val="22641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76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7318232"/>
        <c:axId val="29678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97318232"/>
        <c:axId val="296789160"/>
      </c:lineChart>
      <c:dateAx>
        <c:axId val="297318232"/>
        <c:scaling>
          <c:orientation val="minMax"/>
        </c:scaling>
        <c:delete val="1"/>
        <c:axPos val="b"/>
        <c:numFmt formatCode="ge" sourceLinked="1"/>
        <c:majorTickMark val="none"/>
        <c:minorTickMark val="none"/>
        <c:tickLblPos val="none"/>
        <c:crossAx val="296789160"/>
        <c:crosses val="autoZero"/>
        <c:auto val="1"/>
        <c:lblOffset val="100"/>
        <c:baseTimeUnit val="years"/>
      </c:dateAx>
      <c:valAx>
        <c:axId val="29678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1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65.39</c:v>
                </c:pt>
                <c:pt idx="1">
                  <c:v>68.86</c:v>
                </c:pt>
                <c:pt idx="2">
                  <c:v>73.36</c:v>
                </c:pt>
                <c:pt idx="3">
                  <c:v>70.75</c:v>
                </c:pt>
                <c:pt idx="4">
                  <c:v>69.680000000000007</c:v>
                </c:pt>
              </c:numCache>
            </c:numRef>
          </c:val>
        </c:ser>
        <c:dLbls>
          <c:showLegendKey val="0"/>
          <c:showVal val="0"/>
          <c:showCatName val="0"/>
          <c:showSerName val="0"/>
          <c:showPercent val="0"/>
          <c:showBubbleSize val="0"/>
        </c:dLbls>
        <c:gapWidth val="150"/>
        <c:axId val="296788768"/>
        <c:axId val="2967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96788768"/>
        <c:axId val="296790336"/>
      </c:lineChart>
      <c:dateAx>
        <c:axId val="296788768"/>
        <c:scaling>
          <c:orientation val="minMax"/>
        </c:scaling>
        <c:delete val="1"/>
        <c:axPos val="b"/>
        <c:numFmt formatCode="ge" sourceLinked="1"/>
        <c:majorTickMark val="none"/>
        <c:minorTickMark val="none"/>
        <c:tickLblPos val="none"/>
        <c:crossAx val="296790336"/>
        <c:crosses val="autoZero"/>
        <c:auto val="1"/>
        <c:lblOffset val="100"/>
        <c:baseTimeUnit val="years"/>
      </c:dateAx>
      <c:valAx>
        <c:axId val="2967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92.01</c:v>
                </c:pt>
                <c:pt idx="1">
                  <c:v>89.15</c:v>
                </c:pt>
                <c:pt idx="2">
                  <c:v>89.84</c:v>
                </c:pt>
                <c:pt idx="3">
                  <c:v>90.75</c:v>
                </c:pt>
                <c:pt idx="4">
                  <c:v>90.34</c:v>
                </c:pt>
              </c:numCache>
            </c:numRef>
          </c:val>
        </c:ser>
        <c:dLbls>
          <c:showLegendKey val="0"/>
          <c:showVal val="0"/>
          <c:showCatName val="0"/>
          <c:showSerName val="0"/>
          <c:showPercent val="0"/>
          <c:showBubbleSize val="0"/>
        </c:dLbls>
        <c:gapWidth val="150"/>
        <c:axId val="296786808"/>
        <c:axId val="29678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786808"/>
        <c:axId val="296785632"/>
      </c:lineChart>
      <c:dateAx>
        <c:axId val="296786808"/>
        <c:scaling>
          <c:orientation val="minMax"/>
        </c:scaling>
        <c:delete val="1"/>
        <c:axPos val="b"/>
        <c:numFmt formatCode="ge" sourceLinked="1"/>
        <c:majorTickMark val="none"/>
        <c:minorTickMark val="none"/>
        <c:tickLblPos val="none"/>
        <c:crossAx val="296785632"/>
        <c:crosses val="autoZero"/>
        <c:auto val="1"/>
        <c:lblOffset val="100"/>
        <c:baseTimeUnit val="years"/>
      </c:dateAx>
      <c:valAx>
        <c:axId val="2967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8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783672"/>
        <c:axId val="29678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783672"/>
        <c:axId val="296789944"/>
      </c:lineChart>
      <c:dateAx>
        <c:axId val="296783672"/>
        <c:scaling>
          <c:orientation val="minMax"/>
        </c:scaling>
        <c:delete val="1"/>
        <c:axPos val="b"/>
        <c:numFmt formatCode="ge" sourceLinked="1"/>
        <c:majorTickMark val="none"/>
        <c:minorTickMark val="none"/>
        <c:tickLblPos val="none"/>
        <c:crossAx val="296789944"/>
        <c:crosses val="autoZero"/>
        <c:auto val="1"/>
        <c:lblOffset val="100"/>
        <c:baseTimeUnit val="years"/>
      </c:dateAx>
      <c:valAx>
        <c:axId val="29678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8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784064"/>
        <c:axId val="29678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784064"/>
        <c:axId val="296784848"/>
      </c:lineChart>
      <c:dateAx>
        <c:axId val="296784064"/>
        <c:scaling>
          <c:orientation val="minMax"/>
        </c:scaling>
        <c:delete val="1"/>
        <c:axPos val="b"/>
        <c:numFmt formatCode="ge" sourceLinked="1"/>
        <c:majorTickMark val="none"/>
        <c:minorTickMark val="none"/>
        <c:tickLblPos val="none"/>
        <c:crossAx val="296784848"/>
        <c:crosses val="autoZero"/>
        <c:auto val="1"/>
        <c:lblOffset val="100"/>
        <c:baseTimeUnit val="years"/>
      </c:dateAx>
      <c:valAx>
        <c:axId val="29678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790728"/>
        <c:axId val="29732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790728"/>
        <c:axId val="297320584"/>
      </c:lineChart>
      <c:dateAx>
        <c:axId val="296790728"/>
        <c:scaling>
          <c:orientation val="minMax"/>
        </c:scaling>
        <c:delete val="1"/>
        <c:axPos val="b"/>
        <c:numFmt formatCode="ge" sourceLinked="1"/>
        <c:majorTickMark val="none"/>
        <c:minorTickMark val="none"/>
        <c:tickLblPos val="none"/>
        <c:crossAx val="297320584"/>
        <c:crosses val="autoZero"/>
        <c:auto val="1"/>
        <c:lblOffset val="100"/>
        <c:baseTimeUnit val="years"/>
      </c:dateAx>
      <c:valAx>
        <c:axId val="29732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9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320976"/>
        <c:axId val="29732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320976"/>
        <c:axId val="297321368"/>
      </c:lineChart>
      <c:dateAx>
        <c:axId val="297320976"/>
        <c:scaling>
          <c:orientation val="minMax"/>
        </c:scaling>
        <c:delete val="1"/>
        <c:axPos val="b"/>
        <c:numFmt formatCode="ge" sourceLinked="1"/>
        <c:majorTickMark val="none"/>
        <c:minorTickMark val="none"/>
        <c:tickLblPos val="none"/>
        <c:crossAx val="297321368"/>
        <c:crosses val="autoZero"/>
        <c:auto val="1"/>
        <c:lblOffset val="100"/>
        <c:baseTimeUnit val="years"/>
      </c:dateAx>
      <c:valAx>
        <c:axId val="29732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2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1185.08</c:v>
                </c:pt>
                <c:pt idx="1">
                  <c:v>1144.32</c:v>
                </c:pt>
                <c:pt idx="2">
                  <c:v>1027.8599999999999</c:v>
                </c:pt>
                <c:pt idx="3">
                  <c:v>1091.43</c:v>
                </c:pt>
                <c:pt idx="4">
                  <c:v>1088.17</c:v>
                </c:pt>
              </c:numCache>
            </c:numRef>
          </c:val>
        </c:ser>
        <c:dLbls>
          <c:showLegendKey val="0"/>
          <c:showVal val="0"/>
          <c:showCatName val="0"/>
          <c:showSerName val="0"/>
          <c:showPercent val="0"/>
          <c:showBubbleSize val="0"/>
        </c:dLbls>
        <c:gapWidth val="150"/>
        <c:axId val="297324896"/>
        <c:axId val="29731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97324896"/>
        <c:axId val="297319408"/>
      </c:lineChart>
      <c:dateAx>
        <c:axId val="297324896"/>
        <c:scaling>
          <c:orientation val="minMax"/>
        </c:scaling>
        <c:delete val="1"/>
        <c:axPos val="b"/>
        <c:numFmt formatCode="ge" sourceLinked="1"/>
        <c:majorTickMark val="none"/>
        <c:minorTickMark val="none"/>
        <c:tickLblPos val="none"/>
        <c:crossAx val="297319408"/>
        <c:crosses val="autoZero"/>
        <c:auto val="1"/>
        <c:lblOffset val="100"/>
        <c:baseTimeUnit val="years"/>
      </c:dateAx>
      <c:valAx>
        <c:axId val="29731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87.68</c:v>
                </c:pt>
                <c:pt idx="1">
                  <c:v>91.37</c:v>
                </c:pt>
                <c:pt idx="2">
                  <c:v>96.14</c:v>
                </c:pt>
                <c:pt idx="3">
                  <c:v>83.95</c:v>
                </c:pt>
                <c:pt idx="4">
                  <c:v>99.81</c:v>
                </c:pt>
              </c:numCache>
            </c:numRef>
          </c:val>
        </c:ser>
        <c:dLbls>
          <c:showLegendKey val="0"/>
          <c:showVal val="0"/>
          <c:showCatName val="0"/>
          <c:showSerName val="0"/>
          <c:showPercent val="0"/>
          <c:showBubbleSize val="0"/>
        </c:dLbls>
        <c:gapWidth val="150"/>
        <c:axId val="297321760"/>
        <c:axId val="29732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97321760"/>
        <c:axId val="297323720"/>
      </c:lineChart>
      <c:dateAx>
        <c:axId val="297321760"/>
        <c:scaling>
          <c:orientation val="minMax"/>
        </c:scaling>
        <c:delete val="1"/>
        <c:axPos val="b"/>
        <c:numFmt formatCode="ge" sourceLinked="1"/>
        <c:majorTickMark val="none"/>
        <c:minorTickMark val="none"/>
        <c:tickLblPos val="none"/>
        <c:crossAx val="297323720"/>
        <c:crosses val="autoZero"/>
        <c:auto val="1"/>
        <c:lblOffset val="100"/>
        <c:baseTimeUnit val="years"/>
      </c:dateAx>
      <c:valAx>
        <c:axId val="29732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202.74</c:v>
                </c:pt>
                <c:pt idx="1">
                  <c:v>193</c:v>
                </c:pt>
                <c:pt idx="2">
                  <c:v>182.51</c:v>
                </c:pt>
                <c:pt idx="3">
                  <c:v>210.08</c:v>
                </c:pt>
                <c:pt idx="4">
                  <c:v>183.26</c:v>
                </c:pt>
              </c:numCache>
            </c:numRef>
          </c:val>
        </c:ser>
        <c:dLbls>
          <c:showLegendKey val="0"/>
          <c:showVal val="0"/>
          <c:showCatName val="0"/>
          <c:showSerName val="0"/>
          <c:showPercent val="0"/>
          <c:showBubbleSize val="0"/>
        </c:dLbls>
        <c:gapWidth val="150"/>
        <c:axId val="297317840"/>
        <c:axId val="29732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97317840"/>
        <c:axId val="297324112"/>
      </c:lineChart>
      <c:dateAx>
        <c:axId val="297317840"/>
        <c:scaling>
          <c:orientation val="minMax"/>
        </c:scaling>
        <c:delete val="1"/>
        <c:axPos val="b"/>
        <c:numFmt formatCode="ge" sourceLinked="1"/>
        <c:majorTickMark val="none"/>
        <c:minorTickMark val="none"/>
        <c:tickLblPos val="none"/>
        <c:crossAx val="297324112"/>
        <c:crosses val="autoZero"/>
        <c:auto val="1"/>
        <c:lblOffset val="100"/>
        <c:baseTimeUnit val="years"/>
      </c:dateAx>
      <c:valAx>
        <c:axId val="29732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1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0"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滑川市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33681</v>
      </c>
      <c r="AM8" s="64"/>
      <c r="AN8" s="64"/>
      <c r="AO8" s="64"/>
      <c r="AP8" s="64"/>
      <c r="AQ8" s="64"/>
      <c r="AR8" s="64"/>
      <c r="AS8" s="64"/>
      <c r="AT8" s="63">
        <f>データ!S6</f>
        <v>54.63</v>
      </c>
      <c r="AU8" s="63"/>
      <c r="AV8" s="63"/>
      <c r="AW8" s="63"/>
      <c r="AX8" s="63"/>
      <c r="AY8" s="63"/>
      <c r="AZ8" s="63"/>
      <c r="BA8" s="63"/>
      <c r="BB8" s="63">
        <f>データ!T6</f>
        <v>616.53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30.77</v>
      </c>
      <c r="Q10" s="63"/>
      <c r="R10" s="63"/>
      <c r="S10" s="63"/>
      <c r="T10" s="63"/>
      <c r="U10" s="63"/>
      <c r="V10" s="63"/>
      <c r="W10" s="63">
        <f>データ!P6</f>
        <v>79.900000000000006</v>
      </c>
      <c r="X10" s="63"/>
      <c r="Y10" s="63"/>
      <c r="Z10" s="63"/>
      <c r="AA10" s="63"/>
      <c r="AB10" s="63"/>
      <c r="AC10" s="63"/>
      <c r="AD10" s="64">
        <f>データ!Q6</f>
        <v>3520</v>
      </c>
      <c r="AE10" s="64"/>
      <c r="AF10" s="64"/>
      <c r="AG10" s="64"/>
      <c r="AH10" s="64"/>
      <c r="AI10" s="64"/>
      <c r="AJ10" s="64"/>
      <c r="AK10" s="2"/>
      <c r="AL10" s="64">
        <f>データ!U6</f>
        <v>10327</v>
      </c>
      <c r="AM10" s="64"/>
      <c r="AN10" s="64"/>
      <c r="AO10" s="64"/>
      <c r="AP10" s="64"/>
      <c r="AQ10" s="64"/>
      <c r="AR10" s="64"/>
      <c r="AS10" s="64"/>
      <c r="AT10" s="63">
        <f>データ!V6</f>
        <v>3.71</v>
      </c>
      <c r="AU10" s="63"/>
      <c r="AV10" s="63"/>
      <c r="AW10" s="63"/>
      <c r="AX10" s="63"/>
      <c r="AY10" s="63"/>
      <c r="AZ10" s="63"/>
      <c r="BA10" s="63"/>
      <c r="BB10" s="63">
        <f>データ!W6</f>
        <v>2783.56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162060</v>
      </c>
      <c r="D6" s="31">
        <f t="shared" si="3"/>
        <v>47</v>
      </c>
      <c r="E6" s="31">
        <f t="shared" si="3"/>
        <v>17</v>
      </c>
      <c r="F6" s="31">
        <f t="shared" si="3"/>
        <v>4</v>
      </c>
      <c r="G6" s="31">
        <f t="shared" si="3"/>
        <v>0</v>
      </c>
      <c r="H6" s="31" t="str">
        <f t="shared" si="3"/>
        <v>富山県　滑川市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30.77</v>
      </c>
      <c r="P6" s="32">
        <f t="shared" si="3"/>
        <v>79.900000000000006</v>
      </c>
      <c r="Q6" s="32">
        <f t="shared" si="3"/>
        <v>3520</v>
      </c>
      <c r="R6" s="32">
        <f t="shared" si="3"/>
        <v>33681</v>
      </c>
      <c r="S6" s="32">
        <f t="shared" si="3"/>
        <v>54.63</v>
      </c>
      <c r="T6" s="32">
        <f t="shared" si="3"/>
        <v>616.53</v>
      </c>
      <c r="U6" s="32">
        <f t="shared" si="3"/>
        <v>10327</v>
      </c>
      <c r="V6" s="32">
        <f t="shared" si="3"/>
        <v>3.71</v>
      </c>
      <c r="W6" s="32">
        <f t="shared" si="3"/>
        <v>2783.56</v>
      </c>
      <c r="X6" s="33">
        <f>IF(X7="",NA(),X7)</f>
        <v>92.01</v>
      </c>
      <c r="Y6" s="33">
        <f t="shared" ref="Y6:AG6" si="4">IF(Y7="",NA(),Y7)</f>
        <v>89.15</v>
      </c>
      <c r="Z6" s="33">
        <f t="shared" si="4"/>
        <v>89.84</v>
      </c>
      <c r="AA6" s="33">
        <f t="shared" si="4"/>
        <v>90.75</v>
      </c>
      <c r="AB6" s="33">
        <f t="shared" si="4"/>
        <v>90.34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1185.08</v>
      </c>
      <c r="BF6" s="33">
        <f t="shared" ref="BF6:BN6" si="7">IF(BF7="",NA(),BF7)</f>
        <v>1144.32</v>
      </c>
      <c r="BG6" s="33">
        <f t="shared" si="7"/>
        <v>1027.8599999999999</v>
      </c>
      <c r="BH6" s="33">
        <f t="shared" si="7"/>
        <v>1091.43</v>
      </c>
      <c r="BI6" s="33">
        <f t="shared" si="7"/>
        <v>1088.17</v>
      </c>
      <c r="BJ6" s="33">
        <f t="shared" si="7"/>
        <v>1812.65</v>
      </c>
      <c r="BK6" s="33">
        <f t="shared" si="7"/>
        <v>1764.87</v>
      </c>
      <c r="BL6" s="33">
        <f t="shared" si="7"/>
        <v>1622.51</v>
      </c>
      <c r="BM6" s="33">
        <f t="shared" si="7"/>
        <v>1569.13</v>
      </c>
      <c r="BN6" s="33">
        <f t="shared" si="7"/>
        <v>1436</v>
      </c>
      <c r="BO6" s="32" t="str">
        <f>IF(BO7="","",IF(BO7="-","【-】","【"&amp;SUBSTITUTE(TEXT(BO7,"#,##0.00"),"-","△")&amp;"】"))</f>
        <v>【1,479.31】</v>
      </c>
      <c r="BP6" s="33">
        <f>IF(BP7="",NA(),BP7)</f>
        <v>87.68</v>
      </c>
      <c r="BQ6" s="33">
        <f t="shared" ref="BQ6:BY6" si="8">IF(BQ7="",NA(),BQ7)</f>
        <v>91.37</v>
      </c>
      <c r="BR6" s="33">
        <f t="shared" si="8"/>
        <v>96.14</v>
      </c>
      <c r="BS6" s="33">
        <f t="shared" si="8"/>
        <v>83.95</v>
      </c>
      <c r="BT6" s="33">
        <f t="shared" si="8"/>
        <v>99.81</v>
      </c>
      <c r="BU6" s="33">
        <f t="shared" si="8"/>
        <v>59.35</v>
      </c>
      <c r="BV6" s="33">
        <f t="shared" si="8"/>
        <v>60.75</v>
      </c>
      <c r="BW6" s="33">
        <f t="shared" si="8"/>
        <v>62.83</v>
      </c>
      <c r="BX6" s="33">
        <f t="shared" si="8"/>
        <v>64.63</v>
      </c>
      <c r="BY6" s="33">
        <f t="shared" si="8"/>
        <v>66.56</v>
      </c>
      <c r="BZ6" s="32" t="str">
        <f>IF(BZ7="","",IF(BZ7="-","【-】","【"&amp;SUBSTITUTE(TEXT(BZ7,"#,##0.00"),"-","△")&amp;"】"))</f>
        <v>【63.50】</v>
      </c>
      <c r="CA6" s="33">
        <f>IF(CA7="",NA(),CA7)</f>
        <v>202.74</v>
      </c>
      <c r="CB6" s="33">
        <f t="shared" ref="CB6:CJ6" si="9">IF(CB7="",NA(),CB7)</f>
        <v>193</v>
      </c>
      <c r="CC6" s="33">
        <f t="shared" si="9"/>
        <v>182.51</v>
      </c>
      <c r="CD6" s="33">
        <f t="shared" si="9"/>
        <v>210.08</v>
      </c>
      <c r="CE6" s="33">
        <f t="shared" si="9"/>
        <v>183.26</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65.39</v>
      </c>
      <c r="CX6" s="33">
        <f t="shared" ref="CX6:DF6" si="11">IF(CX7="",NA(),CX7)</f>
        <v>68.86</v>
      </c>
      <c r="CY6" s="33">
        <f t="shared" si="11"/>
        <v>73.36</v>
      </c>
      <c r="CZ6" s="33">
        <f t="shared" si="11"/>
        <v>70.75</v>
      </c>
      <c r="DA6" s="33">
        <f t="shared" si="11"/>
        <v>69.680000000000007</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0.44</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162060</v>
      </c>
      <c r="D7" s="35">
        <v>47</v>
      </c>
      <c r="E7" s="35">
        <v>17</v>
      </c>
      <c r="F7" s="35">
        <v>4</v>
      </c>
      <c r="G7" s="35">
        <v>0</v>
      </c>
      <c r="H7" s="35" t="s">
        <v>96</v>
      </c>
      <c r="I7" s="35" t="s">
        <v>97</v>
      </c>
      <c r="J7" s="35" t="s">
        <v>98</v>
      </c>
      <c r="K7" s="35" t="s">
        <v>99</v>
      </c>
      <c r="L7" s="35" t="s">
        <v>100</v>
      </c>
      <c r="M7" s="36" t="s">
        <v>101</v>
      </c>
      <c r="N7" s="36" t="s">
        <v>102</v>
      </c>
      <c r="O7" s="36">
        <v>30.77</v>
      </c>
      <c r="P7" s="36">
        <v>79.900000000000006</v>
      </c>
      <c r="Q7" s="36">
        <v>3520</v>
      </c>
      <c r="R7" s="36">
        <v>33681</v>
      </c>
      <c r="S7" s="36">
        <v>54.63</v>
      </c>
      <c r="T7" s="36">
        <v>616.53</v>
      </c>
      <c r="U7" s="36">
        <v>10327</v>
      </c>
      <c r="V7" s="36">
        <v>3.71</v>
      </c>
      <c r="W7" s="36">
        <v>2783.56</v>
      </c>
      <c r="X7" s="36">
        <v>92.01</v>
      </c>
      <c r="Y7" s="36">
        <v>89.15</v>
      </c>
      <c r="Z7" s="36">
        <v>89.84</v>
      </c>
      <c r="AA7" s="36">
        <v>90.75</v>
      </c>
      <c r="AB7" s="36">
        <v>90.34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1185.08</v>
      </c>
      <c r="BF7" s="36">
        <v>1144.32</v>
      </c>
      <c r="BG7" s="36">
        <v>1027.8599999999999</v>
      </c>
      <c r="BH7" s="36">
        <v>1091.43</v>
      </c>
      <c r="BI7" s="36">
        <v>1088.17</v>
      </c>
      <c r="BJ7" s="36">
        <v>1812.65</v>
      </c>
      <c r="BK7" s="36">
        <v>1764.87</v>
      </c>
      <c r="BL7" s="36">
        <v>1622.51</v>
      </c>
      <c r="BM7" s="36">
        <v>1569.13</v>
      </c>
      <c r="BN7" s="36">
        <v>1436</v>
      </c>
      <c r="BO7" s="36">
        <v>1479.31</v>
      </c>
      <c r="BP7" s="36">
        <v>87.68</v>
      </c>
      <c r="BQ7" s="36">
        <v>91.37</v>
      </c>
      <c r="BR7" s="36">
        <v>96.14</v>
      </c>
      <c r="BS7" s="36">
        <v>83.95</v>
      </c>
      <c r="BT7" s="36">
        <v>99.81</v>
      </c>
      <c r="BU7" s="36">
        <v>59.35</v>
      </c>
      <c r="BV7" s="36">
        <v>60.75</v>
      </c>
      <c r="BW7" s="36">
        <v>62.83</v>
      </c>
      <c r="BX7" s="36">
        <v>64.63</v>
      </c>
      <c r="BY7" s="36">
        <v>66.56</v>
      </c>
      <c r="BZ7" s="36">
        <v>63.5</v>
      </c>
      <c r="CA7" s="36">
        <v>202.74</v>
      </c>
      <c r="CB7" s="36">
        <v>193</v>
      </c>
      <c r="CC7" s="36">
        <v>182.51</v>
      </c>
      <c r="CD7" s="36">
        <v>210.08</v>
      </c>
      <c r="CE7" s="36">
        <v>183.26</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65.39</v>
      </c>
      <c r="CX7" s="36">
        <v>68.86</v>
      </c>
      <c r="CY7" s="36">
        <v>73.36</v>
      </c>
      <c r="CZ7" s="36">
        <v>70.75</v>
      </c>
      <c r="DA7" s="36">
        <v>69.680000000000007</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0.44</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2016-02-03T09:03:00Z</dcterms:created>
  <dcterms:modified xsi:type="dcterms:W3CDTF">2016-02-25T02:23:18Z</dcterms:modified>
  <cp:category/>
</cp:coreProperties>
</file>