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207003\Desktop\"/>
    </mc:Choice>
  </mc:AlternateContent>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AI8" i="4" s="1"/>
  <c r="P6" i="5"/>
  <c r="O6" i="5"/>
  <c r="R10" i="4" s="1"/>
  <c r="N6" i="5"/>
  <c r="M6" i="5"/>
  <c r="B10" i="4" s="1"/>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J10" i="4"/>
  <c r="AQ8" i="4"/>
  <c r="Z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<sst xmlns="http://schemas.openxmlformats.org/spreadsheetml/2006/main" count="217" uniqueCount="107">
  <si>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</si>
  <si>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</si>
  <si>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</si>
  <si>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</si>
  <si>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</si>
  <si>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</si>
  <si>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</si>
  <si>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</si>
  <si>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</si>
  <si>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</si>
  <si>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</si>
  <si>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</si>
  <si>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</si>
  <si>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</si>
  <si>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</si>
  <si>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</si>
  <si>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</si>
  <si>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</si>
  <si>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</si>
  <si>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</si>
  <si>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</si>
  <si>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</si>
  <si>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</si>
  <si>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</si>
  <si>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</si>
  <si>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</si>
  <si>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</si>
  <si>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</si>
  <si>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</si>
  <si>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</si>
  <si>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</si>
  <si>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</si>
  <si>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</si>
  <si>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</si>
  <si>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</si>
  <si>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</si>
  <si>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</si>
  <si>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</si>
  <si>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</si>
  <si>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</si>
  <si>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</si>
  <si>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</si>
  <si>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</si>
  <si>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</si>
  <si>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</si>
  <si>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</si>
  <si>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</si>
  <si>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</si>
  <si>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</si>
  <si>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</si>
  <si>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</si>
  <si>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</si>
  <si>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</si>
  <si>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</si>
  <si>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</si>
  <si>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</si>
  <si>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</si>
  <si>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</si>
  <si>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</si>
  <si>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</si>
  <si>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</si>
  <si>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</si>
  <si>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</si>
  <si>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</si>
  <si>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</si>
  <si>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</si>
  <si>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</si>
  <si>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</si>
  <si>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</si>
  <si>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</si>
  <si>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</si>
  <si>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</si>
  <si>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</si>
  <si>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</si>
  <si>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</si>
  <si>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</si>
  <si>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</si>
  <si>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</si>
  <si>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</si>
  <si>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</si>
  <si>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</si>
  <si>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</si>
  <si>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</si>
  <si>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</si>
  <si>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</si>
  <si>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</si>
  <si>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</si>
  <si>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</si>
  <si>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</si>
  <si>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</si>
  <si>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</si>
  <si>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</si>
  <si>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</si>
  <si>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黒部市</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</si>
  <si>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</si>
  <si>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</si>
  <si>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</si>
  <si>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</si>
  <si>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</si>
  <si>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</si>
  <si>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</si>
  <si>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</si>
  <si>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</si>
  <si>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</si>
  <si>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これまで有収率の向上に向け、老朽塩ビ管や石綿セメント管の更新に取り組むなど管路の更新を促進し、老朽管を減少させてきた。また現在、上水道未整備区域の配水管布設を進めているところであり、類似団体平均と比較すると、資産の老朽化は低い水準にある。</t>
    <rPh sb="6" eb="8">
      <t>ユウシュウ</t>
    </rPh>
    <rPh sb="8" eb="9">
      <t>リツ</t>
    </rPh>
    <rPh sb="10" eb="12">
      <t>コウジョウ</t>
    </rPh>
    <rPh sb="13" eb="14">
      <t>ム</t>
    </rPh>
    <rPh sb="16" eb="18">
      <t>ロウキュウ</t>
    </rPh>
    <rPh sb="18" eb="19">
      <t>エン</t>
    </rPh>
    <rPh sb="20" eb="21">
      <t>カン</t>
    </rPh>
    <rPh sb="22" eb="24">
      <t>セキメン</t>
    </rPh>
    <rPh sb="28" eb="29">
      <t>カン</t>
    </rPh>
    <rPh sb="30" eb="32">
      <t>コウシン</t>
    </rPh>
    <rPh sb="33" eb="34">
      <t>ト</t>
    </rPh>
    <rPh sb="35" eb="36">
      <t>ク</t>
    </rPh>
    <rPh sb="39" eb="41">
      <t>カンロ</t>
    </rPh>
    <rPh sb="42" eb="44">
      <t>コウシン</t>
    </rPh>
    <rPh sb="45" eb="47">
      <t>ソクシン</t>
    </rPh>
    <rPh sb="49" eb="51">
      <t>ロウキュウ</t>
    </rPh>
    <rPh sb="51" eb="52">
      <t>カン</t>
    </rPh>
    <rPh sb="53" eb="55">
      <t>ゲンショウ</t>
    </rPh>
    <rPh sb="63" eb="65">
      <t>ゲンザイ</t>
    </rPh>
    <rPh sb="66" eb="67">
      <t>ジョウ</t>
    </rPh>
    <rPh sb="67" eb="69">
      <t>スイドウ</t>
    </rPh>
    <rPh sb="69" eb="72">
      <t>ミセイビ</t>
    </rPh>
    <rPh sb="72" eb="74">
      <t>クイキ</t>
    </rPh>
    <rPh sb="75" eb="78">
      <t>ハイスイカン</t>
    </rPh>
    <rPh sb="78" eb="80">
      <t>フセツ</t>
    </rPh>
    <rPh sb="81" eb="82">
      <t>スス</t>
    </rPh>
    <rPh sb="93" eb="95">
      <t>ルイジ</t>
    </rPh>
    <rPh sb="95" eb="97">
      <t>ダンタイ</t>
    </rPh>
    <rPh sb="97" eb="99">
      <t>ヘイキン</t>
    </rPh>
    <rPh sb="100" eb="102">
      <t>ヒカク</t>
    </rPh>
    <rPh sb="106" eb="108">
      <t>シサン</t>
    </rPh>
    <rPh sb="109" eb="112">
      <t>ロウキュウカ</t>
    </rPh>
    <rPh sb="113" eb="114">
      <t>ヒク</t>
    </rPh>
    <rPh sb="115" eb="117">
      <t>スイジュン</t>
    </rPh>
    <phoneticPr fontId="4"/>
  </si>
  <si>
    <t xml:space="preserve">
　現在は料金収入の不足分を一般会計からの繰入によって賄っている状態であるが、一般会計からの繰入を抑えるために、段階的な水道料金の改定を行うこととしている。また上水道への加入促進に努め、適正な料金収入の確保を目指していく。
　更に、引き続き老朽管の更新を進め、有収率の向上に努めていく。</t>
    <rPh sb="2" eb="4">
      <t>ゲンザイ</t>
    </rPh>
    <rPh sb="5" eb="7">
      <t>リョウキン</t>
    </rPh>
    <rPh sb="7" eb="9">
      <t>シュウニュウ</t>
    </rPh>
    <rPh sb="10" eb="13">
      <t>フソクブン</t>
    </rPh>
    <rPh sb="14" eb="16">
      <t>イッパン</t>
    </rPh>
    <rPh sb="16" eb="18">
      <t>カイケイ</t>
    </rPh>
    <rPh sb="21" eb="23">
      <t>クリイレ</t>
    </rPh>
    <rPh sb="27" eb="28">
      <t>マカナ</t>
    </rPh>
    <rPh sb="32" eb="34">
      <t>ジョウタイ</t>
    </rPh>
    <rPh sb="39" eb="41">
      <t>イッパン</t>
    </rPh>
    <rPh sb="41" eb="43">
      <t>カイケイ</t>
    </rPh>
    <rPh sb="46" eb="47">
      <t>ク</t>
    </rPh>
    <rPh sb="47" eb="48">
      <t>イ</t>
    </rPh>
    <rPh sb="49" eb="50">
      <t>オサ</t>
    </rPh>
    <rPh sb="56" eb="59">
      <t>ダンカイテキ</t>
    </rPh>
    <rPh sb="80" eb="81">
      <t>ジョウ</t>
    </rPh>
    <rPh sb="81" eb="83">
      <t>スイドウ</t>
    </rPh>
    <rPh sb="85" eb="87">
      <t>カニュウ</t>
    </rPh>
    <rPh sb="87" eb="89">
      <t>ソクシン</t>
    </rPh>
    <rPh sb="90" eb="91">
      <t>ツト</t>
    </rPh>
    <rPh sb="93" eb="95">
      <t>テキセイ</t>
    </rPh>
    <rPh sb="96" eb="98">
      <t>リョウキン</t>
    </rPh>
    <rPh sb="98" eb="100">
      <t>シュウニュウ</t>
    </rPh>
    <rPh sb="101" eb="103">
      <t>カクホ</t>
    </rPh>
    <rPh sb="104" eb="106">
      <t>メザ</t>
    </rPh>
    <rPh sb="113" eb="114">
      <t>サラ</t>
    </rPh>
    <rPh sb="116" eb="117">
      <t>ヒ</t>
    </rPh>
    <rPh sb="118" eb="119">
      <t>ツヅ</t>
    </rPh>
    <rPh sb="120" eb="122">
      <t>ロウキュウ</t>
    </rPh>
    <rPh sb="122" eb="123">
      <t>カン</t>
    </rPh>
    <rPh sb="124" eb="126">
      <t>コウシン</t>
    </rPh>
    <rPh sb="127" eb="128">
      <t>スス</t>
    </rPh>
    <rPh sb="130" eb="132">
      <t>ユウシュウ</t>
    </rPh>
    <rPh sb="132" eb="133">
      <t>リツ</t>
    </rPh>
    <rPh sb="134" eb="136">
      <t>コウジョウ</t>
    </rPh>
    <rPh sb="137" eb="138">
      <t>ツト</t>
    </rPh>
    <phoneticPr fontId="4"/>
  </si>
  <si>
    <t xml:space="preserve">
　経常収支比率については、料金収入の不足分を一般会計からの繰り入れによって賄い、100％以上（黒字）となっている。
　流動比率については、平成25年度までは100％を上回っていたが、平成26年度は新会計基準適用による流動負債の増加により、100％を下回った。
　企業債残高対給水収益比率については、企業債の償還額が借入額を上回っていることによる企業債残高の減少、給水人口増加による給水収益の増加により、徐々に減少しているが、これまで整備に充てるために起債してきた額が大きい為、類似団体平均を上回る状態にある。
　料金回収率については、水道料金の単価が他市町村に比べ低く設定されているため、料金収入が給水に係る費用に対して不足しており、類似団体平均値を下回った。
　給水原価については、類似団体平均値より低い水準にあり、給水に係る費用を低く抑えられている。
　施設利用率については、類似団体平均値を下回った。
　有収率については、平成25年度に大規模な漏水事故が発生し、対策を講じたが漏水量が大きかったため、類似団体平均値を大きく下回ったがその他の年度は概ね類似団体平均値と同等の水準にある。
　</t>
    <rPh sb="2" eb="4">
      <t>ケイジョウ</t>
    </rPh>
    <rPh sb="4" eb="6">
      <t>シュウシ</t>
    </rPh>
    <rPh sb="6" eb="8">
      <t>ヒリツ</t>
    </rPh>
    <rPh sb="14" eb="16">
      <t>リョウキン</t>
    </rPh>
    <rPh sb="16" eb="18">
      <t>シュウニュウ</t>
    </rPh>
    <rPh sb="19" eb="22">
      <t>フソクブン</t>
    </rPh>
    <rPh sb="23" eb="25">
      <t>イッパン</t>
    </rPh>
    <rPh sb="25" eb="27">
      <t>カイケイ</t>
    </rPh>
    <rPh sb="30" eb="31">
      <t>ク</t>
    </rPh>
    <rPh sb="32" eb="33">
      <t>イ</t>
    </rPh>
    <rPh sb="38" eb="39">
      <t>マカナ</t>
    </rPh>
    <rPh sb="45" eb="47">
      <t>イジョウ</t>
    </rPh>
    <rPh sb="48" eb="50">
      <t>クロジ</t>
    </rPh>
    <rPh sb="60" eb="62">
      <t>リュウドウ</t>
    </rPh>
    <rPh sb="62" eb="64">
      <t>ヒリツ</t>
    </rPh>
    <rPh sb="70" eb="72">
      <t>ヘイセイ</t>
    </rPh>
    <rPh sb="74" eb="76">
      <t>ネンド</t>
    </rPh>
    <rPh sb="84" eb="86">
      <t>ウワマワ</t>
    </rPh>
    <rPh sb="92" eb="94">
      <t>ヘイセイ</t>
    </rPh>
    <rPh sb="96" eb="98">
      <t>ネンド</t>
    </rPh>
    <rPh sb="99" eb="100">
      <t>シン</t>
    </rPh>
    <rPh sb="100" eb="102">
      <t>カイケイ</t>
    </rPh>
    <rPh sb="102" eb="104">
      <t>キジュン</t>
    </rPh>
    <rPh sb="104" eb="106">
      <t>テキヨウ</t>
    </rPh>
    <rPh sb="109" eb="111">
      <t>リュウドウ</t>
    </rPh>
    <rPh sb="111" eb="113">
      <t>フサイ</t>
    </rPh>
    <rPh sb="114" eb="116">
      <t>ゾウカ</t>
    </rPh>
    <rPh sb="125" eb="127">
      <t>シタマワ</t>
    </rPh>
    <rPh sb="132" eb="134">
      <t>キギョウ</t>
    </rPh>
    <rPh sb="134" eb="135">
      <t>サイ</t>
    </rPh>
    <rPh sb="135" eb="137">
      <t>ザンダカ</t>
    </rPh>
    <rPh sb="137" eb="138">
      <t>タイ</t>
    </rPh>
    <rPh sb="138" eb="140">
      <t>キュウスイ</t>
    </rPh>
    <rPh sb="140" eb="142">
      <t>シュウエキ</t>
    </rPh>
    <rPh sb="142" eb="144">
      <t>ヒリツ</t>
    </rPh>
    <rPh sb="150" eb="152">
      <t>キギョウ</t>
    </rPh>
    <rPh sb="152" eb="153">
      <t>サイ</t>
    </rPh>
    <rPh sb="154" eb="156">
      <t>ショウカン</t>
    </rPh>
    <rPh sb="156" eb="157">
      <t>ガク</t>
    </rPh>
    <rPh sb="158" eb="160">
      <t>カリイレ</t>
    </rPh>
    <rPh sb="160" eb="161">
      <t>ガク</t>
    </rPh>
    <rPh sb="162" eb="164">
      <t>ウワマワ</t>
    </rPh>
    <rPh sb="173" eb="175">
      <t>キギョウ</t>
    </rPh>
    <rPh sb="175" eb="176">
      <t>サイ</t>
    </rPh>
    <rPh sb="176" eb="178">
      <t>ザンダカ</t>
    </rPh>
    <rPh sb="179" eb="181">
      <t>ゲンショウ</t>
    </rPh>
    <rPh sb="182" eb="184">
      <t>キュウスイ</t>
    </rPh>
    <rPh sb="184" eb="186">
      <t>ジンコウ</t>
    </rPh>
    <rPh sb="186" eb="188">
      <t>ゾウカ</t>
    </rPh>
    <rPh sb="191" eb="193">
      <t>キュウスイ</t>
    </rPh>
    <rPh sb="193" eb="195">
      <t>シュウエキ</t>
    </rPh>
    <rPh sb="196" eb="198">
      <t>ゾウカ</t>
    </rPh>
    <rPh sb="202" eb="204">
      <t>ジョジョ</t>
    </rPh>
    <rPh sb="205" eb="207">
      <t>ゲンショウ</t>
    </rPh>
    <rPh sb="217" eb="219">
      <t>セイビ</t>
    </rPh>
    <rPh sb="220" eb="221">
      <t>ア</t>
    </rPh>
    <rPh sb="226" eb="228">
      <t>キサイ</t>
    </rPh>
    <rPh sb="232" eb="233">
      <t>ガク</t>
    </rPh>
    <rPh sb="234" eb="235">
      <t>オオ</t>
    </rPh>
    <rPh sb="237" eb="238">
      <t>タメ</t>
    </rPh>
    <rPh sb="239" eb="241">
      <t>ルイジ</t>
    </rPh>
    <rPh sb="241" eb="243">
      <t>ダンタイ</t>
    </rPh>
    <rPh sb="243" eb="245">
      <t>ヘイキン</t>
    </rPh>
    <rPh sb="246" eb="248">
      <t>ウワマワ</t>
    </rPh>
    <rPh sb="249" eb="251">
      <t>ジョウタイ</t>
    </rPh>
    <rPh sb="257" eb="259">
      <t>リョウキン</t>
    </rPh>
    <rPh sb="259" eb="261">
      <t>カイシュウ</t>
    </rPh>
    <rPh sb="261" eb="262">
      <t>リツ</t>
    </rPh>
    <rPh sb="333" eb="335">
      <t>キュウスイ</t>
    </rPh>
    <rPh sb="335" eb="337">
      <t>ゲンカ</t>
    </rPh>
    <rPh sb="343" eb="345">
      <t>ルイジ</t>
    </rPh>
    <rPh sb="345" eb="347">
      <t>ダンタイ</t>
    </rPh>
    <rPh sb="347" eb="350">
      <t>ヘイキンチ</t>
    </rPh>
    <rPh sb="352" eb="353">
      <t>ヒク</t>
    </rPh>
    <rPh sb="354" eb="356">
      <t>スイジュン</t>
    </rPh>
    <rPh sb="360" eb="362">
      <t>キュウスイ</t>
    </rPh>
    <rPh sb="363" eb="364">
      <t>カカ</t>
    </rPh>
    <rPh sb="365" eb="367">
      <t>ヒヨウ</t>
    </rPh>
    <rPh sb="368" eb="369">
      <t>ヒク</t>
    </rPh>
    <rPh sb="370" eb="371">
      <t>オサ</t>
    </rPh>
    <rPh sb="380" eb="382">
      <t>シセツ</t>
    </rPh>
    <rPh sb="382" eb="385">
      <t>リヨウリツ</t>
    </rPh>
    <rPh sb="391" eb="393">
      <t>ルイジ</t>
    </rPh>
    <rPh sb="393" eb="395">
      <t>ダンタイ</t>
    </rPh>
    <rPh sb="395" eb="398">
      <t>ヘイキンチ</t>
    </rPh>
    <rPh sb="399" eb="401">
      <t>シタマワ</t>
    </rPh>
    <rPh sb="406" eb="408">
      <t>ユウシュウ</t>
    </rPh>
    <rPh sb="408" eb="409">
      <t>リツ</t>
    </rPh>
    <rPh sb="415" eb="417">
      <t>ヘイセイ</t>
    </rPh>
    <rPh sb="419" eb="421">
      <t>ネンド</t>
    </rPh>
    <rPh sb="422" eb="425">
      <t>ダイキボ</t>
    </rPh>
    <rPh sb="426" eb="428">
      <t>ロウスイ</t>
    </rPh>
    <rPh sb="428" eb="430">
      <t>ジコ</t>
    </rPh>
    <rPh sb="431" eb="433">
      <t>ハッセイ</t>
    </rPh>
    <rPh sb="435" eb="437">
      <t>タイサク</t>
    </rPh>
    <rPh sb="438" eb="439">
      <t>コウ</t>
    </rPh>
    <rPh sb="442" eb="444">
      <t>ロウスイ</t>
    </rPh>
    <rPh sb="444" eb="445">
      <t>リョウ</t>
    </rPh>
    <rPh sb="446" eb="447">
      <t>オオ</t>
    </rPh>
    <rPh sb="454" eb="456">
      <t>ルイジ</t>
    </rPh>
    <rPh sb="456" eb="458">
      <t>ダンタイ</t>
    </rPh>
    <rPh sb="458" eb="461">
      <t>ヘイキンチ</t>
    </rPh>
    <rPh sb="462" eb="463">
      <t>オオ</t>
    </rPh>
    <rPh sb="465" eb="467">
      <t>シタマワ</t>
    </rPh>
    <rPh sb="472" eb="473">
      <t>ホカ</t>
    </rPh>
    <rPh sb="474" eb="476">
      <t>ネンド</t>
    </rPh>
    <rPh sb="477" eb="478">
      <t>オオム</t>
    </rPh>
    <rPh sb="483" eb="486">
      <t>ヘイキンチ</t>
    </rPh>
    <rPh sb="490" eb="492">
      <t>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</si>
</sst>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1.04</c:v>
                </c:pt>
                <c:pt idx="1">
                  <c:v>0.91</c:v>
                </c:pt>
                <c:pt idx="2">
                  <c:v>0.99</c:v>
                </c:pt>
                <c:pt idx="3">
                  <c:v>0.95</c:v>
                </c:pt>
                <c:pt idx="4">
                  <c:v>1.08</c:v>
                </c:pt>
              </c:numCache>
            </c:numRef>
          </c:val>
        </c:ser>
        <c:dLbls>
          <c:showLegendKey val="0"/>
          <c:showVal val="0"/>
          <c:showCatName val="0"/>
          <c:showSerName val="0"/>
          <c:showPercent val="0"/>
          <c:showBubbleSize val="0"/>
        </c:dLbls>
        <c:gapWidth val="150"/>
        <c:axId val="127251016"/>
        <c:axId val="127251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0.79</c:v>
                </c:pt>
                <c:pt idx="1">
                  <c:v>0.78</c:v>
                </c:pt>
                <c:pt idx="2">
                  <c:v>0.67</c:v>
                </c:pt>
                <c:pt idx="3">
                  <c:v>0.67</c:v>
                </c:pt>
                <c:pt idx="4">
                  <c:v>0.66</c:v>
                </c:pt>
              </c:numCache>
            </c:numRef>
          </c:val>
          <c:smooth val="0"/>
        </c:ser>
        <c:dLbls>
          <c:showLegendKey val="0"/>
          <c:showVal val="0"/>
          <c:showCatName val="0"/>
          <c:showSerName val="0"/>
          <c:showPercent val="0"/>
          <c:showBubbleSize val="0"/>
        </c:dLbls>
        <c:marker val="1"/>
        <c:smooth val="0"/>
        <c:axId val="127251016"/>
        <c:axId val="127251400"/>
      </c:lineChart>
      <c:dateAx>
        <c:axId val="127251016"/>
        <c:scaling>
          <c:orientation val="minMax"/>
        </c:scaling>
        <c:delete val="1"/>
        <c:axPos val="b"/>
        <c:numFmt formatCode="ge" sourceLinked="1"/>
        <c:majorTickMark val="none"/>
        <c:minorTickMark val="none"/>
        <c:tickLblPos val="none"/>
        <c:crossAx val="127251400"/>
        <c:crosses val="autoZero"/>
        <c:auto val="1"/>
        <c:lblOffset val="100"/>
        <c:baseTimeUnit val="years"/>
      </c:dateAx>
      <c:valAx>
        <c:axId val="127251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251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41.81</c:v>
                </c:pt>
                <c:pt idx="1">
                  <c:v>42.86</c:v>
                </c:pt>
                <c:pt idx="2">
                  <c:v>44.17</c:v>
                </c:pt>
                <c:pt idx="3">
                  <c:v>51.35</c:v>
                </c:pt>
                <c:pt idx="4">
                  <c:v>45.23</c:v>
                </c:pt>
              </c:numCache>
            </c:numRef>
          </c:val>
        </c:ser>
        <c:dLbls>
          <c:showLegendKey val="0"/>
          <c:showVal val="0"/>
          <c:showCatName val="0"/>
          <c:showSerName val="0"/>
          <c:showPercent val="0"/>
          <c:showBubbleSize val="0"/>
        </c:dLbls>
        <c:gapWidth val="150"/>
        <c:axId val="197512056"/>
        <c:axId val="19751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56.8</c:v>
                </c:pt>
                <c:pt idx="1">
                  <c:v>55.84</c:v>
                </c:pt>
                <c:pt idx="2">
                  <c:v>55.68</c:v>
                </c:pt>
                <c:pt idx="3">
                  <c:v>55.64</c:v>
                </c:pt>
                <c:pt idx="4">
                  <c:v>55.13</c:v>
                </c:pt>
              </c:numCache>
            </c:numRef>
          </c:val>
          <c:smooth val="0"/>
        </c:ser>
        <c:dLbls>
          <c:showLegendKey val="0"/>
          <c:showVal val="0"/>
          <c:showCatName val="0"/>
          <c:showSerName val="0"/>
          <c:showPercent val="0"/>
          <c:showBubbleSize val="0"/>
        </c:dLbls>
        <c:marker val="1"/>
        <c:smooth val="0"/>
        <c:axId val="197512056"/>
        <c:axId val="197512448"/>
      </c:lineChart>
      <c:dateAx>
        <c:axId val="197512056"/>
        <c:scaling>
          <c:orientation val="minMax"/>
        </c:scaling>
        <c:delete val="1"/>
        <c:axPos val="b"/>
        <c:numFmt formatCode="ge" sourceLinked="1"/>
        <c:majorTickMark val="none"/>
        <c:minorTickMark val="none"/>
        <c:tickLblPos val="none"/>
        <c:crossAx val="197512448"/>
        <c:crosses val="autoZero"/>
        <c:auto val="1"/>
        <c:lblOffset val="100"/>
        <c:baseTimeUnit val="years"/>
      </c:dateAx>
      <c:valAx>
        <c:axId val="19751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512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81.849999999999994</c:v>
                </c:pt>
                <c:pt idx="1">
                  <c:v>81.260000000000005</c:v>
                </c:pt>
                <c:pt idx="2">
                  <c:v>83.73</c:v>
                </c:pt>
                <c:pt idx="3">
                  <c:v>72.290000000000006</c:v>
                </c:pt>
                <c:pt idx="4">
                  <c:v>83.78</c:v>
                </c:pt>
              </c:numCache>
            </c:numRef>
          </c:val>
        </c:ser>
        <c:dLbls>
          <c:showLegendKey val="0"/>
          <c:showVal val="0"/>
          <c:showCatName val="0"/>
          <c:showSerName val="0"/>
          <c:showPercent val="0"/>
          <c:showBubbleSize val="0"/>
        </c:dLbls>
        <c:gapWidth val="150"/>
        <c:axId val="197513624"/>
        <c:axId val="19751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83.67</c:v>
                </c:pt>
                <c:pt idx="1">
                  <c:v>83.11</c:v>
                </c:pt>
                <c:pt idx="2">
                  <c:v>83.18</c:v>
                </c:pt>
                <c:pt idx="3">
                  <c:v>83.09</c:v>
                </c:pt>
                <c:pt idx="4">
                  <c:v>83</c:v>
                </c:pt>
              </c:numCache>
            </c:numRef>
          </c:val>
          <c:smooth val="0"/>
        </c:ser>
        <c:dLbls>
          <c:showLegendKey val="0"/>
          <c:showVal val="0"/>
          <c:showCatName val="0"/>
          <c:showSerName val="0"/>
          <c:showPercent val="0"/>
          <c:showBubbleSize val="0"/>
        </c:dLbls>
        <c:marker val="1"/>
        <c:smooth val="0"/>
        <c:axId val="197513624"/>
        <c:axId val="197514016"/>
      </c:lineChart>
      <c:dateAx>
        <c:axId val="197513624"/>
        <c:scaling>
          <c:orientation val="minMax"/>
        </c:scaling>
        <c:delete val="1"/>
        <c:axPos val="b"/>
        <c:numFmt formatCode="ge" sourceLinked="1"/>
        <c:majorTickMark val="none"/>
        <c:minorTickMark val="none"/>
        <c:tickLblPos val="none"/>
        <c:crossAx val="197514016"/>
        <c:crosses val="autoZero"/>
        <c:auto val="1"/>
        <c:lblOffset val="100"/>
        <c:baseTimeUnit val="years"/>
      </c:dateAx>
      <c:valAx>
        <c:axId val="19751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513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100.98</c:v>
                </c:pt>
                <c:pt idx="1">
                  <c:v>102.48</c:v>
                </c:pt>
                <c:pt idx="2">
                  <c:v>100.49</c:v>
                </c:pt>
                <c:pt idx="3">
                  <c:v>101.85</c:v>
                </c:pt>
                <c:pt idx="4">
                  <c:v>104.57</c:v>
                </c:pt>
              </c:numCache>
            </c:numRef>
          </c:val>
        </c:ser>
        <c:dLbls>
          <c:showLegendKey val="0"/>
          <c:showVal val="0"/>
          <c:showCatName val="0"/>
          <c:showSerName val="0"/>
          <c:showPercent val="0"/>
          <c:showBubbleSize val="0"/>
        </c:dLbls>
        <c:gapWidth val="150"/>
        <c:axId val="196496096"/>
        <c:axId val="19649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108.96</c:v>
                </c:pt>
                <c:pt idx="1">
                  <c:v>107.37</c:v>
                </c:pt>
                <c:pt idx="2">
                  <c:v>107.57</c:v>
                </c:pt>
                <c:pt idx="3">
                  <c:v>106.55</c:v>
                </c:pt>
                <c:pt idx="4">
                  <c:v>110.01</c:v>
                </c:pt>
              </c:numCache>
            </c:numRef>
          </c:val>
          <c:smooth val="0"/>
        </c:ser>
        <c:dLbls>
          <c:showLegendKey val="0"/>
          <c:showVal val="0"/>
          <c:showCatName val="0"/>
          <c:showSerName val="0"/>
          <c:showPercent val="0"/>
          <c:showBubbleSize val="0"/>
        </c:dLbls>
        <c:marker val="1"/>
        <c:smooth val="0"/>
        <c:axId val="196496096"/>
        <c:axId val="196496480"/>
      </c:lineChart>
      <c:dateAx>
        <c:axId val="196496096"/>
        <c:scaling>
          <c:orientation val="minMax"/>
        </c:scaling>
        <c:delete val="1"/>
        <c:axPos val="b"/>
        <c:numFmt formatCode="ge" sourceLinked="1"/>
        <c:majorTickMark val="none"/>
        <c:minorTickMark val="none"/>
        <c:tickLblPos val="none"/>
        <c:crossAx val="196496480"/>
        <c:crosses val="autoZero"/>
        <c:auto val="1"/>
        <c:lblOffset val="100"/>
        <c:baseTimeUnit val="years"/>
      </c:dateAx>
      <c:valAx>
        <c:axId val="196496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649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28.33</c:v>
                </c:pt>
                <c:pt idx="1">
                  <c:v>28.61</c:v>
                </c:pt>
                <c:pt idx="2">
                  <c:v>29.54</c:v>
                </c:pt>
                <c:pt idx="3">
                  <c:v>30.18</c:v>
                </c:pt>
                <c:pt idx="4">
                  <c:v>37.840000000000003</c:v>
                </c:pt>
              </c:numCache>
            </c:numRef>
          </c:val>
        </c:ser>
        <c:dLbls>
          <c:showLegendKey val="0"/>
          <c:showVal val="0"/>
          <c:showCatName val="0"/>
          <c:showSerName val="0"/>
          <c:showPercent val="0"/>
          <c:showBubbleSize val="0"/>
        </c:dLbls>
        <c:gapWidth val="150"/>
        <c:axId val="197057264"/>
        <c:axId val="197057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36.21</c:v>
                </c:pt>
                <c:pt idx="1">
                  <c:v>37.090000000000003</c:v>
                </c:pt>
                <c:pt idx="2">
                  <c:v>38.07</c:v>
                </c:pt>
                <c:pt idx="3">
                  <c:v>39.06</c:v>
                </c:pt>
                <c:pt idx="4">
                  <c:v>46.66</c:v>
                </c:pt>
              </c:numCache>
            </c:numRef>
          </c:val>
          <c:smooth val="0"/>
        </c:ser>
        <c:dLbls>
          <c:showLegendKey val="0"/>
          <c:showVal val="0"/>
          <c:showCatName val="0"/>
          <c:showSerName val="0"/>
          <c:showPercent val="0"/>
          <c:showBubbleSize val="0"/>
        </c:dLbls>
        <c:marker val="1"/>
        <c:smooth val="0"/>
        <c:axId val="197057264"/>
        <c:axId val="197057648"/>
      </c:lineChart>
      <c:dateAx>
        <c:axId val="197057264"/>
        <c:scaling>
          <c:orientation val="minMax"/>
        </c:scaling>
        <c:delete val="1"/>
        <c:axPos val="b"/>
        <c:numFmt formatCode="ge" sourceLinked="1"/>
        <c:majorTickMark val="none"/>
        <c:minorTickMark val="none"/>
        <c:tickLblPos val="none"/>
        <c:crossAx val="197057648"/>
        <c:crosses val="autoZero"/>
        <c:auto val="1"/>
        <c:lblOffset val="100"/>
        <c:baseTimeUnit val="years"/>
      </c:dateAx>
      <c:valAx>
        <c:axId val="19705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05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18.61</c:v>
                </c:pt>
                <c:pt idx="1">
                  <c:v>8.2100000000000009</c:v>
                </c:pt>
                <c:pt idx="2">
                  <c:v>8.4</c:v>
                </c:pt>
                <c:pt idx="3">
                  <c:v>8.3000000000000007</c:v>
                </c:pt>
                <c:pt idx="4">
                  <c:v>7.84</c:v>
                </c:pt>
              </c:numCache>
            </c:numRef>
          </c:val>
        </c:ser>
        <c:dLbls>
          <c:showLegendKey val="0"/>
          <c:showVal val="0"/>
          <c:showCatName val="0"/>
          <c:showSerName val="0"/>
          <c:showPercent val="0"/>
          <c:showBubbleSize val="0"/>
        </c:dLbls>
        <c:gapWidth val="150"/>
        <c:axId val="197254624"/>
        <c:axId val="19563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6.46</c:v>
                </c:pt>
                <c:pt idx="1">
                  <c:v>6.63</c:v>
                </c:pt>
                <c:pt idx="2">
                  <c:v>7.73</c:v>
                </c:pt>
                <c:pt idx="3">
                  <c:v>8.8699999999999992</c:v>
                </c:pt>
                <c:pt idx="4">
                  <c:v>9.85</c:v>
                </c:pt>
              </c:numCache>
            </c:numRef>
          </c:val>
          <c:smooth val="0"/>
        </c:ser>
        <c:dLbls>
          <c:showLegendKey val="0"/>
          <c:showVal val="0"/>
          <c:showCatName val="0"/>
          <c:showSerName val="0"/>
          <c:showPercent val="0"/>
          <c:showBubbleSize val="0"/>
        </c:dLbls>
        <c:marker val="1"/>
        <c:smooth val="0"/>
        <c:axId val="197254624"/>
        <c:axId val="195632192"/>
      </c:lineChart>
      <c:dateAx>
        <c:axId val="197254624"/>
        <c:scaling>
          <c:orientation val="minMax"/>
        </c:scaling>
        <c:delete val="1"/>
        <c:axPos val="b"/>
        <c:numFmt formatCode="ge" sourceLinked="1"/>
        <c:majorTickMark val="none"/>
        <c:minorTickMark val="none"/>
        <c:tickLblPos val="none"/>
        <c:crossAx val="195632192"/>
        <c:crosses val="autoZero"/>
        <c:auto val="1"/>
        <c:lblOffset val="100"/>
        <c:baseTimeUnit val="years"/>
      </c:dateAx>
      <c:valAx>
        <c:axId val="1956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25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5634936"/>
        <c:axId val="197160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7.45</c:v>
                </c:pt>
                <c:pt idx="1">
                  <c:v>8.5</c:v>
                </c:pt>
                <c:pt idx="2">
                  <c:v>9.34</c:v>
                </c:pt>
                <c:pt idx="3">
                  <c:v>9.56</c:v>
                </c:pt>
                <c:pt idx="4">
                  <c:v>2.8</c:v>
                </c:pt>
              </c:numCache>
            </c:numRef>
          </c:val>
          <c:smooth val="0"/>
        </c:ser>
        <c:dLbls>
          <c:showLegendKey val="0"/>
          <c:showVal val="0"/>
          <c:showCatName val="0"/>
          <c:showSerName val="0"/>
          <c:showPercent val="0"/>
          <c:showBubbleSize val="0"/>
        </c:dLbls>
        <c:marker val="1"/>
        <c:smooth val="0"/>
        <c:axId val="195634936"/>
        <c:axId val="197160504"/>
      </c:lineChart>
      <c:dateAx>
        <c:axId val="195634936"/>
        <c:scaling>
          <c:orientation val="minMax"/>
        </c:scaling>
        <c:delete val="1"/>
        <c:axPos val="b"/>
        <c:numFmt formatCode="ge" sourceLinked="1"/>
        <c:majorTickMark val="none"/>
        <c:minorTickMark val="none"/>
        <c:tickLblPos val="none"/>
        <c:crossAx val="197160504"/>
        <c:crosses val="autoZero"/>
        <c:auto val="1"/>
        <c:lblOffset val="100"/>
        <c:baseTimeUnit val="years"/>
      </c:dateAx>
      <c:valAx>
        <c:axId val="197160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5634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400.23</c:v>
                </c:pt>
                <c:pt idx="1">
                  <c:v>586.58000000000004</c:v>
                </c:pt>
                <c:pt idx="2">
                  <c:v>270.8</c:v>
                </c:pt>
                <c:pt idx="3">
                  <c:v>229.26</c:v>
                </c:pt>
                <c:pt idx="4">
                  <c:v>98.51</c:v>
                </c:pt>
              </c:numCache>
            </c:numRef>
          </c:val>
        </c:ser>
        <c:dLbls>
          <c:showLegendKey val="0"/>
          <c:showVal val="0"/>
          <c:showCatName val="0"/>
          <c:showSerName val="0"/>
          <c:showPercent val="0"/>
          <c:showBubbleSize val="0"/>
        </c:dLbls>
        <c:gapWidth val="150"/>
        <c:axId val="197161680"/>
        <c:axId val="197162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969.16</c:v>
                </c:pt>
                <c:pt idx="1">
                  <c:v>995.5</c:v>
                </c:pt>
                <c:pt idx="2">
                  <c:v>915.5</c:v>
                </c:pt>
                <c:pt idx="3">
                  <c:v>963.24</c:v>
                </c:pt>
                <c:pt idx="4">
                  <c:v>381.53</c:v>
                </c:pt>
              </c:numCache>
            </c:numRef>
          </c:val>
          <c:smooth val="0"/>
        </c:ser>
        <c:dLbls>
          <c:showLegendKey val="0"/>
          <c:showVal val="0"/>
          <c:showCatName val="0"/>
          <c:showSerName val="0"/>
          <c:showPercent val="0"/>
          <c:showBubbleSize val="0"/>
        </c:dLbls>
        <c:marker val="1"/>
        <c:smooth val="0"/>
        <c:axId val="197161680"/>
        <c:axId val="197162072"/>
      </c:lineChart>
      <c:dateAx>
        <c:axId val="197161680"/>
        <c:scaling>
          <c:orientation val="minMax"/>
        </c:scaling>
        <c:delete val="1"/>
        <c:axPos val="b"/>
        <c:numFmt formatCode="ge" sourceLinked="1"/>
        <c:majorTickMark val="none"/>
        <c:minorTickMark val="none"/>
        <c:tickLblPos val="none"/>
        <c:crossAx val="197162072"/>
        <c:crosses val="autoZero"/>
        <c:auto val="1"/>
        <c:lblOffset val="100"/>
        <c:baseTimeUnit val="years"/>
      </c:dateAx>
      <c:valAx>
        <c:axId val="197162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716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1612.39</c:v>
                </c:pt>
                <c:pt idx="1">
                  <c:v>1460.87</c:v>
                </c:pt>
                <c:pt idx="2">
                  <c:v>1303.3</c:v>
                </c:pt>
                <c:pt idx="3">
                  <c:v>1298.94</c:v>
                </c:pt>
                <c:pt idx="4">
                  <c:v>1268.81</c:v>
                </c:pt>
              </c:numCache>
            </c:numRef>
          </c:val>
        </c:ser>
        <c:dLbls>
          <c:showLegendKey val="0"/>
          <c:showVal val="0"/>
          <c:showCatName val="0"/>
          <c:showSerName val="0"/>
          <c:showPercent val="0"/>
          <c:showBubbleSize val="0"/>
        </c:dLbls>
        <c:gapWidth val="150"/>
        <c:axId val="195633760"/>
        <c:axId val="195633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421.66</c:v>
                </c:pt>
                <c:pt idx="1">
                  <c:v>414.59</c:v>
                </c:pt>
                <c:pt idx="2">
                  <c:v>404.78</c:v>
                </c:pt>
                <c:pt idx="3">
                  <c:v>400.38</c:v>
                </c:pt>
                <c:pt idx="4">
                  <c:v>393.27</c:v>
                </c:pt>
              </c:numCache>
            </c:numRef>
          </c:val>
          <c:smooth val="0"/>
        </c:ser>
        <c:dLbls>
          <c:showLegendKey val="0"/>
          <c:showVal val="0"/>
          <c:showCatName val="0"/>
          <c:showSerName val="0"/>
          <c:showPercent val="0"/>
          <c:showBubbleSize val="0"/>
        </c:dLbls>
        <c:marker val="1"/>
        <c:smooth val="0"/>
        <c:axId val="195633760"/>
        <c:axId val="195633368"/>
      </c:lineChart>
      <c:dateAx>
        <c:axId val="195633760"/>
        <c:scaling>
          <c:orientation val="minMax"/>
        </c:scaling>
        <c:delete val="1"/>
        <c:axPos val="b"/>
        <c:numFmt formatCode="ge" sourceLinked="1"/>
        <c:majorTickMark val="none"/>
        <c:minorTickMark val="none"/>
        <c:tickLblPos val="none"/>
        <c:crossAx val="195633368"/>
        <c:crosses val="autoZero"/>
        <c:auto val="1"/>
        <c:lblOffset val="100"/>
        <c:baseTimeUnit val="years"/>
      </c:dateAx>
      <c:valAx>
        <c:axId val="195633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563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57.11</c:v>
                </c:pt>
                <c:pt idx="1">
                  <c:v>63.24</c:v>
                </c:pt>
                <c:pt idx="2">
                  <c:v>68.91</c:v>
                </c:pt>
                <c:pt idx="3">
                  <c:v>67.209999999999994</c:v>
                </c:pt>
                <c:pt idx="4">
                  <c:v>68.22</c:v>
                </c:pt>
              </c:numCache>
            </c:numRef>
          </c:val>
        </c:ser>
        <c:dLbls>
          <c:showLegendKey val="0"/>
          <c:showVal val="0"/>
          <c:showCatName val="0"/>
          <c:showSerName val="0"/>
          <c:showPercent val="0"/>
          <c:showBubbleSize val="0"/>
        </c:dLbls>
        <c:gapWidth val="150"/>
        <c:axId val="197346128"/>
        <c:axId val="197346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99.51</c:v>
                </c:pt>
                <c:pt idx="1">
                  <c:v>97.71</c:v>
                </c:pt>
                <c:pt idx="2">
                  <c:v>98.07</c:v>
                </c:pt>
                <c:pt idx="3">
                  <c:v>96.56</c:v>
                </c:pt>
                <c:pt idx="4">
                  <c:v>100.47</c:v>
                </c:pt>
              </c:numCache>
            </c:numRef>
          </c:val>
          <c:smooth val="0"/>
        </c:ser>
        <c:dLbls>
          <c:showLegendKey val="0"/>
          <c:showVal val="0"/>
          <c:showCatName val="0"/>
          <c:showSerName val="0"/>
          <c:showPercent val="0"/>
          <c:showBubbleSize val="0"/>
        </c:dLbls>
        <c:marker val="1"/>
        <c:smooth val="0"/>
        <c:axId val="197346128"/>
        <c:axId val="197346520"/>
      </c:lineChart>
      <c:dateAx>
        <c:axId val="197346128"/>
        <c:scaling>
          <c:orientation val="minMax"/>
        </c:scaling>
        <c:delete val="1"/>
        <c:axPos val="b"/>
        <c:numFmt formatCode="ge" sourceLinked="1"/>
        <c:majorTickMark val="none"/>
        <c:minorTickMark val="none"/>
        <c:tickLblPos val="none"/>
        <c:crossAx val="197346520"/>
        <c:crosses val="autoZero"/>
        <c:auto val="1"/>
        <c:lblOffset val="100"/>
        <c:baseTimeUnit val="years"/>
      </c:dateAx>
      <c:valAx>
        <c:axId val="197346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34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108.55</c:v>
                </c:pt>
                <c:pt idx="1">
                  <c:v>102.18</c:v>
                </c:pt>
                <c:pt idx="2">
                  <c:v>98.18</c:v>
                </c:pt>
                <c:pt idx="3">
                  <c:v>100.91</c:v>
                </c:pt>
                <c:pt idx="4">
                  <c:v>99.19</c:v>
                </c:pt>
              </c:numCache>
            </c:numRef>
          </c:val>
        </c:ser>
        <c:dLbls>
          <c:showLegendKey val="0"/>
          <c:showVal val="0"/>
          <c:showCatName val="0"/>
          <c:showSerName val="0"/>
          <c:showPercent val="0"/>
          <c:showBubbleSize val="0"/>
        </c:dLbls>
        <c:gapWidth val="150"/>
        <c:axId val="197347696"/>
        <c:axId val="197348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171.34</c:v>
                </c:pt>
                <c:pt idx="1">
                  <c:v>173.56</c:v>
                </c:pt>
                <c:pt idx="2">
                  <c:v>172.26</c:v>
                </c:pt>
                <c:pt idx="3">
                  <c:v>177.14</c:v>
                </c:pt>
                <c:pt idx="4">
                  <c:v>169.82</c:v>
                </c:pt>
              </c:numCache>
            </c:numRef>
          </c:val>
          <c:smooth val="0"/>
        </c:ser>
        <c:dLbls>
          <c:showLegendKey val="0"/>
          <c:showVal val="0"/>
          <c:showCatName val="0"/>
          <c:showSerName val="0"/>
          <c:showPercent val="0"/>
          <c:showBubbleSize val="0"/>
        </c:dLbls>
        <c:marker val="1"/>
        <c:smooth val="0"/>
        <c:axId val="197347696"/>
        <c:axId val="197348088"/>
      </c:lineChart>
      <c:dateAx>
        <c:axId val="197347696"/>
        <c:scaling>
          <c:orientation val="minMax"/>
        </c:scaling>
        <c:delete val="1"/>
        <c:axPos val="b"/>
        <c:numFmt formatCode="ge" sourceLinked="1"/>
        <c:majorTickMark val="none"/>
        <c:minorTickMark val="none"/>
        <c:tickLblPos val="none"/>
        <c:crossAx val="197348088"/>
        <c:crosses val="autoZero"/>
        <c:auto val="1"/>
        <c:lblOffset val="100"/>
        <c:baseTimeUnit val="years"/>
      </c:dateAx>
      <c:valAx>
        <c:axId val="197348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34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Y31" zoomScale="85" zoomScaleNormal="85"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富山県　黒部市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A6</v>
      </c>
      <c r="AA8" s="53"/>
      <c r="AB8" s="53"/>
      <c r="AC8" s="53"/>
      <c r="AD8" s="53"/>
      <c r="AE8" s="53"/>
      <c r="AF8" s="53"/>
      <c r="AG8" s="54"/>
      <c r="AH8" s="3"/>
      <c r="AI8" s="55">
        <f>データ!Q6</f>
        <v>42108</v>
      </c>
      <c r="AJ8" s="56"/>
      <c r="AK8" s="56"/>
      <c r="AL8" s="56"/>
      <c r="AM8" s="56"/>
      <c r="AN8" s="56"/>
      <c r="AO8" s="56"/>
      <c r="AP8" s="57"/>
      <c r="AQ8" s="47">
        <f>データ!R6</f>
        <v>426.31</v>
      </c>
      <c r="AR8" s="47"/>
      <c r="AS8" s="47"/>
      <c r="AT8" s="47"/>
      <c r="AU8" s="47"/>
      <c r="AV8" s="47"/>
      <c r="AW8" s="47"/>
      <c r="AX8" s="47"/>
      <c r="AY8" s="47">
        <f>データ!S6</f>
        <v>98.77</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52.62</v>
      </c>
      <c r="K10" s="47"/>
      <c r="L10" s="47"/>
      <c r="M10" s="47"/>
      <c r="N10" s="47"/>
      <c r="O10" s="47"/>
      <c r="P10" s="47"/>
      <c r="Q10" s="47"/>
      <c r="R10" s="47">
        <f>データ!O6</f>
        <v>57.85</v>
      </c>
      <c r="S10" s="47"/>
      <c r="T10" s="47"/>
      <c r="U10" s="47"/>
      <c r="V10" s="47"/>
      <c r="W10" s="47"/>
      <c r="X10" s="47"/>
      <c r="Y10" s="47"/>
      <c r="Z10" s="78">
        <f>データ!P6</f>
        <v>1370</v>
      </c>
      <c r="AA10" s="78"/>
      <c r="AB10" s="78"/>
      <c r="AC10" s="78"/>
      <c r="AD10" s="78"/>
      <c r="AE10" s="78"/>
      <c r="AF10" s="78"/>
      <c r="AG10" s="78"/>
      <c r="AH10" s="2"/>
      <c r="AI10" s="78">
        <f>データ!T6</f>
        <v>24268</v>
      </c>
      <c r="AJ10" s="78"/>
      <c r="AK10" s="78"/>
      <c r="AL10" s="78"/>
      <c r="AM10" s="78"/>
      <c r="AN10" s="78"/>
      <c r="AO10" s="78"/>
      <c r="AP10" s="78"/>
      <c r="AQ10" s="47">
        <f>データ!U6</f>
        <v>41.1</v>
      </c>
      <c r="AR10" s="47"/>
      <c r="AS10" s="47"/>
      <c r="AT10" s="47"/>
      <c r="AU10" s="47"/>
      <c r="AV10" s="47"/>
      <c r="AW10" s="47"/>
      <c r="AX10" s="47"/>
      <c r="AY10" s="47">
        <f>データ!V6</f>
        <v>590.46</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9" t="s">
        <v>104</v>
      </c>
      <c r="BM47" s="80"/>
      <c r="BN47" s="80"/>
      <c r="BO47" s="80"/>
      <c r="BP47" s="80"/>
      <c r="BQ47" s="80"/>
      <c r="BR47" s="80"/>
      <c r="BS47" s="80"/>
      <c r="BT47" s="80"/>
      <c r="BU47" s="80"/>
      <c r="BV47" s="80"/>
      <c r="BW47" s="80"/>
      <c r="BX47" s="80"/>
      <c r="BY47" s="80"/>
      <c r="BZ47" s="81"/>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9"/>
      <c r="BM48" s="80"/>
      <c r="BN48" s="80"/>
      <c r="BO48" s="80"/>
      <c r="BP48" s="80"/>
      <c r="BQ48" s="80"/>
      <c r="BR48" s="80"/>
      <c r="BS48" s="80"/>
      <c r="BT48" s="80"/>
      <c r="BU48" s="80"/>
      <c r="BV48" s="80"/>
      <c r="BW48" s="80"/>
      <c r="BX48" s="80"/>
      <c r="BY48" s="80"/>
      <c r="BZ48" s="81"/>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9"/>
      <c r="BM49" s="80"/>
      <c r="BN49" s="80"/>
      <c r="BO49" s="80"/>
      <c r="BP49" s="80"/>
      <c r="BQ49" s="80"/>
      <c r="BR49" s="80"/>
      <c r="BS49" s="80"/>
      <c r="BT49" s="80"/>
      <c r="BU49" s="80"/>
      <c r="BV49" s="80"/>
      <c r="BW49" s="80"/>
      <c r="BX49" s="80"/>
      <c r="BY49" s="80"/>
      <c r="BZ49" s="81"/>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9"/>
      <c r="BM50" s="80"/>
      <c r="BN50" s="80"/>
      <c r="BO50" s="80"/>
      <c r="BP50" s="80"/>
      <c r="BQ50" s="80"/>
      <c r="BR50" s="80"/>
      <c r="BS50" s="80"/>
      <c r="BT50" s="80"/>
      <c r="BU50" s="80"/>
      <c r="BV50" s="80"/>
      <c r="BW50" s="80"/>
      <c r="BX50" s="80"/>
      <c r="BY50" s="80"/>
      <c r="BZ50" s="81"/>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9"/>
      <c r="BM51" s="80"/>
      <c r="BN51" s="80"/>
      <c r="BO51" s="80"/>
      <c r="BP51" s="80"/>
      <c r="BQ51" s="80"/>
      <c r="BR51" s="80"/>
      <c r="BS51" s="80"/>
      <c r="BT51" s="80"/>
      <c r="BU51" s="80"/>
      <c r="BV51" s="80"/>
      <c r="BW51" s="80"/>
      <c r="BX51" s="80"/>
      <c r="BY51" s="80"/>
      <c r="BZ51" s="81"/>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9"/>
      <c r="BM52" s="80"/>
      <c r="BN52" s="80"/>
      <c r="BO52" s="80"/>
      <c r="BP52" s="80"/>
      <c r="BQ52" s="80"/>
      <c r="BR52" s="80"/>
      <c r="BS52" s="80"/>
      <c r="BT52" s="80"/>
      <c r="BU52" s="80"/>
      <c r="BV52" s="80"/>
      <c r="BW52" s="80"/>
      <c r="BX52" s="80"/>
      <c r="BY52" s="80"/>
      <c r="BZ52" s="81"/>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9"/>
      <c r="BM53" s="80"/>
      <c r="BN53" s="80"/>
      <c r="BO53" s="80"/>
      <c r="BP53" s="80"/>
      <c r="BQ53" s="80"/>
      <c r="BR53" s="80"/>
      <c r="BS53" s="80"/>
      <c r="BT53" s="80"/>
      <c r="BU53" s="80"/>
      <c r="BV53" s="80"/>
      <c r="BW53" s="80"/>
      <c r="BX53" s="80"/>
      <c r="BY53" s="80"/>
      <c r="BZ53" s="81"/>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9"/>
      <c r="BM54" s="80"/>
      <c r="BN54" s="80"/>
      <c r="BO54" s="80"/>
      <c r="BP54" s="80"/>
      <c r="BQ54" s="80"/>
      <c r="BR54" s="80"/>
      <c r="BS54" s="80"/>
      <c r="BT54" s="80"/>
      <c r="BU54" s="80"/>
      <c r="BV54" s="80"/>
      <c r="BW54" s="80"/>
      <c r="BX54" s="80"/>
      <c r="BY54" s="80"/>
      <c r="BZ54" s="81"/>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9"/>
      <c r="BM55" s="80"/>
      <c r="BN55" s="80"/>
      <c r="BO55" s="80"/>
      <c r="BP55" s="80"/>
      <c r="BQ55" s="80"/>
      <c r="BR55" s="80"/>
      <c r="BS55" s="80"/>
      <c r="BT55" s="80"/>
      <c r="BU55" s="80"/>
      <c r="BV55" s="80"/>
      <c r="BW55" s="80"/>
      <c r="BX55" s="80"/>
      <c r="BY55" s="80"/>
      <c r="BZ55" s="81"/>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79"/>
      <c r="BM56" s="80"/>
      <c r="BN56" s="80"/>
      <c r="BO56" s="80"/>
      <c r="BP56" s="80"/>
      <c r="BQ56" s="80"/>
      <c r="BR56" s="80"/>
      <c r="BS56" s="80"/>
      <c r="BT56" s="80"/>
      <c r="BU56" s="80"/>
      <c r="BV56" s="80"/>
      <c r="BW56" s="80"/>
      <c r="BX56" s="80"/>
      <c r="BY56" s="80"/>
      <c r="BZ56" s="81"/>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79"/>
      <c r="BM57" s="80"/>
      <c r="BN57" s="80"/>
      <c r="BO57" s="80"/>
      <c r="BP57" s="80"/>
      <c r="BQ57" s="80"/>
      <c r="BR57" s="80"/>
      <c r="BS57" s="80"/>
      <c r="BT57" s="80"/>
      <c r="BU57" s="80"/>
      <c r="BV57" s="80"/>
      <c r="BW57" s="80"/>
      <c r="BX57" s="80"/>
      <c r="BY57" s="80"/>
      <c r="BZ57" s="81"/>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79"/>
      <c r="BM60" s="80"/>
      <c r="BN60" s="80"/>
      <c r="BO60" s="80"/>
      <c r="BP60" s="80"/>
      <c r="BQ60" s="80"/>
      <c r="BR60" s="80"/>
      <c r="BS60" s="80"/>
      <c r="BT60" s="80"/>
      <c r="BU60" s="80"/>
      <c r="BV60" s="80"/>
      <c r="BW60" s="80"/>
      <c r="BX60" s="80"/>
      <c r="BY60" s="80"/>
      <c r="BZ60" s="81"/>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79"/>
      <c r="BM61" s="80"/>
      <c r="BN61" s="80"/>
      <c r="BO61" s="80"/>
      <c r="BP61" s="80"/>
      <c r="BQ61" s="80"/>
      <c r="BR61" s="80"/>
      <c r="BS61" s="80"/>
      <c r="BT61" s="80"/>
      <c r="BU61" s="80"/>
      <c r="BV61" s="80"/>
      <c r="BW61" s="80"/>
      <c r="BX61" s="80"/>
      <c r="BY61" s="80"/>
      <c r="BZ61" s="81"/>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9"/>
      <c r="BM62" s="80"/>
      <c r="BN62" s="80"/>
      <c r="BO62" s="80"/>
      <c r="BP62" s="80"/>
      <c r="BQ62" s="80"/>
      <c r="BR62" s="80"/>
      <c r="BS62" s="80"/>
      <c r="BT62" s="80"/>
      <c r="BU62" s="80"/>
      <c r="BV62" s="80"/>
      <c r="BW62" s="80"/>
      <c r="BX62" s="80"/>
      <c r="BY62" s="80"/>
      <c r="BZ62" s="81"/>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2"/>
      <c r="BM82" s="83"/>
      <c r="BN82" s="83"/>
      <c r="BO82" s="83"/>
      <c r="BP82" s="83"/>
      <c r="BQ82" s="83"/>
      <c r="BR82" s="83"/>
      <c r="BS82" s="83"/>
      <c r="BT82" s="83"/>
      <c r="BU82" s="83"/>
      <c r="BV82" s="83"/>
      <c r="BW82" s="83"/>
      <c r="BX82" s="83"/>
      <c r="BY82" s="83"/>
      <c r="BZ82" s="84"/>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162078</v>
      </c>
      <c r="D6" s="31">
        <f t="shared" si="3"/>
        <v>46</v>
      </c>
      <c r="E6" s="31">
        <f t="shared" si="3"/>
        <v>1</v>
      </c>
      <c r="F6" s="31">
        <f t="shared" si="3"/>
        <v>0</v>
      </c>
      <c r="G6" s="31">
        <f t="shared" si="3"/>
        <v>1</v>
      </c>
      <c r="H6" s="31" t="str">
        <f t="shared" si="3"/>
        <v>富山県　黒部市</v>
      </c>
      <c r="I6" s="31" t="str">
        <f t="shared" si="3"/>
        <v>法適用</v>
      </c>
      <c r="J6" s="31" t="str">
        <f t="shared" si="3"/>
        <v>水道事業</v>
      </c>
      <c r="K6" s="31" t="str">
        <f t="shared" si="3"/>
        <v>末端給水事業</v>
      </c>
      <c r="L6" s="31" t="str">
        <f t="shared" si="3"/>
        <v>A6</v>
      </c>
      <c r="M6" s="32" t="str">
        <f t="shared" si="3"/>
        <v>-</v>
      </c>
      <c r="N6" s="32">
        <f t="shared" si="3"/>
        <v>52.62</v>
      </c>
      <c r="O6" s="32">
        <f t="shared" si="3"/>
        <v>57.85</v>
      </c>
      <c r="P6" s="32">
        <f t="shared" si="3"/>
        <v>1370</v>
      </c>
      <c r="Q6" s="32">
        <f t="shared" si="3"/>
        <v>42108</v>
      </c>
      <c r="R6" s="32">
        <f t="shared" si="3"/>
        <v>426.31</v>
      </c>
      <c r="S6" s="32">
        <f t="shared" si="3"/>
        <v>98.77</v>
      </c>
      <c r="T6" s="32">
        <f t="shared" si="3"/>
        <v>24268</v>
      </c>
      <c r="U6" s="32">
        <f t="shared" si="3"/>
        <v>41.1</v>
      </c>
      <c r="V6" s="32">
        <f t="shared" si="3"/>
        <v>590.46</v>
      </c>
      <c r="W6" s="33">
        <f>IF(W7="",NA(),W7)</f>
        <v>100.98</v>
      </c>
      <c r="X6" s="33">
        <f t="shared" ref="X6:AF6" si="4">IF(X7="",NA(),X7)</f>
        <v>102.48</v>
      </c>
      <c r="Y6" s="33">
        <f t="shared" si="4"/>
        <v>100.49</v>
      </c>
      <c r="Z6" s="33">
        <f t="shared" si="4"/>
        <v>101.85</v>
      </c>
      <c r="AA6" s="33">
        <f t="shared" si="4"/>
        <v>104.57</v>
      </c>
      <c r="AB6" s="33">
        <f t="shared" si="4"/>
        <v>108.96</v>
      </c>
      <c r="AC6" s="33">
        <f t="shared" si="4"/>
        <v>107.37</v>
      </c>
      <c r="AD6" s="33">
        <f t="shared" si="4"/>
        <v>107.57</v>
      </c>
      <c r="AE6" s="33">
        <f t="shared" si="4"/>
        <v>106.55</v>
      </c>
      <c r="AF6" s="33">
        <f t="shared" si="4"/>
        <v>110.01</v>
      </c>
      <c r="AG6" s="32" t="str">
        <f>IF(AG7="","",IF(AG7="-","【-】","【"&amp;SUBSTITUTE(TEXT(AG7,"#,##0.00"),"-","△")&amp;"】"))</f>
        <v>【113.03】</v>
      </c>
      <c r="AH6" s="32">
        <f>IF(AH7="",NA(),AH7)</f>
        <v>0</v>
      </c>
      <c r="AI6" s="32">
        <f t="shared" ref="AI6:AQ6" si="5">IF(AI7="",NA(),AI7)</f>
        <v>0</v>
      </c>
      <c r="AJ6" s="32">
        <f t="shared" si="5"/>
        <v>0</v>
      </c>
      <c r="AK6" s="32">
        <f t="shared" si="5"/>
        <v>0</v>
      </c>
      <c r="AL6" s="32">
        <f t="shared" si="5"/>
        <v>0</v>
      </c>
      <c r="AM6" s="33">
        <f t="shared" si="5"/>
        <v>7.45</v>
      </c>
      <c r="AN6" s="33">
        <f t="shared" si="5"/>
        <v>8.5</v>
      </c>
      <c r="AO6" s="33">
        <f t="shared" si="5"/>
        <v>9.34</v>
      </c>
      <c r="AP6" s="33">
        <f t="shared" si="5"/>
        <v>9.56</v>
      </c>
      <c r="AQ6" s="33">
        <f t="shared" si="5"/>
        <v>2.8</v>
      </c>
      <c r="AR6" s="32" t="str">
        <f>IF(AR7="","",IF(AR7="-","【-】","【"&amp;SUBSTITUTE(TEXT(AR7,"#,##0.00"),"-","△")&amp;"】"))</f>
        <v>【0.81】</v>
      </c>
      <c r="AS6" s="33">
        <f>IF(AS7="",NA(),AS7)</f>
        <v>400.23</v>
      </c>
      <c r="AT6" s="33">
        <f t="shared" ref="AT6:BB6" si="6">IF(AT7="",NA(),AT7)</f>
        <v>586.58000000000004</v>
      </c>
      <c r="AU6" s="33">
        <f t="shared" si="6"/>
        <v>270.8</v>
      </c>
      <c r="AV6" s="33">
        <f t="shared" si="6"/>
        <v>229.26</v>
      </c>
      <c r="AW6" s="33">
        <f t="shared" si="6"/>
        <v>98.51</v>
      </c>
      <c r="AX6" s="33">
        <f t="shared" si="6"/>
        <v>969.16</v>
      </c>
      <c r="AY6" s="33">
        <f t="shared" si="6"/>
        <v>995.5</v>
      </c>
      <c r="AZ6" s="33">
        <f t="shared" si="6"/>
        <v>915.5</v>
      </c>
      <c r="BA6" s="33">
        <f t="shared" si="6"/>
        <v>963.24</v>
      </c>
      <c r="BB6" s="33">
        <f t="shared" si="6"/>
        <v>381.53</v>
      </c>
      <c r="BC6" s="32" t="str">
        <f>IF(BC7="","",IF(BC7="-","【-】","【"&amp;SUBSTITUTE(TEXT(BC7,"#,##0.00"),"-","△")&amp;"】"))</f>
        <v>【264.16】</v>
      </c>
      <c r="BD6" s="33">
        <f>IF(BD7="",NA(),BD7)</f>
        <v>1612.39</v>
      </c>
      <c r="BE6" s="33">
        <f t="shared" ref="BE6:BM6" si="7">IF(BE7="",NA(),BE7)</f>
        <v>1460.87</v>
      </c>
      <c r="BF6" s="33">
        <f t="shared" si="7"/>
        <v>1303.3</v>
      </c>
      <c r="BG6" s="33">
        <f t="shared" si="7"/>
        <v>1298.94</v>
      </c>
      <c r="BH6" s="33">
        <f t="shared" si="7"/>
        <v>1268.81</v>
      </c>
      <c r="BI6" s="33">
        <f t="shared" si="7"/>
        <v>421.66</v>
      </c>
      <c r="BJ6" s="33">
        <f t="shared" si="7"/>
        <v>414.59</v>
      </c>
      <c r="BK6" s="33">
        <f t="shared" si="7"/>
        <v>404.78</v>
      </c>
      <c r="BL6" s="33">
        <f t="shared" si="7"/>
        <v>400.38</v>
      </c>
      <c r="BM6" s="33">
        <f t="shared" si="7"/>
        <v>393.27</v>
      </c>
      <c r="BN6" s="32" t="str">
        <f>IF(BN7="","",IF(BN7="-","【-】","【"&amp;SUBSTITUTE(TEXT(BN7,"#,##0.00"),"-","△")&amp;"】"))</f>
        <v>【283.72】</v>
      </c>
      <c r="BO6" s="33">
        <f>IF(BO7="",NA(),BO7)</f>
        <v>57.11</v>
      </c>
      <c r="BP6" s="33">
        <f t="shared" ref="BP6:BX6" si="8">IF(BP7="",NA(),BP7)</f>
        <v>63.24</v>
      </c>
      <c r="BQ6" s="33">
        <f t="shared" si="8"/>
        <v>68.91</v>
      </c>
      <c r="BR6" s="33">
        <f t="shared" si="8"/>
        <v>67.209999999999994</v>
      </c>
      <c r="BS6" s="33">
        <f t="shared" si="8"/>
        <v>68.22</v>
      </c>
      <c r="BT6" s="33">
        <f t="shared" si="8"/>
        <v>99.51</v>
      </c>
      <c r="BU6" s="33">
        <f t="shared" si="8"/>
        <v>97.71</v>
      </c>
      <c r="BV6" s="33">
        <f t="shared" si="8"/>
        <v>98.07</v>
      </c>
      <c r="BW6" s="33">
        <f t="shared" si="8"/>
        <v>96.56</v>
      </c>
      <c r="BX6" s="33">
        <f t="shared" si="8"/>
        <v>100.47</v>
      </c>
      <c r="BY6" s="32" t="str">
        <f>IF(BY7="","",IF(BY7="-","【-】","【"&amp;SUBSTITUTE(TEXT(BY7,"#,##0.00"),"-","△")&amp;"】"))</f>
        <v>【104.60】</v>
      </c>
      <c r="BZ6" s="33">
        <f>IF(BZ7="",NA(),BZ7)</f>
        <v>108.55</v>
      </c>
      <c r="CA6" s="33">
        <f t="shared" ref="CA6:CI6" si="9">IF(CA7="",NA(),CA7)</f>
        <v>102.18</v>
      </c>
      <c r="CB6" s="33">
        <f t="shared" si="9"/>
        <v>98.18</v>
      </c>
      <c r="CC6" s="33">
        <f t="shared" si="9"/>
        <v>100.91</v>
      </c>
      <c r="CD6" s="33">
        <f t="shared" si="9"/>
        <v>99.19</v>
      </c>
      <c r="CE6" s="33">
        <f t="shared" si="9"/>
        <v>171.34</v>
      </c>
      <c r="CF6" s="33">
        <f t="shared" si="9"/>
        <v>173.56</v>
      </c>
      <c r="CG6" s="33">
        <f t="shared" si="9"/>
        <v>172.26</v>
      </c>
      <c r="CH6" s="33">
        <f t="shared" si="9"/>
        <v>177.14</v>
      </c>
      <c r="CI6" s="33">
        <f t="shared" si="9"/>
        <v>169.82</v>
      </c>
      <c r="CJ6" s="32" t="str">
        <f>IF(CJ7="","",IF(CJ7="-","【-】","【"&amp;SUBSTITUTE(TEXT(CJ7,"#,##0.00"),"-","△")&amp;"】"))</f>
        <v>【164.21】</v>
      </c>
      <c r="CK6" s="33">
        <f>IF(CK7="",NA(),CK7)</f>
        <v>41.81</v>
      </c>
      <c r="CL6" s="33">
        <f t="shared" ref="CL6:CT6" si="10">IF(CL7="",NA(),CL7)</f>
        <v>42.86</v>
      </c>
      <c r="CM6" s="33">
        <f t="shared" si="10"/>
        <v>44.17</v>
      </c>
      <c r="CN6" s="33">
        <f t="shared" si="10"/>
        <v>51.35</v>
      </c>
      <c r="CO6" s="33">
        <f t="shared" si="10"/>
        <v>45.23</v>
      </c>
      <c r="CP6" s="33">
        <f t="shared" si="10"/>
        <v>56.8</v>
      </c>
      <c r="CQ6" s="33">
        <f t="shared" si="10"/>
        <v>55.84</v>
      </c>
      <c r="CR6" s="33">
        <f t="shared" si="10"/>
        <v>55.68</v>
      </c>
      <c r="CS6" s="33">
        <f t="shared" si="10"/>
        <v>55.64</v>
      </c>
      <c r="CT6" s="33">
        <f t="shared" si="10"/>
        <v>55.13</v>
      </c>
      <c r="CU6" s="32" t="str">
        <f>IF(CU7="","",IF(CU7="-","【-】","【"&amp;SUBSTITUTE(TEXT(CU7,"#,##0.00"),"-","△")&amp;"】"))</f>
        <v>【59.80】</v>
      </c>
      <c r="CV6" s="33">
        <f>IF(CV7="",NA(),CV7)</f>
        <v>81.849999999999994</v>
      </c>
      <c r="CW6" s="33">
        <f t="shared" ref="CW6:DE6" si="11">IF(CW7="",NA(),CW7)</f>
        <v>81.260000000000005</v>
      </c>
      <c r="CX6" s="33">
        <f t="shared" si="11"/>
        <v>83.73</v>
      </c>
      <c r="CY6" s="33">
        <f t="shared" si="11"/>
        <v>72.290000000000006</v>
      </c>
      <c r="CZ6" s="33">
        <f t="shared" si="11"/>
        <v>83.78</v>
      </c>
      <c r="DA6" s="33">
        <f t="shared" si="11"/>
        <v>83.67</v>
      </c>
      <c r="DB6" s="33">
        <f t="shared" si="11"/>
        <v>83.11</v>
      </c>
      <c r="DC6" s="33">
        <f t="shared" si="11"/>
        <v>83.18</v>
      </c>
      <c r="DD6" s="33">
        <f t="shared" si="11"/>
        <v>83.09</v>
      </c>
      <c r="DE6" s="33">
        <f t="shared" si="11"/>
        <v>83</v>
      </c>
      <c r="DF6" s="32" t="str">
        <f>IF(DF7="","",IF(DF7="-","【-】","【"&amp;SUBSTITUTE(TEXT(DF7,"#,##0.00"),"-","△")&amp;"】"))</f>
        <v>【89.78】</v>
      </c>
      <c r="DG6" s="33">
        <f>IF(DG7="",NA(),DG7)</f>
        <v>28.33</v>
      </c>
      <c r="DH6" s="33">
        <f t="shared" ref="DH6:DP6" si="12">IF(DH7="",NA(),DH7)</f>
        <v>28.61</v>
      </c>
      <c r="DI6" s="33">
        <f t="shared" si="12"/>
        <v>29.54</v>
      </c>
      <c r="DJ6" s="33">
        <f t="shared" si="12"/>
        <v>30.18</v>
      </c>
      <c r="DK6" s="33">
        <f t="shared" si="12"/>
        <v>37.840000000000003</v>
      </c>
      <c r="DL6" s="33">
        <f t="shared" si="12"/>
        <v>36.21</v>
      </c>
      <c r="DM6" s="33">
        <f t="shared" si="12"/>
        <v>37.090000000000003</v>
      </c>
      <c r="DN6" s="33">
        <f t="shared" si="12"/>
        <v>38.07</v>
      </c>
      <c r="DO6" s="33">
        <f t="shared" si="12"/>
        <v>39.06</v>
      </c>
      <c r="DP6" s="33">
        <f t="shared" si="12"/>
        <v>46.66</v>
      </c>
      <c r="DQ6" s="32" t="str">
        <f>IF(DQ7="","",IF(DQ7="-","【-】","【"&amp;SUBSTITUTE(TEXT(DQ7,"#,##0.00"),"-","△")&amp;"】"))</f>
        <v>【46.31】</v>
      </c>
      <c r="DR6" s="33">
        <f>IF(DR7="",NA(),DR7)</f>
        <v>18.61</v>
      </c>
      <c r="DS6" s="33">
        <f t="shared" ref="DS6:EA6" si="13">IF(DS7="",NA(),DS7)</f>
        <v>8.2100000000000009</v>
      </c>
      <c r="DT6" s="33">
        <f t="shared" si="13"/>
        <v>8.4</v>
      </c>
      <c r="DU6" s="33">
        <f t="shared" si="13"/>
        <v>8.3000000000000007</v>
      </c>
      <c r="DV6" s="33">
        <f t="shared" si="13"/>
        <v>7.84</v>
      </c>
      <c r="DW6" s="33">
        <f t="shared" si="13"/>
        <v>6.46</v>
      </c>
      <c r="DX6" s="33">
        <f t="shared" si="13"/>
        <v>6.63</v>
      </c>
      <c r="DY6" s="33">
        <f t="shared" si="13"/>
        <v>7.73</v>
      </c>
      <c r="DZ6" s="33">
        <f t="shared" si="13"/>
        <v>8.8699999999999992</v>
      </c>
      <c r="EA6" s="33">
        <f t="shared" si="13"/>
        <v>9.85</v>
      </c>
      <c r="EB6" s="32" t="str">
        <f>IF(EB7="","",IF(EB7="-","【-】","【"&amp;SUBSTITUTE(TEXT(EB7,"#,##0.00"),"-","△")&amp;"】"))</f>
        <v>【12.42】</v>
      </c>
      <c r="EC6" s="33">
        <f>IF(EC7="",NA(),EC7)</f>
        <v>1.04</v>
      </c>
      <c r="ED6" s="33">
        <f t="shared" ref="ED6:EL6" si="14">IF(ED7="",NA(),ED7)</f>
        <v>0.91</v>
      </c>
      <c r="EE6" s="33">
        <f t="shared" si="14"/>
        <v>0.99</v>
      </c>
      <c r="EF6" s="33">
        <f t="shared" si="14"/>
        <v>0.95</v>
      </c>
      <c r="EG6" s="33">
        <f t="shared" si="14"/>
        <v>1.08</v>
      </c>
      <c r="EH6" s="33">
        <f t="shared" si="14"/>
        <v>0.79</v>
      </c>
      <c r="EI6" s="33">
        <f t="shared" si="14"/>
        <v>0.78</v>
      </c>
      <c r="EJ6" s="33">
        <f t="shared" si="14"/>
        <v>0.67</v>
      </c>
      <c r="EK6" s="33">
        <f t="shared" si="14"/>
        <v>0.67</v>
      </c>
      <c r="EL6" s="33">
        <f t="shared" si="14"/>
        <v>0.66</v>
      </c>
      <c r="EM6" s="32" t="str">
        <f>IF(EM7="","",IF(EM7="-","【-】","【"&amp;SUBSTITUTE(TEXT(EM7,"#,##0.00"),"-","△")&amp;"】"))</f>
        <v>【0.78】</v>
      </c>
    </row>
    <row r="7" spans="1:143" s="34" customFormat="1">
      <c r="A7" s="26"/>
      <c r="B7" s="35">
        <v>2014</v>
      </c>
      <c r="C7" s="35">
        <v>162078</v>
      </c>
      <c r="D7" s="35">
        <v>46</v>
      </c>
      <c r="E7" s="35">
        <v>1</v>
      </c>
      <c r="F7" s="35">
        <v>0</v>
      </c>
      <c r="G7" s="35">
        <v>1</v>
      </c>
      <c r="H7" s="35" t="s">
        <v>93</v>
      </c>
      <c r="I7" s="35" t="s">
        <v>94</v>
      </c>
      <c r="J7" s="35" t="s">
        <v>95</v>
      </c>
      <c r="K7" s="35" t="s">
        <v>96</v>
      </c>
      <c r="L7" s="35" t="s">
        <v>97</v>
      </c>
      <c r="M7" s="36" t="s">
        <v>98</v>
      </c>
      <c r="N7" s="36">
        <v>52.62</v>
      </c>
      <c r="O7" s="36">
        <v>57.85</v>
      </c>
      <c r="P7" s="36">
        <v>1370</v>
      </c>
      <c r="Q7" s="36">
        <v>42108</v>
      </c>
      <c r="R7" s="36">
        <v>426.31</v>
      </c>
      <c r="S7" s="36">
        <v>98.77</v>
      </c>
      <c r="T7" s="36">
        <v>24268</v>
      </c>
      <c r="U7" s="36">
        <v>41.1</v>
      </c>
      <c r="V7" s="36">
        <v>590.46</v>
      </c>
      <c r="W7" s="36">
        <v>100.98</v>
      </c>
      <c r="X7" s="36">
        <v>102.48</v>
      </c>
      <c r="Y7" s="36">
        <v>100.49</v>
      </c>
      <c r="Z7" s="36">
        <v>101.85</v>
      </c>
      <c r="AA7" s="36">
        <v>104.57</v>
      </c>
      <c r="AB7" s="36">
        <v>108.96</v>
      </c>
      <c r="AC7" s="36">
        <v>107.37</v>
      </c>
      <c r="AD7" s="36">
        <v>107.57</v>
      </c>
      <c r="AE7" s="36">
        <v>106.55</v>
      </c>
      <c r="AF7" s="36">
        <v>110.01</v>
      </c>
      <c r="AG7" s="36">
        <v>113.03</v>
      </c>
      <c r="AH7" s="36">
        <v>0</v>
      </c>
      <c r="AI7" s="36">
        <v>0</v>
      </c>
      <c r="AJ7" s="36">
        <v>0</v>
      </c>
      <c r="AK7" s="36">
        <v>0</v>
      </c>
      <c r="AL7" s="36">
        <v>0</v>
      </c>
      <c r="AM7" s="36">
        <v>7.45</v>
      </c>
      <c r="AN7" s="36">
        <v>8.5</v>
      </c>
      <c r="AO7" s="36">
        <v>9.34</v>
      </c>
      <c r="AP7" s="36">
        <v>9.56</v>
      </c>
      <c r="AQ7" s="36">
        <v>2.8</v>
      </c>
      <c r="AR7" s="36">
        <v>0.81</v>
      </c>
      <c r="AS7" s="36">
        <v>400.23</v>
      </c>
      <c r="AT7" s="36">
        <v>586.58000000000004</v>
      </c>
      <c r="AU7" s="36">
        <v>270.8</v>
      </c>
      <c r="AV7" s="36">
        <v>229.26</v>
      </c>
      <c r="AW7" s="36">
        <v>98.51</v>
      </c>
      <c r="AX7" s="36">
        <v>969.16</v>
      </c>
      <c r="AY7" s="36">
        <v>995.5</v>
      </c>
      <c r="AZ7" s="36">
        <v>915.5</v>
      </c>
      <c r="BA7" s="36">
        <v>963.24</v>
      </c>
      <c r="BB7" s="36">
        <v>381.53</v>
      </c>
      <c r="BC7" s="36">
        <v>264.16000000000003</v>
      </c>
      <c r="BD7" s="36">
        <v>1612.39</v>
      </c>
      <c r="BE7" s="36">
        <v>1460.87</v>
      </c>
      <c r="BF7" s="36">
        <v>1303.3</v>
      </c>
      <c r="BG7" s="36">
        <v>1298.94</v>
      </c>
      <c r="BH7" s="36">
        <v>1268.81</v>
      </c>
      <c r="BI7" s="36">
        <v>421.66</v>
      </c>
      <c r="BJ7" s="36">
        <v>414.59</v>
      </c>
      <c r="BK7" s="36">
        <v>404.78</v>
      </c>
      <c r="BL7" s="36">
        <v>400.38</v>
      </c>
      <c r="BM7" s="36">
        <v>393.27</v>
      </c>
      <c r="BN7" s="36">
        <v>283.72000000000003</v>
      </c>
      <c r="BO7" s="36">
        <v>57.11</v>
      </c>
      <c r="BP7" s="36">
        <v>63.24</v>
      </c>
      <c r="BQ7" s="36">
        <v>68.91</v>
      </c>
      <c r="BR7" s="36">
        <v>67.209999999999994</v>
      </c>
      <c r="BS7" s="36">
        <v>68.22</v>
      </c>
      <c r="BT7" s="36">
        <v>99.51</v>
      </c>
      <c r="BU7" s="36">
        <v>97.71</v>
      </c>
      <c r="BV7" s="36">
        <v>98.07</v>
      </c>
      <c r="BW7" s="36">
        <v>96.56</v>
      </c>
      <c r="BX7" s="36">
        <v>100.47</v>
      </c>
      <c r="BY7" s="36">
        <v>104.6</v>
      </c>
      <c r="BZ7" s="36">
        <v>108.55</v>
      </c>
      <c r="CA7" s="36">
        <v>102.18</v>
      </c>
      <c r="CB7" s="36">
        <v>98.18</v>
      </c>
      <c r="CC7" s="36">
        <v>100.91</v>
      </c>
      <c r="CD7" s="36">
        <v>99.19</v>
      </c>
      <c r="CE7" s="36">
        <v>171.34</v>
      </c>
      <c r="CF7" s="36">
        <v>173.56</v>
      </c>
      <c r="CG7" s="36">
        <v>172.26</v>
      </c>
      <c r="CH7" s="36">
        <v>177.14</v>
      </c>
      <c r="CI7" s="36">
        <v>169.82</v>
      </c>
      <c r="CJ7" s="36">
        <v>164.21</v>
      </c>
      <c r="CK7" s="36">
        <v>41.81</v>
      </c>
      <c r="CL7" s="36">
        <v>42.86</v>
      </c>
      <c r="CM7" s="36">
        <v>44.17</v>
      </c>
      <c r="CN7" s="36">
        <v>51.35</v>
      </c>
      <c r="CO7" s="36">
        <v>45.23</v>
      </c>
      <c r="CP7" s="36">
        <v>56.8</v>
      </c>
      <c r="CQ7" s="36">
        <v>55.84</v>
      </c>
      <c r="CR7" s="36">
        <v>55.68</v>
      </c>
      <c r="CS7" s="36">
        <v>55.64</v>
      </c>
      <c r="CT7" s="36">
        <v>55.13</v>
      </c>
      <c r="CU7" s="36">
        <v>59.8</v>
      </c>
      <c r="CV7" s="36">
        <v>81.849999999999994</v>
      </c>
      <c r="CW7" s="36">
        <v>81.260000000000005</v>
      </c>
      <c r="CX7" s="36">
        <v>83.73</v>
      </c>
      <c r="CY7" s="36">
        <v>72.290000000000006</v>
      </c>
      <c r="CZ7" s="36">
        <v>83.78</v>
      </c>
      <c r="DA7" s="36">
        <v>83.67</v>
      </c>
      <c r="DB7" s="36">
        <v>83.11</v>
      </c>
      <c r="DC7" s="36">
        <v>83.18</v>
      </c>
      <c r="DD7" s="36">
        <v>83.09</v>
      </c>
      <c r="DE7" s="36">
        <v>83</v>
      </c>
      <c r="DF7" s="36">
        <v>89.78</v>
      </c>
      <c r="DG7" s="36">
        <v>28.33</v>
      </c>
      <c r="DH7" s="36">
        <v>28.61</v>
      </c>
      <c r="DI7" s="36">
        <v>29.54</v>
      </c>
      <c r="DJ7" s="36">
        <v>30.18</v>
      </c>
      <c r="DK7" s="36">
        <v>37.840000000000003</v>
      </c>
      <c r="DL7" s="36">
        <v>36.21</v>
      </c>
      <c r="DM7" s="36">
        <v>37.090000000000003</v>
      </c>
      <c r="DN7" s="36">
        <v>38.07</v>
      </c>
      <c r="DO7" s="36">
        <v>39.06</v>
      </c>
      <c r="DP7" s="36">
        <v>46.66</v>
      </c>
      <c r="DQ7" s="36">
        <v>46.31</v>
      </c>
      <c r="DR7" s="36">
        <v>18.61</v>
      </c>
      <c r="DS7" s="36">
        <v>8.2100000000000009</v>
      </c>
      <c r="DT7" s="36">
        <v>8.4</v>
      </c>
      <c r="DU7" s="36">
        <v>8.3000000000000007</v>
      </c>
      <c r="DV7" s="36">
        <v>7.84</v>
      </c>
      <c r="DW7" s="36">
        <v>6.46</v>
      </c>
      <c r="DX7" s="36">
        <v>6.63</v>
      </c>
      <c r="DY7" s="36">
        <v>7.73</v>
      </c>
      <c r="DZ7" s="36">
        <v>8.8699999999999992</v>
      </c>
      <c r="EA7" s="36">
        <v>9.85</v>
      </c>
      <c r="EB7" s="36">
        <v>12.42</v>
      </c>
      <c r="EC7" s="36">
        <v>1.04</v>
      </c>
      <c r="ED7" s="36">
        <v>0.91</v>
      </c>
      <c r="EE7" s="36">
        <v>0.99</v>
      </c>
      <c r="EF7" s="36">
        <v>0.95</v>
      </c>
      <c r="EG7" s="36">
        <v>1.08</v>
      </c>
      <c r="EH7" s="36">
        <v>0.79</v>
      </c>
      <c r="EI7" s="36">
        <v>0.78</v>
      </c>
      <c r="EJ7" s="36">
        <v>0.67</v>
      </c>
      <c r="EK7" s="36">
        <v>0.67</v>
      </c>
      <c r="EL7" s="36">
        <v>0.66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柳田 英昭</cp:lastModifiedBy>
  <cp:lastPrinted>2016-02-23T06:49:02Z</cp:lastPrinted>
  <dcterms:created xsi:type="dcterms:W3CDTF">2016-02-03T07:19:26Z</dcterms:created>
  <dcterms:modified xsi:type="dcterms:W3CDTF">2016-02-23T06:56:51Z</dcterms:modified>
  <cp:category/>
</cp:coreProperties>
</file>