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1408簡易水道\140801一般\ﾁ 地方公営企業決算状況調査\H270127_公営企業に係る「経営比較分析表」の策定\"/>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<sst xmlns="http://schemas.openxmlformats.org/spreadsheetml/2006/main" count="218" uniqueCount="108">
  <si>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</si>
  <si>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</si>
  <si>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</si>
  <si>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</si>
  <si>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</si>
  <si>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</si>
  <si>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</si>
  <si>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</si>
  <si>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</si>
  <si>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</si>
  <si>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</si>
  <si>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</si>
  <si>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</si>
  <si>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</si>
  <si>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</si>
  <si>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</si>
  <si>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</si>
  <si>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</si>
  <si>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</si>
  <si>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</si>
  <si>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</si>
  <si>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</si>
  <si>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</si>
  <si>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</si>
  <si>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</si>
  <si>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</si>
  <si>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</si>
  <si>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</si>
  <si>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</si>
  <si>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</si>
  <si>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</si>
  <si>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</si>
  <si>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</si>
  <si>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</si>
  <si>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</si>
  <si>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</si>
  <si>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</si>
  <si>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</si>
  <si>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</si>
  <si>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</si>
  <si>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</si>
  <si>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</si>
  <si>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</si>
  <si>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</si>
  <si>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</si>
  <si>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</si>
  <si>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</si>
  <si>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</si>
  <si>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</si>
  <si>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</si>
  <si>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</si>
  <si>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</si>
  <si>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</si>
  <si>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</si>
  <si>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</si>
  <si>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</si>
  <si>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</si>
  <si>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</si>
  <si>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</si>
  <si>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</si>
  <si>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</si>
  <si>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</si>
  <si>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</si>
  <si>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</si>
  <si>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</si>
  <si>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</si>
  <si>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</si>
  <si>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</si>
  <si>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</si>
  <si>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</si>
  <si>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</si>
  <si>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</si>
  <si>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</si>
  <si>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</si>
  <si>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</si>
  <si>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</si>
  <si>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</si>
  <si>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</si>
  <si>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</si>
  <si>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</si>
  <si>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</si>
  <si>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</si>
  <si>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</si>
  <si>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</si>
  <si>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</si>
  <si>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</si>
  <si>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</si>
  <si>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</si>
  <si>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</si>
  <si>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</si>
  <si>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</si>
  <si>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</si>
  <si>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</si>
  <si>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黒部市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</si>
  <si>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</si>
  <si>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</si>
  <si>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</si>
  <si>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</si>
  <si>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</si>
  <si>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</si>
  <si>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</si>
  <si>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</si>
  <si>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</si>
  <si>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</si>
  <si>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</si>
  <si>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管路の更新は、非常に低迷しているが、配水場設備の更新とあわせながら計画的に更新のペースを上げる必要がある。</t>
    <rPh sb="1" eb="3">
      <t>カンロ</t>
    </rPh>
    <rPh sb="4" eb="6">
      <t>コウシン</t>
    </rPh>
    <rPh sb="8" eb="10">
      <t>ヒジョウ</t>
    </rPh>
    <rPh sb="11" eb="13">
      <t>テイメイ</t>
    </rPh>
    <rPh sb="19" eb="21">
      <t>ハイスイ</t>
    </rPh>
    <rPh sb="21" eb="22">
      <t>ジョウ</t>
    </rPh>
    <rPh sb="22" eb="24">
      <t>セツビ</t>
    </rPh>
    <rPh sb="25" eb="27">
      <t>コウシン</t>
    </rPh>
    <rPh sb="34" eb="37">
      <t>ケイカクテキ</t>
    </rPh>
    <rPh sb="38" eb="40">
      <t>コウシン</t>
    </rPh>
    <rPh sb="45" eb="46">
      <t>ア</t>
    </rPh>
    <rPh sb="48" eb="50">
      <t>ヒツヨウ</t>
    </rPh>
    <phoneticPr fontId="4"/>
  </si>
  <si>
    <t>　今後の人口減少や節水型水道設備の普及により、給水収益のさらなる減少が見込まれる中、老朽化した設備機器や管路の更新のための財源の確保のため、料金改定の必要がある。</t>
    <rPh sb="1" eb="3">
      <t>コンゴ</t>
    </rPh>
    <rPh sb="4" eb="6">
      <t>ジンコウ</t>
    </rPh>
    <rPh sb="6" eb="8">
      <t>ゲンショウ</t>
    </rPh>
    <rPh sb="9" eb="12">
      <t>セッスイガタ</t>
    </rPh>
    <rPh sb="12" eb="14">
      <t>スイドウ</t>
    </rPh>
    <rPh sb="14" eb="16">
      <t>セツビ</t>
    </rPh>
    <rPh sb="17" eb="19">
      <t>フキュウ</t>
    </rPh>
    <rPh sb="23" eb="25">
      <t>キュウスイ</t>
    </rPh>
    <rPh sb="25" eb="27">
      <t>シュウエキ</t>
    </rPh>
    <rPh sb="32" eb="34">
      <t>ゲンショウ</t>
    </rPh>
    <rPh sb="35" eb="37">
      <t>ミコ</t>
    </rPh>
    <rPh sb="40" eb="41">
      <t>ナカ</t>
    </rPh>
    <rPh sb="42" eb="45">
      <t>ロウキュウカ</t>
    </rPh>
    <rPh sb="47" eb="49">
      <t>セツビ</t>
    </rPh>
    <rPh sb="49" eb="51">
      <t>キキ</t>
    </rPh>
    <rPh sb="52" eb="54">
      <t>カンロ</t>
    </rPh>
    <rPh sb="55" eb="57">
      <t>コウシン</t>
    </rPh>
    <rPh sb="61" eb="63">
      <t>ザイゲン</t>
    </rPh>
    <rPh sb="64" eb="66">
      <t>カクホ</t>
    </rPh>
    <rPh sb="70" eb="72">
      <t>リョウキン</t>
    </rPh>
    <rPh sb="72" eb="74">
      <t>カイテイ</t>
    </rPh>
    <rPh sb="75" eb="77">
      <t>ヒツヨウ</t>
    </rPh>
    <phoneticPr fontId="4"/>
  </si>
  <si>
    <t>　収益的収支比率は、100%未満でありながらも近年右肩上がりで経営改善の成果が見られる。
　企業債残高対給水収益比率は、類似団体平均よりかなり低くなっているが、今後老朽化した施設の更新投資が必要なことから増加見込みである。
　料金回収率は、100%を下回っており、給水収益以外で賄われている状況である。
　1㎥あたりの水の生産費である給水原価は、類似団体より低く抑えられている。
　施設利用率は、人口減少に伴い年々減少しており、効率的な運用に向け対策を講じる必要がある。
　有収率は、類似団体平均より高い水準にあるが、今後も老朽化した管路の更新を計画的に行い、有収率の向上に努める。</t>
    <rPh sb="1" eb="4">
      <t>シュウエキテキ</t>
    </rPh>
    <rPh sb="4" eb="6">
      <t>シュウシ</t>
    </rPh>
    <rPh sb="6" eb="8">
      <t>ヒリツ</t>
    </rPh>
    <rPh sb="14" eb="16">
      <t>ミマン</t>
    </rPh>
    <rPh sb="23" eb="25">
      <t>キンネン</t>
    </rPh>
    <rPh sb="25" eb="27">
      <t>ミギカタ</t>
    </rPh>
    <rPh sb="27" eb="28">
      <t>ア</t>
    </rPh>
    <rPh sb="31" eb="33">
      <t>ケイエイ</t>
    </rPh>
    <rPh sb="33" eb="35">
      <t>カイゼン</t>
    </rPh>
    <rPh sb="36" eb="38">
      <t>セイカ</t>
    </rPh>
    <rPh sb="39" eb="40">
      <t>ミ</t>
    </rPh>
    <rPh sb="46" eb="48">
      <t>キギョウ</t>
    </rPh>
    <rPh sb="48" eb="49">
      <t>サイ</t>
    </rPh>
    <rPh sb="49" eb="51">
      <t>ザンダカ</t>
    </rPh>
    <rPh sb="51" eb="52">
      <t>タイ</t>
    </rPh>
    <rPh sb="52" eb="54">
      <t>キュウスイ</t>
    </rPh>
    <rPh sb="54" eb="56">
      <t>シュウエキ</t>
    </rPh>
    <rPh sb="56" eb="58">
      <t>ヒリツ</t>
    </rPh>
    <rPh sb="60" eb="62">
      <t>ルイジ</t>
    </rPh>
    <rPh sb="62" eb="64">
      <t>ダンタイ</t>
    </rPh>
    <rPh sb="64" eb="66">
      <t>ヘイキン</t>
    </rPh>
    <rPh sb="71" eb="72">
      <t>ヒク</t>
    </rPh>
    <rPh sb="80" eb="82">
      <t>コンゴ</t>
    </rPh>
    <rPh sb="82" eb="85">
      <t>ロウキュウカ</t>
    </rPh>
    <rPh sb="87" eb="89">
      <t>シセツ</t>
    </rPh>
    <rPh sb="90" eb="92">
      <t>コウシン</t>
    </rPh>
    <rPh sb="92" eb="94">
      <t>トウシ</t>
    </rPh>
    <rPh sb="95" eb="97">
      <t>ヒツヨウ</t>
    </rPh>
    <rPh sb="102" eb="104">
      <t>ゾウカ</t>
    </rPh>
    <rPh sb="104" eb="106">
      <t>ミコ</t>
    </rPh>
    <rPh sb="113" eb="115">
      <t>リョウキン</t>
    </rPh>
    <rPh sb="115" eb="117">
      <t>カイシュウ</t>
    </rPh>
    <rPh sb="117" eb="118">
      <t>リツ</t>
    </rPh>
    <rPh sb="125" eb="127">
      <t>シタマワ</t>
    </rPh>
    <rPh sb="132" eb="134">
      <t>キュウスイ</t>
    </rPh>
    <rPh sb="134" eb="136">
      <t>シュウエキ</t>
    </rPh>
    <rPh sb="136" eb="138">
      <t>イガイ</t>
    </rPh>
    <rPh sb="139" eb="140">
      <t>マカナ</t>
    </rPh>
    <rPh sb="145" eb="147">
      <t>ジョウキョウ</t>
    </rPh>
    <rPh sb="159" eb="160">
      <t>ミズ</t>
    </rPh>
    <rPh sb="161" eb="164">
      <t>セイサンヒ</t>
    </rPh>
    <rPh sb="167" eb="169">
      <t>キュウスイ</t>
    </rPh>
    <rPh sb="169" eb="171">
      <t>ゲンカ</t>
    </rPh>
    <rPh sb="173" eb="175">
      <t>ルイジ</t>
    </rPh>
    <rPh sb="175" eb="177">
      <t>ダンタイ</t>
    </rPh>
    <rPh sb="179" eb="180">
      <t>ヒク</t>
    </rPh>
    <rPh sb="181" eb="182">
      <t>オサ</t>
    </rPh>
    <rPh sb="191" eb="193">
      <t>シセツ</t>
    </rPh>
    <rPh sb="193" eb="196">
      <t>リヨウリツ</t>
    </rPh>
    <rPh sb="198" eb="200">
      <t>ジンコウ</t>
    </rPh>
    <rPh sb="200" eb="202">
      <t>ゲンショウ</t>
    </rPh>
    <rPh sb="203" eb="204">
      <t>トモナ</t>
    </rPh>
    <rPh sb="205" eb="207">
      <t>ネンネン</t>
    </rPh>
    <rPh sb="207" eb="209">
      <t>ゲンショウ</t>
    </rPh>
    <rPh sb="214" eb="217">
      <t>コウリツテキ</t>
    </rPh>
    <rPh sb="218" eb="220">
      <t>ウンヨウ</t>
    </rPh>
    <rPh sb="221" eb="222">
      <t>ム</t>
    </rPh>
    <rPh sb="223" eb="225">
      <t>タイサク</t>
    </rPh>
    <rPh sb="226" eb="227">
      <t>コウ</t>
    </rPh>
    <rPh sb="229" eb="231">
      <t>ヒツヨウ</t>
    </rPh>
    <rPh sb="237" eb="239">
      <t>ユウシュウ</t>
    </rPh>
    <rPh sb="239" eb="240">
      <t>リツ</t>
    </rPh>
    <rPh sb="242" eb="244">
      <t>ルイジ</t>
    </rPh>
    <rPh sb="244" eb="246">
      <t>ダンタイ</t>
    </rPh>
    <rPh sb="246" eb="248">
      <t>ヘイキン</t>
    </rPh>
    <rPh sb="250" eb="251">
      <t>タカ</t>
    </rPh>
    <rPh sb="252" eb="254">
      <t>スイジュン</t>
    </rPh>
    <rPh sb="259" eb="261">
      <t>コンゴ</t>
    </rPh>
    <rPh sb="262" eb="265">
      <t>ロウキュウカ</t>
    </rPh>
    <rPh sb="267" eb="269">
      <t>カンロ</t>
    </rPh>
    <rPh sb="270" eb="272">
      <t>コウシン</t>
    </rPh>
    <rPh sb="273" eb="276">
      <t>ケイカクテキ</t>
    </rPh>
    <rPh sb="277" eb="278">
      <t>オコナ</t>
    </rPh>
    <rPh sb="280" eb="282">
      <t>ユウシュウ</t>
    </rPh>
    <rPh sb="282" eb="283">
      <t>リツ</t>
    </rPh>
    <rPh sb="284" eb="286">
      <t>コウジョウ</t>
    </rPh>
    <rPh sb="287" eb="28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</si>
</sst>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0.44</c:v>
                </c:pt>
                <c:pt idx="1">
                  <c:v>0.5</c:v>
                </c:pt>
                <c:pt idx="2">
                  <c:v>0.79</c:v>
                </c:pt>
                <c:pt idx="3">
                  <c:v>0.74</c:v>
                </c:pt>
                <c:pt idx="4">
                  <c:v>0.22</c:v>
                </c:pt>
              </c:numCache>
            </c:numRef>
          </c:val>
        </c:ser>
        <c:dLbls>
          <c:showLegendKey val="0"/>
          <c:showVal val="0"/>
          <c:showCatName val="0"/>
          <c:showSerName val="0"/>
          <c:showPercent val="0"/>
          <c:showBubbleSize val="0"/>
        </c:dLbls>
        <c:gapWidth val="150"/>
        <c:axId val="213492568"/>
        <c:axId val="21367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213492568"/>
        <c:axId val="213676920"/>
      </c:lineChart>
      <c:dateAx>
        <c:axId val="213492568"/>
        <c:scaling>
          <c:orientation val="minMax"/>
        </c:scaling>
        <c:delete val="1"/>
        <c:axPos val="b"/>
        <c:numFmt formatCode="ge" sourceLinked="1"/>
        <c:majorTickMark val="none"/>
        <c:minorTickMark val="none"/>
        <c:tickLblPos val="none"/>
        <c:crossAx val="213676920"/>
        <c:crosses val="autoZero"/>
        <c:auto val="1"/>
        <c:lblOffset val="100"/>
        <c:baseTimeUnit val="years"/>
      </c:dateAx>
      <c:valAx>
        <c:axId val="21367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9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42.82</c:v>
                </c:pt>
                <c:pt idx="1">
                  <c:v>41.51</c:v>
                </c:pt>
                <c:pt idx="2">
                  <c:v>40.33</c:v>
                </c:pt>
                <c:pt idx="3">
                  <c:v>36.82</c:v>
                </c:pt>
                <c:pt idx="4">
                  <c:v>35.39</c:v>
                </c:pt>
              </c:numCache>
            </c:numRef>
          </c:val>
        </c:ser>
        <c:dLbls>
          <c:showLegendKey val="0"/>
          <c:showVal val="0"/>
          <c:showCatName val="0"/>
          <c:showSerName val="0"/>
          <c:showPercent val="0"/>
          <c:showBubbleSize val="0"/>
        </c:dLbls>
        <c:gapWidth val="150"/>
        <c:axId val="215457968"/>
        <c:axId val="21545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215457968"/>
        <c:axId val="215458360"/>
      </c:lineChart>
      <c:dateAx>
        <c:axId val="215457968"/>
        <c:scaling>
          <c:orientation val="minMax"/>
        </c:scaling>
        <c:delete val="1"/>
        <c:axPos val="b"/>
        <c:numFmt formatCode="ge" sourceLinked="1"/>
        <c:majorTickMark val="none"/>
        <c:minorTickMark val="none"/>
        <c:tickLblPos val="none"/>
        <c:crossAx val="215458360"/>
        <c:crosses val="autoZero"/>
        <c:auto val="1"/>
        <c:lblOffset val="100"/>
        <c:baseTimeUnit val="years"/>
      </c:dateAx>
      <c:valAx>
        <c:axId val="21545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5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82.13</c:v>
                </c:pt>
                <c:pt idx="1">
                  <c:v>80.5</c:v>
                </c:pt>
                <c:pt idx="2">
                  <c:v>78.97</c:v>
                </c:pt>
                <c:pt idx="3">
                  <c:v>79.31</c:v>
                </c:pt>
                <c:pt idx="4">
                  <c:v>80.37</c:v>
                </c:pt>
              </c:numCache>
            </c:numRef>
          </c:val>
        </c:ser>
        <c:dLbls>
          <c:showLegendKey val="0"/>
          <c:showVal val="0"/>
          <c:showCatName val="0"/>
          <c:showSerName val="0"/>
          <c:showPercent val="0"/>
          <c:showBubbleSize val="0"/>
        </c:dLbls>
        <c:gapWidth val="150"/>
        <c:axId val="215260968"/>
        <c:axId val="21526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215260968"/>
        <c:axId val="215261360"/>
      </c:lineChart>
      <c:dateAx>
        <c:axId val="215260968"/>
        <c:scaling>
          <c:orientation val="minMax"/>
        </c:scaling>
        <c:delete val="1"/>
        <c:axPos val="b"/>
        <c:numFmt formatCode="ge" sourceLinked="1"/>
        <c:majorTickMark val="none"/>
        <c:minorTickMark val="none"/>
        <c:tickLblPos val="none"/>
        <c:crossAx val="215261360"/>
        <c:crosses val="autoZero"/>
        <c:auto val="1"/>
        <c:lblOffset val="100"/>
        <c:baseTimeUnit val="years"/>
      </c:dateAx>
      <c:valAx>
        <c:axId val="21526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6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114.47</c:v>
                </c:pt>
                <c:pt idx="1">
                  <c:v>108.19</c:v>
                </c:pt>
                <c:pt idx="2">
                  <c:v>77.45</c:v>
                </c:pt>
                <c:pt idx="3">
                  <c:v>81.22</c:v>
                </c:pt>
                <c:pt idx="4">
                  <c:v>89.8</c:v>
                </c:pt>
              </c:numCache>
            </c:numRef>
          </c:val>
        </c:ser>
        <c:dLbls>
          <c:showLegendKey val="0"/>
          <c:showVal val="0"/>
          <c:showCatName val="0"/>
          <c:showSerName val="0"/>
          <c:showPercent val="0"/>
          <c:showBubbleSize val="0"/>
        </c:dLbls>
        <c:gapWidth val="150"/>
        <c:axId val="214202888"/>
        <c:axId val="21420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214202888"/>
        <c:axId val="214203272"/>
      </c:lineChart>
      <c:dateAx>
        <c:axId val="214202888"/>
        <c:scaling>
          <c:orientation val="minMax"/>
        </c:scaling>
        <c:delete val="1"/>
        <c:axPos val="b"/>
        <c:numFmt formatCode="ge" sourceLinked="1"/>
        <c:majorTickMark val="none"/>
        <c:minorTickMark val="none"/>
        <c:tickLblPos val="none"/>
        <c:crossAx val="214203272"/>
        <c:crosses val="autoZero"/>
        <c:auto val="1"/>
        <c:lblOffset val="100"/>
        <c:baseTimeUnit val="years"/>
      </c:dateAx>
      <c:valAx>
        <c:axId val="21420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0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887712"/>
        <c:axId val="21488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887712"/>
        <c:axId val="214886104"/>
      </c:lineChart>
      <c:dateAx>
        <c:axId val="214887712"/>
        <c:scaling>
          <c:orientation val="minMax"/>
        </c:scaling>
        <c:delete val="1"/>
        <c:axPos val="b"/>
        <c:numFmt formatCode="ge" sourceLinked="1"/>
        <c:majorTickMark val="none"/>
        <c:minorTickMark val="none"/>
        <c:tickLblPos val="none"/>
        <c:crossAx val="214886104"/>
        <c:crosses val="autoZero"/>
        <c:auto val="1"/>
        <c:lblOffset val="100"/>
        <c:baseTimeUnit val="years"/>
      </c:dateAx>
      <c:valAx>
        <c:axId val="21488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662280"/>
        <c:axId val="21473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662280"/>
        <c:axId val="214730256"/>
      </c:lineChart>
      <c:dateAx>
        <c:axId val="214662280"/>
        <c:scaling>
          <c:orientation val="minMax"/>
        </c:scaling>
        <c:delete val="1"/>
        <c:axPos val="b"/>
        <c:numFmt formatCode="ge" sourceLinked="1"/>
        <c:majorTickMark val="none"/>
        <c:minorTickMark val="none"/>
        <c:tickLblPos val="none"/>
        <c:crossAx val="214730256"/>
        <c:crosses val="autoZero"/>
        <c:auto val="1"/>
        <c:lblOffset val="100"/>
        <c:baseTimeUnit val="years"/>
      </c:dateAx>
      <c:valAx>
        <c:axId val="21473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6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799128"/>
        <c:axId val="21479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799128"/>
        <c:axId val="214799520"/>
      </c:lineChart>
      <c:dateAx>
        <c:axId val="214799128"/>
        <c:scaling>
          <c:orientation val="minMax"/>
        </c:scaling>
        <c:delete val="1"/>
        <c:axPos val="b"/>
        <c:numFmt formatCode="ge" sourceLinked="1"/>
        <c:majorTickMark val="none"/>
        <c:minorTickMark val="none"/>
        <c:tickLblPos val="none"/>
        <c:crossAx val="214799520"/>
        <c:crosses val="autoZero"/>
        <c:auto val="1"/>
        <c:lblOffset val="100"/>
        <c:baseTimeUnit val="years"/>
      </c:dateAx>
      <c:valAx>
        <c:axId val="2147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9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3677000"/>
        <c:axId val="17367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677000"/>
        <c:axId val="173676608"/>
      </c:lineChart>
      <c:dateAx>
        <c:axId val="173677000"/>
        <c:scaling>
          <c:orientation val="minMax"/>
        </c:scaling>
        <c:delete val="1"/>
        <c:axPos val="b"/>
        <c:numFmt formatCode="ge" sourceLinked="1"/>
        <c:majorTickMark val="none"/>
        <c:minorTickMark val="none"/>
        <c:tickLblPos val="none"/>
        <c:crossAx val="173676608"/>
        <c:crosses val="autoZero"/>
        <c:auto val="1"/>
        <c:lblOffset val="100"/>
        <c:baseTimeUnit val="years"/>
      </c:dateAx>
      <c:valAx>
        <c:axId val="1736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7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406.5</c:v>
                </c:pt>
                <c:pt idx="1">
                  <c:v>393.39</c:v>
                </c:pt>
                <c:pt idx="2">
                  <c:v>356.84</c:v>
                </c:pt>
                <c:pt idx="3">
                  <c:v>385.69</c:v>
                </c:pt>
                <c:pt idx="4">
                  <c:v>476.59</c:v>
                </c:pt>
              </c:numCache>
            </c:numRef>
          </c:val>
        </c:ser>
        <c:dLbls>
          <c:showLegendKey val="0"/>
          <c:showVal val="0"/>
          <c:showCatName val="0"/>
          <c:showSerName val="0"/>
          <c:showPercent val="0"/>
          <c:showBubbleSize val="0"/>
        </c:dLbls>
        <c:gapWidth val="150"/>
        <c:axId val="214800696"/>
        <c:axId val="21480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214800696"/>
        <c:axId val="214801088"/>
      </c:lineChart>
      <c:dateAx>
        <c:axId val="214800696"/>
        <c:scaling>
          <c:orientation val="minMax"/>
        </c:scaling>
        <c:delete val="1"/>
        <c:axPos val="b"/>
        <c:numFmt formatCode="ge" sourceLinked="1"/>
        <c:majorTickMark val="none"/>
        <c:minorTickMark val="none"/>
        <c:tickLblPos val="none"/>
        <c:crossAx val="214801088"/>
        <c:crosses val="autoZero"/>
        <c:auto val="1"/>
        <c:lblOffset val="100"/>
        <c:baseTimeUnit val="years"/>
      </c:dateAx>
      <c:valAx>
        <c:axId val="21480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0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112.97</c:v>
                </c:pt>
                <c:pt idx="1">
                  <c:v>105.77</c:v>
                </c:pt>
                <c:pt idx="2">
                  <c:v>113.04</c:v>
                </c:pt>
                <c:pt idx="3">
                  <c:v>80.72</c:v>
                </c:pt>
                <c:pt idx="4">
                  <c:v>85.93</c:v>
                </c:pt>
              </c:numCache>
            </c:numRef>
          </c:val>
        </c:ser>
        <c:dLbls>
          <c:showLegendKey val="0"/>
          <c:showVal val="0"/>
          <c:showCatName val="0"/>
          <c:showSerName val="0"/>
          <c:showPercent val="0"/>
          <c:showBubbleSize val="0"/>
        </c:dLbls>
        <c:gapWidth val="150"/>
        <c:axId val="214802264"/>
        <c:axId val="21480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214802264"/>
        <c:axId val="214802656"/>
      </c:lineChart>
      <c:dateAx>
        <c:axId val="214802264"/>
        <c:scaling>
          <c:orientation val="minMax"/>
        </c:scaling>
        <c:delete val="1"/>
        <c:axPos val="b"/>
        <c:numFmt formatCode="ge" sourceLinked="1"/>
        <c:majorTickMark val="none"/>
        <c:minorTickMark val="none"/>
        <c:tickLblPos val="none"/>
        <c:crossAx val="214802656"/>
        <c:crosses val="autoZero"/>
        <c:auto val="1"/>
        <c:lblOffset val="100"/>
        <c:baseTimeUnit val="years"/>
      </c:dateAx>
      <c:valAx>
        <c:axId val="21480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0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43.88</c:v>
                </c:pt>
                <c:pt idx="1">
                  <c:v>47.32</c:v>
                </c:pt>
                <c:pt idx="2">
                  <c:v>47.7</c:v>
                </c:pt>
                <c:pt idx="3">
                  <c:v>59.28</c:v>
                </c:pt>
                <c:pt idx="4">
                  <c:v>57</c:v>
                </c:pt>
              </c:numCache>
            </c:numRef>
          </c:val>
        </c:ser>
        <c:dLbls>
          <c:showLegendKey val="0"/>
          <c:showVal val="0"/>
          <c:showCatName val="0"/>
          <c:showSerName val="0"/>
          <c:showPercent val="0"/>
          <c:showBubbleSize val="0"/>
        </c:dLbls>
        <c:gapWidth val="150"/>
        <c:axId val="215470616"/>
        <c:axId val="21547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215470616"/>
        <c:axId val="215471008"/>
      </c:lineChart>
      <c:dateAx>
        <c:axId val="215470616"/>
        <c:scaling>
          <c:orientation val="minMax"/>
        </c:scaling>
        <c:delete val="1"/>
        <c:axPos val="b"/>
        <c:numFmt formatCode="ge" sourceLinked="1"/>
        <c:majorTickMark val="none"/>
        <c:minorTickMark val="none"/>
        <c:tickLblPos val="none"/>
        <c:crossAx val="215471008"/>
        <c:crosses val="autoZero"/>
        <c:auto val="1"/>
        <c:lblOffset val="100"/>
        <c:baseTimeUnit val="years"/>
      </c:dateAx>
      <c:valAx>
        <c:axId val="21547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7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election activeCell="BE13" sqref="BE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富山県　黒部市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x14ac:dyDescent="0.15">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42108</v>
      </c>
      <c r="AJ8" s="55"/>
      <c r="AK8" s="55"/>
      <c r="AL8" s="55"/>
      <c r="AM8" s="55"/>
      <c r="AN8" s="55"/>
      <c r="AO8" s="55"/>
      <c r="AP8" s="56"/>
      <c r="AQ8" s="46">
        <f>データ!R6</f>
        <v>426.31</v>
      </c>
      <c r="AR8" s="46"/>
      <c r="AS8" s="46"/>
      <c r="AT8" s="46"/>
      <c r="AU8" s="46"/>
      <c r="AV8" s="46"/>
      <c r="AW8" s="46"/>
      <c r="AX8" s="46"/>
      <c r="AY8" s="46">
        <f>データ!S6</f>
        <v>98.77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x14ac:dyDescent="0.15">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x14ac:dyDescent="0.15">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13.76</v>
      </c>
      <c r="S10" s="46"/>
      <c r="T10" s="46"/>
      <c r="U10" s="46"/>
      <c r="V10" s="46"/>
      <c r="W10" s="46"/>
      <c r="X10" s="46"/>
      <c r="Y10" s="46"/>
      <c r="Z10" s="80">
        <f>データ!P6</f>
        <v>1144</v>
      </c>
      <c r="AA10" s="80"/>
      <c r="AB10" s="80"/>
      <c r="AC10" s="80"/>
      <c r="AD10" s="80"/>
      <c r="AE10" s="80"/>
      <c r="AF10" s="80"/>
      <c r="AG10" s="80"/>
      <c r="AH10" s="2"/>
      <c r="AI10" s="80">
        <f>データ!T6</f>
        <v>5771</v>
      </c>
      <c r="AJ10" s="80"/>
      <c r="AK10" s="80"/>
      <c r="AL10" s="80"/>
      <c r="AM10" s="80"/>
      <c r="AN10" s="80"/>
      <c r="AO10" s="80"/>
      <c r="AP10" s="80"/>
      <c r="AQ10" s="46">
        <f>データ!U6</f>
        <v>6.47</v>
      </c>
      <c r="AR10" s="46"/>
      <c r="AS10" s="46"/>
      <c r="AT10" s="46"/>
      <c r="AU10" s="46"/>
      <c r="AV10" s="46"/>
      <c r="AW10" s="46"/>
      <c r="AX10" s="46"/>
      <c r="AY10" s="46">
        <f>データ!V6</f>
        <v>891.96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x14ac:dyDescent="0.15">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x14ac:dyDescent="0.15">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x14ac:dyDescent="0.15">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162078</v>
      </c>
      <c r="D6" s="31">
        <f t="shared" si="3"/>
        <v>47</v>
      </c>
      <c r="E6" s="31">
        <f t="shared" si="3"/>
        <v>1</v>
      </c>
      <c r="F6" s="31">
        <f t="shared" si="3"/>
        <v>0</v>
      </c>
      <c r="G6" s="31">
        <f t="shared" si="3"/>
        <v>0</v>
      </c>
      <c r="H6" s="31" t="str">
        <f t="shared" si="3"/>
        <v>富山県　黒部市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13.76</v>
      </c>
      <c r="P6" s="32">
        <f t="shared" si="3"/>
        <v>1144</v>
      </c>
      <c r="Q6" s="32">
        <f t="shared" si="3"/>
        <v>42108</v>
      </c>
      <c r="R6" s="32">
        <f t="shared" si="3"/>
        <v>426.31</v>
      </c>
      <c r="S6" s="32">
        <f t="shared" si="3"/>
        <v>98.77</v>
      </c>
      <c r="T6" s="32">
        <f t="shared" si="3"/>
        <v>5771</v>
      </c>
      <c r="U6" s="32">
        <f t="shared" si="3"/>
        <v>6.47</v>
      </c>
      <c r="V6" s="32">
        <f t="shared" si="3"/>
        <v>891.96</v>
      </c>
      <c r="W6" s="33">
        <f>IF(W7="",NA(),W7)</f>
        <v>114.47</v>
      </c>
      <c r="X6" s="33">
        <f t="shared" ref="X6:AF6" si="4">IF(X7="",NA(),X7)</f>
        <v>108.19</v>
      </c>
      <c r="Y6" s="33">
        <f t="shared" si="4"/>
        <v>77.45</v>
      </c>
      <c r="Z6" s="33">
        <f t="shared" si="4"/>
        <v>81.22</v>
      </c>
      <c r="AA6" s="33">
        <f t="shared" si="4"/>
        <v>89.8</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406.5</v>
      </c>
      <c r="BE6" s="33">
        <f t="shared" ref="BE6:BM6" si="7">IF(BE7="",NA(),BE7)</f>
        <v>393.39</v>
      </c>
      <c r="BF6" s="33">
        <f t="shared" si="7"/>
        <v>356.84</v>
      </c>
      <c r="BG6" s="33">
        <f t="shared" si="7"/>
        <v>385.69</v>
      </c>
      <c r="BH6" s="33">
        <f t="shared" si="7"/>
        <v>476.59</v>
      </c>
      <c r="BI6" s="33">
        <f t="shared" si="7"/>
        <v>1187.81</v>
      </c>
      <c r="BJ6" s="33">
        <f t="shared" si="7"/>
        <v>1168.8</v>
      </c>
      <c r="BK6" s="33">
        <f t="shared" si="7"/>
        <v>1158.82</v>
      </c>
      <c r="BL6" s="33">
        <f t="shared" si="7"/>
        <v>1167.7</v>
      </c>
      <c r="BM6" s="33">
        <f t="shared" si="7"/>
        <v>1228.58</v>
      </c>
      <c r="BN6" s="32" t="str">
        <f>IF(BN7="","",IF(BN7="-","【-】","【"&amp;SUBSTITUTE(TEXT(BN7,"#,##0.00"),"-","△")&amp;"】"))</f>
        <v>【1,239.32】</v>
      </c>
      <c r="BO6" s="33">
        <f>IF(BO7="",NA(),BO7)</f>
        <v>112.97</v>
      </c>
      <c r="BP6" s="33">
        <f t="shared" ref="BP6:BX6" si="8">IF(BP7="",NA(),BP7)</f>
        <v>105.77</v>
      </c>
      <c r="BQ6" s="33">
        <f t="shared" si="8"/>
        <v>113.04</v>
      </c>
      <c r="BR6" s="33">
        <f t="shared" si="8"/>
        <v>80.72</v>
      </c>
      <c r="BS6" s="33">
        <f t="shared" si="8"/>
        <v>85.93</v>
      </c>
      <c r="BT6" s="33">
        <f t="shared" si="8"/>
        <v>57.96</v>
      </c>
      <c r="BU6" s="33">
        <f t="shared" si="8"/>
        <v>56.44</v>
      </c>
      <c r="BV6" s="33">
        <f t="shared" si="8"/>
        <v>55.6</v>
      </c>
      <c r="BW6" s="33">
        <f t="shared" si="8"/>
        <v>54.43</v>
      </c>
      <c r="BX6" s="33">
        <f t="shared" si="8"/>
        <v>53.81</v>
      </c>
      <c r="BY6" s="32" t="str">
        <f>IF(BY7="","",IF(BY7="-","【-】","【"&amp;SUBSTITUTE(TEXT(BY7,"#,##0.00"),"-","△")&amp;"】"))</f>
        <v>【36.33】</v>
      </c>
      <c r="BZ6" s="33">
        <f>IF(BZ7="",NA(),BZ7)</f>
        <v>43.88</v>
      </c>
      <c r="CA6" s="33">
        <f t="shared" ref="CA6:CI6" si="9">IF(CA7="",NA(),CA7)</f>
        <v>47.32</v>
      </c>
      <c r="CB6" s="33">
        <f t="shared" si="9"/>
        <v>47.7</v>
      </c>
      <c r="CC6" s="33">
        <f t="shared" si="9"/>
        <v>59.28</v>
      </c>
      <c r="CD6" s="33">
        <f t="shared" si="9"/>
        <v>57</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42.82</v>
      </c>
      <c r="CL6" s="33">
        <f t="shared" ref="CL6:CT6" si="10">IF(CL7="",NA(),CL7)</f>
        <v>41.51</v>
      </c>
      <c r="CM6" s="33">
        <f t="shared" si="10"/>
        <v>40.33</v>
      </c>
      <c r="CN6" s="33">
        <f t="shared" si="10"/>
        <v>36.82</v>
      </c>
      <c r="CO6" s="33">
        <f t="shared" si="10"/>
        <v>35.39</v>
      </c>
      <c r="CP6" s="33">
        <f t="shared" si="10"/>
        <v>60.92</v>
      </c>
      <c r="CQ6" s="33">
        <f t="shared" si="10"/>
        <v>59.84</v>
      </c>
      <c r="CR6" s="33">
        <f t="shared" si="10"/>
        <v>60.66</v>
      </c>
      <c r="CS6" s="33">
        <f t="shared" si="10"/>
        <v>60.17</v>
      </c>
      <c r="CT6" s="33">
        <f t="shared" si="10"/>
        <v>58.96</v>
      </c>
      <c r="CU6" s="32" t="str">
        <f>IF(CU7="","",IF(CU7="-","【-】","【"&amp;SUBSTITUTE(TEXT(CU7,"#,##0.00"),"-","△")&amp;"】"))</f>
        <v>【58.19】</v>
      </c>
      <c r="CV6" s="33">
        <f>IF(CV7="",NA(),CV7)</f>
        <v>82.13</v>
      </c>
      <c r="CW6" s="33">
        <f t="shared" ref="CW6:DE6" si="11">IF(CW7="",NA(),CW7)</f>
        <v>80.5</v>
      </c>
      <c r="CX6" s="33">
        <f t="shared" si="11"/>
        <v>78.97</v>
      </c>
      <c r="CY6" s="33">
        <f t="shared" si="11"/>
        <v>79.31</v>
      </c>
      <c r="CZ6" s="33">
        <f t="shared" si="11"/>
        <v>80.37</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0.44</v>
      </c>
      <c r="ED6" s="33">
        <f t="shared" ref="ED6:EL6" si="14">IF(ED7="",NA(),ED7)</f>
        <v>0.5</v>
      </c>
      <c r="EE6" s="33">
        <f t="shared" si="14"/>
        <v>0.79</v>
      </c>
      <c r="EF6" s="33">
        <f t="shared" si="14"/>
        <v>0.74</v>
      </c>
      <c r="EG6" s="33">
        <f t="shared" si="14"/>
        <v>0.22</v>
      </c>
      <c r="EH6" s="33">
        <f t="shared" si="14"/>
        <v>0.61</v>
      </c>
      <c r="EI6" s="33">
        <f t="shared" si="14"/>
        <v>1.08</v>
      </c>
      <c r="EJ6" s="33">
        <f t="shared" si="14"/>
        <v>0.69</v>
      </c>
      <c r="EK6" s="33">
        <f t="shared" si="14"/>
        <v>0.89</v>
      </c>
      <c r="EL6" s="33">
        <f t="shared" si="14"/>
        <v>0.98</v>
      </c>
      <c r="EM6" s="32" t="str">
        <f>IF(EM7="","",IF(EM7="-","【-】","【"&amp;SUBSTITUTE(TEXT(EM7,"#,##0.00"),"-","△")&amp;"】"))</f>
        <v>【0.74】</v>
      </c>
    </row>
    <row r="7" spans="1:143" s="34" customFormat="1" x14ac:dyDescent="0.15">
      <c r="A7" s="26"/>
      <c r="B7" s="35">
        <v>2014</v>
      </c>
      <c r="C7" s="35">
        <v>162078</v>
      </c>
      <c r="D7" s="35">
        <v>47</v>
      </c>
      <c r="E7" s="35">
        <v>1</v>
      </c>
      <c r="F7" s="35">
        <v>0</v>
      </c>
      <c r="G7" s="35">
        <v>0</v>
      </c>
      <c r="H7" s="35" t="s">
        <v>93</v>
      </c>
      <c r="I7" s="35" t="s">
        <v>94</v>
      </c>
      <c r="J7" s="35" t="s">
        <v>95</v>
      </c>
      <c r="K7" s="35" t="s">
        <v>96</v>
      </c>
      <c r="L7" s="35" t="s">
        <v>97</v>
      </c>
      <c r="M7" s="36" t="s">
        <v>98</v>
      </c>
      <c r="N7" s="36" t="s">
        <v>99</v>
      </c>
      <c r="O7" s="36">
        <v>13.76</v>
      </c>
      <c r="P7" s="36">
        <v>1144</v>
      </c>
      <c r="Q7" s="36">
        <v>42108</v>
      </c>
      <c r="R7" s="36">
        <v>426.31</v>
      </c>
      <c r="S7" s="36">
        <v>98.77</v>
      </c>
      <c r="T7" s="36">
        <v>5771</v>
      </c>
      <c r="U7" s="36">
        <v>6.47</v>
      </c>
      <c r="V7" s="36">
        <v>891.96</v>
      </c>
      <c r="W7" s="36">
        <v>114.47</v>
      </c>
      <c r="X7" s="36">
        <v>108.19</v>
      </c>
      <c r="Y7" s="36">
        <v>77.45</v>
      </c>
      <c r="Z7" s="36">
        <v>81.22</v>
      </c>
      <c r="AA7" s="36">
        <v>89.8</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406.5</v>
      </c>
      <c r="BE7" s="36">
        <v>393.39</v>
      </c>
      <c r="BF7" s="36">
        <v>356.84</v>
      </c>
      <c r="BG7" s="36">
        <v>385.69</v>
      </c>
      <c r="BH7" s="36">
        <v>476.59</v>
      </c>
      <c r="BI7" s="36">
        <v>1187.81</v>
      </c>
      <c r="BJ7" s="36">
        <v>1168.8</v>
      </c>
      <c r="BK7" s="36">
        <v>1158.82</v>
      </c>
      <c r="BL7" s="36">
        <v>1167.7</v>
      </c>
      <c r="BM7" s="36">
        <v>1228.58</v>
      </c>
      <c r="BN7" s="36">
        <v>1239.32</v>
      </c>
      <c r="BO7" s="36">
        <v>112.97</v>
      </c>
      <c r="BP7" s="36">
        <v>105.77</v>
      </c>
      <c r="BQ7" s="36">
        <v>113.04</v>
      </c>
      <c r="BR7" s="36">
        <v>80.72</v>
      </c>
      <c r="BS7" s="36">
        <v>85.93</v>
      </c>
      <c r="BT7" s="36">
        <v>57.96</v>
      </c>
      <c r="BU7" s="36">
        <v>56.44</v>
      </c>
      <c r="BV7" s="36">
        <v>55.6</v>
      </c>
      <c r="BW7" s="36">
        <v>54.43</v>
      </c>
      <c r="BX7" s="36">
        <v>53.81</v>
      </c>
      <c r="BY7" s="36">
        <v>36.33</v>
      </c>
      <c r="BZ7" s="36">
        <v>43.88</v>
      </c>
      <c r="CA7" s="36">
        <v>47.32</v>
      </c>
      <c r="CB7" s="36">
        <v>47.7</v>
      </c>
      <c r="CC7" s="36">
        <v>59.28</v>
      </c>
      <c r="CD7" s="36">
        <v>57</v>
      </c>
      <c r="CE7" s="36">
        <v>263.20999999999998</v>
      </c>
      <c r="CF7" s="36">
        <v>270.7</v>
      </c>
      <c r="CG7" s="36">
        <v>275.86</v>
      </c>
      <c r="CH7" s="36">
        <v>279.8</v>
      </c>
      <c r="CI7" s="36">
        <v>284.64999999999998</v>
      </c>
      <c r="CJ7" s="36">
        <v>476.46</v>
      </c>
      <c r="CK7" s="36">
        <v>42.82</v>
      </c>
      <c r="CL7" s="36">
        <v>41.51</v>
      </c>
      <c r="CM7" s="36">
        <v>40.33</v>
      </c>
      <c r="CN7" s="36">
        <v>36.82</v>
      </c>
      <c r="CO7" s="36">
        <v>35.39</v>
      </c>
      <c r="CP7" s="36">
        <v>60.92</v>
      </c>
      <c r="CQ7" s="36">
        <v>59.84</v>
      </c>
      <c r="CR7" s="36">
        <v>60.66</v>
      </c>
      <c r="CS7" s="36">
        <v>60.17</v>
      </c>
      <c r="CT7" s="36">
        <v>58.96</v>
      </c>
      <c r="CU7" s="36">
        <v>58.19</v>
      </c>
      <c r="CV7" s="36">
        <v>82.13</v>
      </c>
      <c r="CW7" s="36">
        <v>80.5</v>
      </c>
      <c r="CX7" s="36">
        <v>78.97</v>
      </c>
      <c r="CY7" s="36">
        <v>79.31</v>
      </c>
      <c r="CZ7" s="36">
        <v>80.37</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0.44</v>
      </c>
      <c r="ED7" s="36">
        <v>0.5</v>
      </c>
      <c r="EE7" s="36">
        <v>0.79</v>
      </c>
      <c r="EF7" s="36">
        <v>0.74</v>
      </c>
      <c r="EG7" s="36">
        <v>0.22</v>
      </c>
      <c r="EH7" s="36">
        <v>0.61</v>
      </c>
      <c r="EI7" s="36">
        <v>1.08</v>
      </c>
      <c r="EJ7" s="36">
        <v>0.69</v>
      </c>
      <c r="EK7" s="36">
        <v>0.89</v>
      </c>
      <c r="EL7" s="36">
        <v>0.98</v>
      </c>
      <c r="EM7" s="36">
        <v>0.74</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徳永 賢二</cp:lastModifiedBy>
  <dcterms:created xsi:type="dcterms:W3CDTF">2016-01-18T05:01:38Z</dcterms:created>
  <dcterms:modified xsi:type="dcterms:W3CDTF">2016-02-23T09:04:51Z</dcterms:modified>
  <cp:category/>
</cp:coreProperties>
</file>