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103共通財務\下水道事業\財政課・県市町村支援課照会（H25~）\H27市町村支援課照会\【280215　〆照会】公営企業に係る「経営戦略分析表」の策定及び公表について\06黒部市\"/>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<sst xmlns="http://schemas.openxmlformats.org/spreadsheetml/2006/main" count="220" uniqueCount="110">
  <si>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</si>
  <si>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</si>
  <si>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</si>
  <si>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</si>
  <si>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</si>
  <si>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</si>
  <si>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</si>
  <si>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</si>
  <si>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</si>
  <si>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</si>
  <si>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</si>
  <si>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</si>
  <si>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</si>
  <si>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</si>
  <si>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</si>
  <si>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</si>
  <si>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</si>
  <si>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</si>
  <si>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</si>
  <si>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</si>
  <si>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</si>
  <si>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</si>
  <si>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</si>
  <si>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</si>
  <si>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</si>
  <si>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</si>
  <si>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</si>
  <si>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</si>
  <si>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</si>
  <si>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</si>
  <si>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</si>
  <si>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</si>
  <si>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</si>
  <si>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</si>
  <si>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</si>
  <si>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</si>
  <si>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</si>
  <si>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</si>
  <si>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</si>
  <si>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</si>
  <si>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</si>
  <si>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</si>
  <si>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</si>
  <si>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</si>
  <si>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</si>
  <si>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</si>
  <si>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</si>
  <si>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</si>
  <si>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</si>
  <si>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</si>
  <si>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</si>
  <si>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</si>
  <si>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</si>
  <si>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</si>
  <si>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</si>
  <si>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</si>
  <si>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</si>
  <si>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</si>
  <si>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</si>
  <si>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</si>
  <si>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</si>
  <si>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</si>
  <si>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</si>
  <si>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</si>
  <si>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</si>
  <si>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</si>
  <si>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</si>
  <si>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</si>
  <si>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</si>
  <si>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</si>
  <si>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</si>
  <si>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</si>
  <si>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</si>
  <si>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</si>
  <si>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</si>
  <si>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</si>
  <si>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</si>
  <si>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</si>
  <si>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</si>
  <si>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</si>
  <si>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</si>
  <si>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</si>
  <si>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</si>
  <si>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</si>
  <si>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</si>
  <si>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</si>
  <si>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</si>
  <si>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</si>
  <si>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</si>
  <si>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</si>
  <si>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</si>
  <si>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</si>
  <si>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</si>
  <si>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</si>
  <si>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</si>
  <si>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</si>
  <si>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黒部市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</si>
  <si>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</si>
  <si>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</si>
  <si>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</si>
  <si>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</si>
  <si>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</si>
  <si>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</si>
  <si>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</si>
  <si>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</si>
  <si>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</si>
  <si>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</si>
  <si>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当市における下水道事業の創設は平成２年であることから、法定耐用年数を経過した管渠等はない。
有形固定資産減価償却率は上昇傾向にあるものの全国平均値、類似団体平均値よりも低い状況にある。
将来の施設の更新に備え、財源の確保に努めるとともに、経営に与える影響等を分析し、必要に応じて経営改善の実施や投資計画等の見直しを行う必要がある。</t>
    <rPh sb="100" eb="102">
      <t>コウシン</t>
    </rPh>
    <phoneticPr fontId="4"/>
  </si>
  <si>
    <t xml:space="preserve">経営改善に向けた方向性として、将来の人口減少による使用料収入の減、施設の老朽化等に伴う更新に備えた財源の確保を図る観点から、料金改定による収入の増加を図る必要がある。
</t>
    <phoneticPr fontId="4"/>
  </si>
  <si>
    <t>経常収支比率について、H24年度より100%を超え上昇傾向にあり、累積欠損金については継続して発生しているものの、H26年度は当年度未処理欠損金の減少により数値の改善が見られた。
施設利用率並びに水洗化率については、類似団体よりも高い数値を示しており、効率的な施設の運用により、公共用水域の水質保全を図っている。
企業債残高対事業規模比率について、類似団体と比較して高い値を示しているが、計画的に処理場の機器を更新していることによるものである。
今後予想される人口減少並びに施設の更新に備え、適正な使用料収入が確保できるよう経営改善に取り組む必要がある。</t>
    <rPh sb="14" eb="16">
      <t>ネンド</t>
    </rPh>
    <rPh sb="23" eb="24">
      <t>コ</t>
    </rPh>
    <rPh sb="25" eb="27">
      <t>ジョウショウ</t>
    </rPh>
    <rPh sb="27" eb="29">
      <t>ケイコウ</t>
    </rPh>
    <rPh sb="33" eb="35">
      <t>ルイセキ</t>
    </rPh>
    <rPh sb="35" eb="38">
      <t>ケッソンキン</t>
    </rPh>
    <rPh sb="43" eb="45">
      <t>ケイゾク</t>
    </rPh>
    <rPh sb="47" eb="49">
      <t>ハッセイ</t>
    </rPh>
    <rPh sb="60" eb="62">
      <t>ネンド</t>
    </rPh>
    <rPh sb="63" eb="66">
      <t>トウネンド</t>
    </rPh>
    <rPh sb="66" eb="69">
      <t>ミショリ</t>
    </rPh>
    <rPh sb="69" eb="72">
      <t>ケッソンキン</t>
    </rPh>
    <rPh sb="73" eb="75">
      <t>ゲンショウ</t>
    </rPh>
    <rPh sb="78" eb="80">
      <t>スウチ</t>
    </rPh>
    <rPh sb="81" eb="83">
      <t>カイゼン</t>
    </rPh>
    <rPh sb="84" eb="85">
      <t>ミ</t>
    </rPh>
    <rPh sb="91" eb="93">
      <t>シセツ</t>
    </rPh>
    <rPh sb="93" eb="96">
      <t>リヨウリツ</t>
    </rPh>
    <rPh sb="96" eb="97">
      <t>ナラ</t>
    </rPh>
    <rPh sb="99" eb="102">
      <t>スイセンカ</t>
    </rPh>
    <rPh sb="102" eb="103">
      <t>リツ</t>
    </rPh>
    <rPh sb="109" eb="111">
      <t>ルイジ</t>
    </rPh>
    <rPh sb="111" eb="113">
      <t>ダンタイ</t>
    </rPh>
    <rPh sb="116" eb="117">
      <t>タカ</t>
    </rPh>
    <rPh sb="118" eb="120">
      <t>スウチ</t>
    </rPh>
    <rPh sb="121" eb="122">
      <t>シメ</t>
    </rPh>
    <rPh sb="127" eb="130">
      <t>コウリツテキ</t>
    </rPh>
    <rPh sb="131" eb="133">
      <t>シセツ</t>
    </rPh>
    <rPh sb="134" eb="136">
      <t>ウンヨウ</t>
    </rPh>
    <rPh sb="140" eb="143">
      <t>コウキョウヨウ</t>
    </rPh>
    <rPh sb="143" eb="145">
      <t>スイイキ</t>
    </rPh>
    <rPh sb="146" eb="148">
      <t>スイシツ</t>
    </rPh>
    <rPh sb="148" eb="150">
      <t>ホゼン</t>
    </rPh>
    <rPh sb="151" eb="152">
      <t>ハカ</t>
    </rPh>
    <rPh sb="159" eb="161">
      <t>キギョウ</t>
    </rPh>
    <rPh sb="161" eb="162">
      <t>サイ</t>
    </rPh>
    <rPh sb="162" eb="164">
      <t>ザンダカ</t>
    </rPh>
    <rPh sb="164" eb="165">
      <t>タイ</t>
    </rPh>
    <rPh sb="165" eb="167">
      <t>ジギョウ</t>
    </rPh>
    <rPh sb="167" eb="169">
      <t>キボ</t>
    </rPh>
    <rPh sb="169" eb="171">
      <t>ヒリツ</t>
    </rPh>
    <rPh sb="196" eb="199">
      <t>ケイカクテキ</t>
    </rPh>
    <rPh sb="200" eb="203">
      <t>ショリジョウ</t>
    </rPh>
    <rPh sb="204" eb="206">
      <t>キキ</t>
    </rPh>
    <rPh sb="207" eb="209">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</si>
</sst>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776584"/>
        <c:axId val="19382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23776584"/>
        <c:axId val="193824704"/>
      </c:lineChart>
      <c:dateAx>
        <c:axId val="123776584"/>
        <c:scaling>
          <c:orientation val="minMax"/>
        </c:scaling>
        <c:delete val="1"/>
        <c:axPos val="b"/>
        <c:numFmt formatCode="ge" sourceLinked="1"/>
        <c:majorTickMark val="none"/>
        <c:minorTickMark val="none"/>
        <c:tickLblPos val="none"/>
        <c:crossAx val="193824704"/>
        <c:crosses val="autoZero"/>
        <c:auto val="1"/>
        <c:lblOffset val="100"/>
        <c:baseTimeUnit val="years"/>
      </c:dateAx>
      <c:valAx>
        <c:axId val="1938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765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99.31</c:v>
                </c:pt>
                <c:pt idx="1">
                  <c:v>98.91</c:v>
                </c:pt>
                <c:pt idx="2">
                  <c:v>99.43</c:v>
                </c:pt>
                <c:pt idx="3">
                  <c:v>93.96</c:v>
                </c:pt>
                <c:pt idx="4">
                  <c:v>93.91</c:v>
                </c:pt>
              </c:numCache>
            </c:numRef>
          </c:val>
        </c:ser>
        <c:dLbls>
          <c:showLegendKey val="0"/>
          <c:showVal val="0"/>
          <c:showCatName val="0"/>
          <c:showSerName val="0"/>
          <c:showPercent val="0"/>
          <c:showBubbleSize val="0"/>
        </c:dLbls>
        <c:gapWidth val="150"/>
        <c:axId val="194194616"/>
        <c:axId val="194183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94194616"/>
        <c:axId val="194183288"/>
      </c:lineChart>
      <c:dateAx>
        <c:axId val="194194616"/>
        <c:scaling>
          <c:orientation val="minMax"/>
        </c:scaling>
        <c:delete val="1"/>
        <c:axPos val="b"/>
        <c:numFmt formatCode="ge" sourceLinked="1"/>
        <c:majorTickMark val="none"/>
        <c:minorTickMark val="none"/>
        <c:tickLblPos val="none"/>
        <c:crossAx val="194183288"/>
        <c:crosses val="autoZero"/>
        <c:auto val="1"/>
        <c:lblOffset val="100"/>
        <c:baseTimeUnit val="years"/>
      </c:dateAx>
      <c:valAx>
        <c:axId val="19418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9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99.49</c:v>
                </c:pt>
                <c:pt idx="1">
                  <c:v>99.51</c:v>
                </c:pt>
                <c:pt idx="2">
                  <c:v>99.49</c:v>
                </c:pt>
                <c:pt idx="3">
                  <c:v>99.48</c:v>
                </c:pt>
                <c:pt idx="4">
                  <c:v>98.69</c:v>
                </c:pt>
              </c:numCache>
            </c:numRef>
          </c:val>
        </c:ser>
        <c:dLbls>
          <c:showLegendKey val="0"/>
          <c:showVal val="0"/>
          <c:showCatName val="0"/>
          <c:showSerName val="0"/>
          <c:showPercent val="0"/>
          <c:showBubbleSize val="0"/>
        </c:dLbls>
        <c:gapWidth val="150"/>
        <c:axId val="194029424"/>
        <c:axId val="19402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94029424"/>
        <c:axId val="194029816"/>
      </c:lineChart>
      <c:dateAx>
        <c:axId val="194029424"/>
        <c:scaling>
          <c:orientation val="minMax"/>
        </c:scaling>
        <c:delete val="1"/>
        <c:axPos val="b"/>
        <c:numFmt formatCode="ge" sourceLinked="1"/>
        <c:majorTickMark val="none"/>
        <c:minorTickMark val="none"/>
        <c:tickLblPos val="none"/>
        <c:crossAx val="194029816"/>
        <c:crosses val="autoZero"/>
        <c:auto val="1"/>
        <c:lblOffset val="100"/>
        <c:baseTimeUnit val="years"/>
      </c:dateAx>
      <c:valAx>
        <c:axId val="19402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2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88.36</c:v>
                </c:pt>
                <c:pt idx="1">
                  <c:v>99.2</c:v>
                </c:pt>
                <c:pt idx="2">
                  <c:v>100.56</c:v>
                </c:pt>
                <c:pt idx="3">
                  <c:v>102.41</c:v>
                </c:pt>
                <c:pt idx="4">
                  <c:v>103.94</c:v>
                </c:pt>
              </c:numCache>
            </c:numRef>
          </c:val>
        </c:ser>
        <c:dLbls>
          <c:showLegendKey val="0"/>
          <c:showVal val="0"/>
          <c:showCatName val="0"/>
          <c:showSerName val="0"/>
          <c:showPercent val="0"/>
          <c:showBubbleSize val="0"/>
        </c:dLbls>
        <c:gapWidth val="150"/>
        <c:axId val="193577296"/>
        <c:axId val="19357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93.67</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193577296"/>
        <c:axId val="193577680"/>
      </c:lineChart>
      <c:dateAx>
        <c:axId val="193577296"/>
        <c:scaling>
          <c:orientation val="minMax"/>
        </c:scaling>
        <c:delete val="1"/>
        <c:axPos val="b"/>
        <c:numFmt formatCode="ge" sourceLinked="1"/>
        <c:majorTickMark val="none"/>
        <c:minorTickMark val="none"/>
        <c:tickLblPos val="none"/>
        <c:crossAx val="193577680"/>
        <c:crosses val="autoZero"/>
        <c:auto val="1"/>
        <c:lblOffset val="100"/>
        <c:baseTimeUnit val="years"/>
      </c:dateAx>
      <c:valAx>
        <c:axId val="19357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7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1.98</c:v>
                </c:pt>
                <c:pt idx="1">
                  <c:v>4.0199999999999996</c:v>
                </c:pt>
                <c:pt idx="2">
                  <c:v>5.87</c:v>
                </c:pt>
                <c:pt idx="3">
                  <c:v>7.53</c:v>
                </c:pt>
                <c:pt idx="4">
                  <c:v>17.89</c:v>
                </c:pt>
              </c:numCache>
            </c:numRef>
          </c:val>
        </c:ser>
        <c:dLbls>
          <c:showLegendKey val="0"/>
          <c:showVal val="0"/>
          <c:showCatName val="0"/>
          <c:showSerName val="0"/>
          <c:showPercent val="0"/>
          <c:showBubbleSize val="0"/>
        </c:dLbls>
        <c:gapWidth val="150"/>
        <c:axId val="193564592"/>
        <c:axId val="19362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7.61</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193564592"/>
        <c:axId val="193624792"/>
      </c:lineChart>
      <c:dateAx>
        <c:axId val="193564592"/>
        <c:scaling>
          <c:orientation val="minMax"/>
        </c:scaling>
        <c:delete val="1"/>
        <c:axPos val="b"/>
        <c:numFmt formatCode="ge" sourceLinked="1"/>
        <c:majorTickMark val="none"/>
        <c:minorTickMark val="none"/>
        <c:tickLblPos val="none"/>
        <c:crossAx val="193624792"/>
        <c:crosses val="autoZero"/>
        <c:auto val="1"/>
        <c:lblOffset val="100"/>
        <c:baseTimeUnit val="years"/>
      </c:dateAx>
      <c:valAx>
        <c:axId val="19362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6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3617728"/>
        <c:axId val="1936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193617728"/>
        <c:axId val="193618112"/>
      </c:lineChart>
      <c:dateAx>
        <c:axId val="193617728"/>
        <c:scaling>
          <c:orientation val="minMax"/>
        </c:scaling>
        <c:delete val="1"/>
        <c:axPos val="b"/>
        <c:numFmt formatCode="ge" sourceLinked="1"/>
        <c:majorTickMark val="none"/>
        <c:minorTickMark val="none"/>
        <c:tickLblPos val="none"/>
        <c:crossAx val="193618112"/>
        <c:crosses val="autoZero"/>
        <c:auto val="1"/>
        <c:lblOffset val="100"/>
        <c:baseTimeUnit val="years"/>
      </c:dateAx>
      <c:valAx>
        <c:axId val="1936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16.440000000000001</c:v>
                </c:pt>
                <c:pt idx="1">
                  <c:v>35.08</c:v>
                </c:pt>
                <c:pt idx="2">
                  <c:v>33.909999999999997</c:v>
                </c:pt>
                <c:pt idx="3">
                  <c:v>26.24</c:v>
                </c:pt>
                <c:pt idx="4">
                  <c:v>14.1</c:v>
                </c:pt>
              </c:numCache>
            </c:numRef>
          </c:val>
        </c:ser>
        <c:dLbls>
          <c:showLegendKey val="0"/>
          <c:showVal val="0"/>
          <c:showCatName val="0"/>
          <c:showSerName val="0"/>
          <c:showPercent val="0"/>
          <c:showBubbleSize val="0"/>
        </c:dLbls>
        <c:gapWidth val="150"/>
        <c:axId val="192336056"/>
        <c:axId val="1923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249.36</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192336056"/>
        <c:axId val="192336448"/>
      </c:lineChart>
      <c:dateAx>
        <c:axId val="192336056"/>
        <c:scaling>
          <c:orientation val="minMax"/>
        </c:scaling>
        <c:delete val="1"/>
        <c:axPos val="b"/>
        <c:numFmt formatCode="ge" sourceLinked="1"/>
        <c:majorTickMark val="none"/>
        <c:minorTickMark val="none"/>
        <c:tickLblPos val="none"/>
        <c:crossAx val="192336448"/>
        <c:crosses val="autoZero"/>
        <c:auto val="1"/>
        <c:lblOffset val="100"/>
        <c:baseTimeUnit val="years"/>
      </c:dateAx>
      <c:valAx>
        <c:axId val="1923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3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222.37</c:v>
                </c:pt>
                <c:pt idx="1">
                  <c:v>169.46</c:v>
                </c:pt>
                <c:pt idx="2">
                  <c:v>170.92</c:v>
                </c:pt>
                <c:pt idx="3">
                  <c:v>190.76</c:v>
                </c:pt>
                <c:pt idx="4">
                  <c:v>38.54</c:v>
                </c:pt>
              </c:numCache>
            </c:numRef>
          </c:val>
        </c:ser>
        <c:dLbls>
          <c:showLegendKey val="0"/>
          <c:showVal val="0"/>
          <c:showCatName val="0"/>
          <c:showSerName val="0"/>
          <c:showPercent val="0"/>
          <c:showBubbleSize val="0"/>
        </c:dLbls>
        <c:gapWidth val="150"/>
        <c:axId val="194183680"/>
        <c:axId val="19418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209.11</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194183680"/>
        <c:axId val="194184072"/>
      </c:lineChart>
      <c:dateAx>
        <c:axId val="194183680"/>
        <c:scaling>
          <c:orientation val="minMax"/>
        </c:scaling>
        <c:delete val="1"/>
        <c:axPos val="b"/>
        <c:numFmt formatCode="ge" sourceLinked="1"/>
        <c:majorTickMark val="none"/>
        <c:minorTickMark val="none"/>
        <c:tickLblPos val="none"/>
        <c:crossAx val="194184072"/>
        <c:crosses val="autoZero"/>
        <c:auto val="1"/>
        <c:lblOffset val="100"/>
        <c:baseTimeUnit val="years"/>
      </c:dateAx>
      <c:valAx>
        <c:axId val="19418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1862.16</c:v>
                </c:pt>
                <c:pt idx="1">
                  <c:v>1678.62</c:v>
                </c:pt>
                <c:pt idx="2">
                  <c:v>1589.58</c:v>
                </c:pt>
                <c:pt idx="3">
                  <c:v>1413.2</c:v>
                </c:pt>
                <c:pt idx="4">
                  <c:v>1423.94</c:v>
                </c:pt>
              </c:numCache>
            </c:numRef>
          </c:val>
        </c:ser>
        <c:dLbls>
          <c:showLegendKey val="0"/>
          <c:showVal val="0"/>
          <c:showCatName val="0"/>
          <c:showSerName val="0"/>
          <c:showPercent val="0"/>
          <c:showBubbleSize val="0"/>
        </c:dLbls>
        <c:gapWidth val="150"/>
        <c:axId val="192335664"/>
        <c:axId val="19233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92335664"/>
        <c:axId val="192335272"/>
      </c:lineChart>
      <c:dateAx>
        <c:axId val="192335664"/>
        <c:scaling>
          <c:orientation val="minMax"/>
        </c:scaling>
        <c:delete val="1"/>
        <c:axPos val="b"/>
        <c:numFmt formatCode="ge" sourceLinked="1"/>
        <c:majorTickMark val="none"/>
        <c:minorTickMark val="none"/>
        <c:tickLblPos val="none"/>
        <c:crossAx val="192335272"/>
        <c:crosses val="autoZero"/>
        <c:auto val="1"/>
        <c:lblOffset val="100"/>
        <c:baseTimeUnit val="years"/>
      </c:dateAx>
      <c:valAx>
        <c:axId val="19233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3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44.97</c:v>
                </c:pt>
                <c:pt idx="1">
                  <c:v>44.6</c:v>
                </c:pt>
                <c:pt idx="2">
                  <c:v>47.41</c:v>
                </c:pt>
                <c:pt idx="3">
                  <c:v>51.71</c:v>
                </c:pt>
                <c:pt idx="4">
                  <c:v>56.74</c:v>
                </c:pt>
              </c:numCache>
            </c:numRef>
          </c:val>
        </c:ser>
        <c:dLbls>
          <c:showLegendKey val="0"/>
          <c:showVal val="0"/>
          <c:showCatName val="0"/>
          <c:showSerName val="0"/>
          <c:showPercent val="0"/>
          <c:showBubbleSize val="0"/>
        </c:dLbls>
        <c:gapWidth val="150"/>
        <c:axId val="194191480"/>
        <c:axId val="1941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94191480"/>
        <c:axId val="194191872"/>
      </c:lineChart>
      <c:dateAx>
        <c:axId val="194191480"/>
        <c:scaling>
          <c:orientation val="minMax"/>
        </c:scaling>
        <c:delete val="1"/>
        <c:axPos val="b"/>
        <c:numFmt formatCode="ge" sourceLinked="1"/>
        <c:majorTickMark val="none"/>
        <c:minorTickMark val="none"/>
        <c:tickLblPos val="none"/>
        <c:crossAx val="194191872"/>
        <c:crosses val="autoZero"/>
        <c:auto val="1"/>
        <c:lblOffset val="100"/>
        <c:baseTimeUnit val="years"/>
      </c:dateAx>
      <c:valAx>
        <c:axId val="1941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9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227.11</c:v>
                </c:pt>
                <c:pt idx="1">
                  <c:v>286.24</c:v>
                </c:pt>
                <c:pt idx="2">
                  <c:v>268.43</c:v>
                </c:pt>
                <c:pt idx="3">
                  <c:v>250.29</c:v>
                </c:pt>
                <c:pt idx="4">
                  <c:v>223.02</c:v>
                </c:pt>
              </c:numCache>
            </c:numRef>
          </c:val>
        </c:ser>
        <c:dLbls>
          <c:showLegendKey val="0"/>
          <c:showVal val="0"/>
          <c:showCatName val="0"/>
          <c:showSerName val="0"/>
          <c:showPercent val="0"/>
          <c:showBubbleSize val="0"/>
        </c:dLbls>
        <c:gapWidth val="150"/>
        <c:axId val="194193048"/>
        <c:axId val="1941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94193048"/>
        <c:axId val="194193440"/>
      </c:lineChart>
      <c:dateAx>
        <c:axId val="194193048"/>
        <c:scaling>
          <c:orientation val="minMax"/>
        </c:scaling>
        <c:delete val="1"/>
        <c:axPos val="b"/>
        <c:numFmt formatCode="ge" sourceLinked="1"/>
        <c:majorTickMark val="none"/>
        <c:minorTickMark val="none"/>
        <c:tickLblPos val="none"/>
        <c:crossAx val="194193440"/>
        <c:crosses val="autoZero"/>
        <c:auto val="1"/>
        <c:lblOffset val="100"/>
        <c:baseTimeUnit val="years"/>
      </c:dateAx>
      <c:valAx>
        <c:axId val="1941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9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3" zoomScaleNormal="100" workbookViewId="0">
      <selection activeCell="B14" sqref="B14:BJ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黒部市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42108</v>
      </c>
      <c r="AM8" s="64"/>
      <c r="AN8" s="64"/>
      <c r="AO8" s="64"/>
      <c r="AP8" s="64"/>
      <c r="AQ8" s="64"/>
      <c r="AR8" s="64"/>
      <c r="AS8" s="64"/>
      <c r="AT8" s="63">
        <f>データ!S6</f>
        <v>426.31</v>
      </c>
      <c r="AU8" s="63"/>
      <c r="AV8" s="63"/>
      <c r="AW8" s="63"/>
      <c r="AX8" s="63"/>
      <c r="AY8" s="63"/>
      <c r="AZ8" s="63"/>
      <c r="BA8" s="63"/>
      <c r="BB8" s="63">
        <f>データ!T6</f>
        <v>98.77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62.3</v>
      </c>
      <c r="J10" s="63"/>
      <c r="K10" s="63"/>
      <c r="L10" s="63"/>
      <c r="M10" s="63"/>
      <c r="N10" s="63"/>
      <c r="O10" s="63"/>
      <c r="P10" s="63">
        <f>データ!O6</f>
        <v>24.98</v>
      </c>
      <c r="Q10" s="63"/>
      <c r="R10" s="63"/>
      <c r="S10" s="63"/>
      <c r="T10" s="63"/>
      <c r="U10" s="63"/>
      <c r="V10" s="63"/>
      <c r="W10" s="63">
        <f>データ!P6</f>
        <v>81.489999999999995</v>
      </c>
      <c r="X10" s="63"/>
      <c r="Y10" s="63"/>
      <c r="Z10" s="63"/>
      <c r="AA10" s="63"/>
      <c r="AB10" s="63"/>
      <c r="AC10" s="63"/>
      <c r="AD10" s="64">
        <f>データ!Q6</f>
        <v>3291</v>
      </c>
      <c r="AE10" s="64"/>
      <c r="AF10" s="64"/>
      <c r="AG10" s="64"/>
      <c r="AH10" s="64"/>
      <c r="AI10" s="64"/>
      <c r="AJ10" s="64"/>
      <c r="AK10" s="2"/>
      <c r="AL10" s="64">
        <f>データ!U6</f>
        <v>10480</v>
      </c>
      <c r="AM10" s="64"/>
      <c r="AN10" s="64"/>
      <c r="AO10" s="64"/>
      <c r="AP10" s="64"/>
      <c r="AQ10" s="64"/>
      <c r="AR10" s="64"/>
      <c r="AS10" s="64"/>
      <c r="AT10" s="63">
        <f>データ!V6</f>
        <v>2.75</v>
      </c>
      <c r="AU10" s="63"/>
      <c r="AV10" s="63"/>
      <c r="AW10" s="63"/>
      <c r="AX10" s="63"/>
      <c r="AY10" s="63"/>
      <c r="AZ10" s="63"/>
      <c r="BA10" s="63"/>
      <c r="BB10" s="63">
        <f>データ!W6</f>
        <v>3810.91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162078</v>
      </c>
      <c r="D6" s="31">
        <f t="shared" si="3"/>
        <v>46</v>
      </c>
      <c r="E6" s="31">
        <f t="shared" si="3"/>
        <v>17</v>
      </c>
      <c r="F6" s="31">
        <f t="shared" si="3"/>
        <v>5</v>
      </c>
      <c r="G6" s="31">
        <f t="shared" si="3"/>
        <v>0</v>
      </c>
      <c r="H6" s="31" t="str">
        <f t="shared" si="3"/>
        <v>富山県　黒部市</v>
      </c>
      <c r="I6" s="31" t="str">
        <f t="shared" si="3"/>
        <v>法適用</v>
      </c>
      <c r="J6" s="31" t="str">
        <f t="shared" si="3"/>
        <v>下水道事業</v>
      </c>
      <c r="K6" s="31" t="str">
        <f t="shared" si="3"/>
        <v>農業集落排水</v>
      </c>
      <c r="L6" s="31" t="str">
        <f t="shared" si="3"/>
        <v>F2</v>
      </c>
      <c r="M6" s="32" t="str">
        <f t="shared" si="3"/>
        <v>-</v>
      </c>
      <c r="N6" s="32">
        <f t="shared" si="3"/>
        <v>62.3</v>
      </c>
      <c r="O6" s="32">
        <f t="shared" si="3"/>
        <v>24.98</v>
      </c>
      <c r="P6" s="32">
        <f t="shared" si="3"/>
        <v>81.489999999999995</v>
      </c>
      <c r="Q6" s="32">
        <f t="shared" si="3"/>
        <v>3291</v>
      </c>
      <c r="R6" s="32">
        <f t="shared" si="3"/>
        <v>42108</v>
      </c>
      <c r="S6" s="32">
        <f t="shared" si="3"/>
        <v>426.31</v>
      </c>
      <c r="T6" s="32">
        <f t="shared" si="3"/>
        <v>98.77</v>
      </c>
      <c r="U6" s="32">
        <f t="shared" si="3"/>
        <v>10480</v>
      </c>
      <c r="V6" s="32">
        <f t="shared" si="3"/>
        <v>2.75</v>
      </c>
      <c r="W6" s="32">
        <f t="shared" si="3"/>
        <v>3810.91</v>
      </c>
      <c r="X6" s="33">
        <f>IF(X7="",NA(),X7)</f>
        <v>88.36</v>
      </c>
      <c r="Y6" s="33">
        <f t="shared" ref="Y6:AG6" si="4">IF(Y7="",NA(),Y7)</f>
        <v>99.2</v>
      </c>
      <c r="Z6" s="33">
        <f t="shared" si="4"/>
        <v>100.56</v>
      </c>
      <c r="AA6" s="33">
        <f t="shared" si="4"/>
        <v>102.41</v>
      </c>
      <c r="AB6" s="33">
        <f t="shared" si="4"/>
        <v>103.94</v>
      </c>
      <c r="AC6" s="33">
        <f t="shared" si="4"/>
        <v>93.67</v>
      </c>
      <c r="AD6" s="33">
        <f t="shared" si="4"/>
        <v>94.12</v>
      </c>
      <c r="AE6" s="33">
        <f t="shared" si="4"/>
        <v>92.74</v>
      </c>
      <c r="AF6" s="33">
        <f t="shared" si="4"/>
        <v>93.62</v>
      </c>
      <c r="AG6" s="33">
        <f t="shared" si="4"/>
        <v>97.53</v>
      </c>
      <c r="AH6" s="32" t="str">
        <f>IF(AH7="","",IF(AH7="-","【-】","【"&amp;SUBSTITUTE(TEXT(AH7,"#,##0.00"),"-","△")&amp;"】"))</f>
        <v>【98.75】</v>
      </c>
      <c r="AI6" s="33">
        <f>IF(AI7="",NA(),AI7)</f>
        <v>16.440000000000001</v>
      </c>
      <c r="AJ6" s="33">
        <f t="shared" ref="AJ6:AR6" si="5">IF(AJ7="",NA(),AJ7)</f>
        <v>35.08</v>
      </c>
      <c r="AK6" s="33">
        <f t="shared" si="5"/>
        <v>33.909999999999997</v>
      </c>
      <c r="AL6" s="33">
        <f t="shared" si="5"/>
        <v>26.24</v>
      </c>
      <c r="AM6" s="33">
        <f t="shared" si="5"/>
        <v>14.1</v>
      </c>
      <c r="AN6" s="33">
        <f t="shared" si="5"/>
        <v>249.36</v>
      </c>
      <c r="AO6" s="33">
        <f t="shared" si="5"/>
        <v>262.73</v>
      </c>
      <c r="AP6" s="33">
        <f t="shared" si="5"/>
        <v>243.13</v>
      </c>
      <c r="AQ6" s="33">
        <f t="shared" si="5"/>
        <v>280.08</v>
      </c>
      <c r="AR6" s="33">
        <f t="shared" si="5"/>
        <v>223.09</v>
      </c>
      <c r="AS6" s="32" t="str">
        <f>IF(AS7="","",IF(AS7="-","【-】","【"&amp;SUBSTITUTE(TEXT(AS7,"#,##0.00"),"-","△")&amp;"】"))</f>
        <v>【205.86】</v>
      </c>
      <c r="AT6" s="33">
        <f>IF(AT7="",NA(),AT7)</f>
        <v>222.37</v>
      </c>
      <c r="AU6" s="33">
        <f t="shared" ref="AU6:BC6" si="6">IF(AU7="",NA(),AU7)</f>
        <v>169.46</v>
      </c>
      <c r="AV6" s="33">
        <f t="shared" si="6"/>
        <v>170.92</v>
      </c>
      <c r="AW6" s="33">
        <f t="shared" si="6"/>
        <v>190.76</v>
      </c>
      <c r="AX6" s="33">
        <f t="shared" si="6"/>
        <v>38.54</v>
      </c>
      <c r="AY6" s="33">
        <f t="shared" si="6"/>
        <v>209.11</v>
      </c>
      <c r="AZ6" s="33">
        <f t="shared" si="6"/>
        <v>194.53</v>
      </c>
      <c r="BA6" s="33">
        <f t="shared" si="6"/>
        <v>162.52000000000001</v>
      </c>
      <c r="BB6" s="33">
        <f t="shared" si="6"/>
        <v>124.2</v>
      </c>
      <c r="BC6" s="33">
        <f t="shared" si="6"/>
        <v>33.03</v>
      </c>
      <c r="BD6" s="32" t="str">
        <f>IF(BD7="","",IF(BD7="-","【-】","【"&amp;SUBSTITUTE(TEXT(BD7,"#,##0.00"),"-","△")&amp;"】"))</f>
        <v>【34.63】</v>
      </c>
      <c r="BE6" s="33">
        <f>IF(BE7="",NA(),BE7)</f>
        <v>1862.16</v>
      </c>
      <c r="BF6" s="33">
        <f t="shared" ref="BF6:BN6" si="7">IF(BF7="",NA(),BF7)</f>
        <v>1678.62</v>
      </c>
      <c r="BG6" s="33">
        <f t="shared" si="7"/>
        <v>1589.58</v>
      </c>
      <c r="BH6" s="33">
        <f t="shared" si="7"/>
        <v>1413.2</v>
      </c>
      <c r="BI6" s="33">
        <f t="shared" si="7"/>
        <v>1423.94</v>
      </c>
      <c r="BJ6" s="33">
        <f t="shared" si="7"/>
        <v>1267.26</v>
      </c>
      <c r="BK6" s="33">
        <f t="shared" si="7"/>
        <v>1239.2</v>
      </c>
      <c r="BL6" s="33">
        <f t="shared" si="7"/>
        <v>1197.82</v>
      </c>
      <c r="BM6" s="33">
        <f t="shared" si="7"/>
        <v>1126.77</v>
      </c>
      <c r="BN6" s="33">
        <f t="shared" si="7"/>
        <v>1044.8</v>
      </c>
      <c r="BO6" s="32" t="str">
        <f>IF(BO7="","",IF(BO7="-","【-】","【"&amp;SUBSTITUTE(TEXT(BO7,"#,##0.00"),"-","△")&amp;"】"))</f>
        <v>【992.47】</v>
      </c>
      <c r="BP6" s="33">
        <f>IF(BP7="",NA(),BP7)</f>
        <v>44.97</v>
      </c>
      <c r="BQ6" s="33">
        <f t="shared" ref="BQ6:BY6" si="8">IF(BQ7="",NA(),BQ7)</f>
        <v>44.6</v>
      </c>
      <c r="BR6" s="33">
        <f t="shared" si="8"/>
        <v>47.41</v>
      </c>
      <c r="BS6" s="33">
        <f t="shared" si="8"/>
        <v>51.71</v>
      </c>
      <c r="BT6" s="33">
        <f t="shared" si="8"/>
        <v>56.74</v>
      </c>
      <c r="BU6" s="33">
        <f t="shared" si="8"/>
        <v>53.42</v>
      </c>
      <c r="BV6" s="33">
        <f t="shared" si="8"/>
        <v>51.56</v>
      </c>
      <c r="BW6" s="33">
        <f t="shared" si="8"/>
        <v>51.03</v>
      </c>
      <c r="BX6" s="33">
        <f t="shared" si="8"/>
        <v>50.9</v>
      </c>
      <c r="BY6" s="33">
        <f t="shared" si="8"/>
        <v>50.82</v>
      </c>
      <c r="BZ6" s="32" t="str">
        <f>IF(BZ7="","",IF(BZ7="-","【-】","【"&amp;SUBSTITUTE(TEXT(BZ7,"#,##0.00"),"-","△")&amp;"】"))</f>
        <v>【51.49】</v>
      </c>
      <c r="CA6" s="33">
        <f>IF(CA7="",NA(),CA7)</f>
        <v>227.11</v>
      </c>
      <c r="CB6" s="33">
        <f t="shared" ref="CB6:CJ6" si="9">IF(CB7="",NA(),CB7)</f>
        <v>286.24</v>
      </c>
      <c r="CC6" s="33">
        <f t="shared" si="9"/>
        <v>268.43</v>
      </c>
      <c r="CD6" s="33">
        <f t="shared" si="9"/>
        <v>250.29</v>
      </c>
      <c r="CE6" s="33">
        <f t="shared" si="9"/>
        <v>223.02</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99.31</v>
      </c>
      <c r="CM6" s="33">
        <f t="shared" ref="CM6:CU6" si="10">IF(CM7="",NA(),CM7)</f>
        <v>98.91</v>
      </c>
      <c r="CN6" s="33">
        <f t="shared" si="10"/>
        <v>99.43</v>
      </c>
      <c r="CO6" s="33">
        <f t="shared" si="10"/>
        <v>93.96</v>
      </c>
      <c r="CP6" s="33">
        <f t="shared" si="10"/>
        <v>93.91</v>
      </c>
      <c r="CQ6" s="33">
        <f t="shared" si="10"/>
        <v>54.23</v>
      </c>
      <c r="CR6" s="33">
        <f t="shared" si="10"/>
        <v>55.2</v>
      </c>
      <c r="CS6" s="33">
        <f t="shared" si="10"/>
        <v>54.74</v>
      </c>
      <c r="CT6" s="33">
        <f t="shared" si="10"/>
        <v>53.78</v>
      </c>
      <c r="CU6" s="33">
        <f t="shared" si="10"/>
        <v>53.24</v>
      </c>
      <c r="CV6" s="32" t="str">
        <f>IF(CV7="","",IF(CV7="-","【-】","【"&amp;SUBSTITUTE(TEXT(CV7,"#,##0.00"),"-","△")&amp;"】"))</f>
        <v>【53.32】</v>
      </c>
      <c r="CW6" s="33">
        <f>IF(CW7="",NA(),CW7)</f>
        <v>99.49</v>
      </c>
      <c r="CX6" s="33">
        <f t="shared" ref="CX6:DF6" si="11">IF(CX7="",NA(),CX7)</f>
        <v>99.51</v>
      </c>
      <c r="CY6" s="33">
        <f t="shared" si="11"/>
        <v>99.49</v>
      </c>
      <c r="CZ6" s="33">
        <f t="shared" si="11"/>
        <v>99.48</v>
      </c>
      <c r="DA6" s="33">
        <f t="shared" si="11"/>
        <v>98.69</v>
      </c>
      <c r="DB6" s="33">
        <f t="shared" si="11"/>
        <v>83.61</v>
      </c>
      <c r="DC6" s="33">
        <f t="shared" si="11"/>
        <v>83.73</v>
      </c>
      <c r="DD6" s="33">
        <f t="shared" si="11"/>
        <v>83.88</v>
      </c>
      <c r="DE6" s="33">
        <f t="shared" si="11"/>
        <v>84.06</v>
      </c>
      <c r="DF6" s="33">
        <f t="shared" si="11"/>
        <v>84.07</v>
      </c>
      <c r="DG6" s="32" t="str">
        <f>IF(DG7="","",IF(DG7="-","【-】","【"&amp;SUBSTITUTE(TEXT(DG7,"#,##0.00"),"-","△")&amp;"】"))</f>
        <v>【83.79】</v>
      </c>
      <c r="DH6" s="33">
        <f>IF(DH7="",NA(),DH7)</f>
        <v>1.98</v>
      </c>
      <c r="DI6" s="33">
        <f t="shared" ref="DI6:DQ6" si="12">IF(DI7="",NA(),DI7)</f>
        <v>4.0199999999999996</v>
      </c>
      <c r="DJ6" s="33">
        <f t="shared" si="12"/>
        <v>5.87</v>
      </c>
      <c r="DK6" s="33">
        <f t="shared" si="12"/>
        <v>7.53</v>
      </c>
      <c r="DL6" s="33">
        <f t="shared" si="12"/>
        <v>17.89</v>
      </c>
      <c r="DM6" s="33">
        <f t="shared" si="12"/>
        <v>7.61</v>
      </c>
      <c r="DN6" s="33">
        <f t="shared" si="12"/>
        <v>8.35</v>
      </c>
      <c r="DO6" s="33">
        <f t="shared" si="12"/>
        <v>9</v>
      </c>
      <c r="DP6" s="33">
        <f t="shared" si="12"/>
        <v>10.11</v>
      </c>
      <c r="DQ6" s="33">
        <f t="shared" si="12"/>
        <v>20.68</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3">
        <f t="shared" si="13"/>
        <v>0.08</v>
      </c>
      <c r="EC6" s="32" t="str">
        <f>IF(EC7="","",IF(EC7="-","【-】","【"&amp;SUBSTITUTE(TEXT(EC7,"#,##0.00"),"-","△")&amp;"】"))</f>
        <v>【0.07】</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7" s="34" customFormat="1">
      <c r="A7" s="26"/>
      <c r="B7" s="35">
        <v>2014</v>
      </c>
      <c r="C7" s="35">
        <v>162078</v>
      </c>
      <c r="D7" s="35">
        <v>46</v>
      </c>
      <c r="E7" s="35">
        <v>17</v>
      </c>
      <c r="F7" s="35">
        <v>5</v>
      </c>
      <c r="G7" s="35">
        <v>0</v>
      </c>
      <c r="H7" s="35" t="s">
        <v>96</v>
      </c>
      <c r="I7" s="35" t="s">
        <v>97</v>
      </c>
      <c r="J7" s="35" t="s">
        <v>98</v>
      </c>
      <c r="K7" s="35" t="s">
        <v>99</v>
      </c>
      <c r="L7" s="35" t="s">
        <v>100</v>
      </c>
      <c r="M7" s="36" t="s">
        <v>101</v>
      </c>
      <c r="N7" s="36">
        <v>62.3</v>
      </c>
      <c r="O7" s="36">
        <v>24.98</v>
      </c>
      <c r="P7" s="36">
        <v>81.489999999999995</v>
      </c>
      <c r="Q7" s="36">
        <v>3291</v>
      </c>
      <c r="R7" s="36">
        <v>42108</v>
      </c>
      <c r="S7" s="36">
        <v>426.31</v>
      </c>
      <c r="T7" s="36">
        <v>98.77</v>
      </c>
      <c r="U7" s="36">
        <v>10480</v>
      </c>
      <c r="V7" s="36">
        <v>2.75</v>
      </c>
      <c r="W7" s="36">
        <v>3810.91</v>
      </c>
      <c r="X7" s="36">
        <v>88.36</v>
      </c>
      <c r="Y7" s="36">
        <v>99.2</v>
      </c>
      <c r="Z7" s="36">
        <v>100.56</v>
      </c>
      <c r="AA7" s="36">
        <v>102.41</v>
      </c>
      <c r="AB7" s="36">
        <v>103.94</v>
      </c>
      <c r="AC7" s="36">
        <v>93.67</v>
      </c>
      <c r="AD7" s="36">
        <v>94.12</v>
      </c>
      <c r="AE7" s="36">
        <v>92.74</v>
      </c>
      <c r="AF7" s="36">
        <v>93.62</v>
      </c>
      <c r="AG7" s="36">
        <v>97.53</v>
      </c>
      <c r="AH7" s="36">
        <v>98.75</v>
      </c>
      <c r="AI7" s="36">
        <v>16.440000000000001</v>
      </c>
      <c r="AJ7" s="36">
        <v>35.08</v>
      </c>
      <c r="AK7" s="36">
        <v>33.909999999999997</v>
      </c>
      <c r="AL7" s="36">
        <v>26.24</v>
      </c>
      <c r="AM7" s="36">
        <v>14.1</v>
      </c>
      <c r="AN7" s="36">
        <v>249.36</v>
      </c>
      <c r="AO7" s="36">
        <v>262.73</v>
      </c>
      <c r="AP7" s="36">
        <v>243.13</v>
      </c>
      <c r="AQ7" s="36">
        <v>280.08</v>
      </c>
      <c r="AR7" s="36">
        <v>223.09</v>
      </c>
      <c r="AS7" s="36">
        <v>205.86</v>
      </c>
      <c r="AT7" s="36">
        <v>222.37</v>
      </c>
      <c r="AU7" s="36">
        <v>169.46</v>
      </c>
      <c r="AV7" s="36">
        <v>170.92</v>
      </c>
      <c r="AW7" s="36">
        <v>190.76</v>
      </c>
      <c r="AX7" s="36">
        <v>38.54</v>
      </c>
      <c r="AY7" s="36">
        <v>209.11</v>
      </c>
      <c r="AZ7" s="36">
        <v>194.53</v>
      </c>
      <c r="BA7" s="36">
        <v>162.52000000000001</v>
      </c>
      <c r="BB7" s="36">
        <v>124.2</v>
      </c>
      <c r="BC7" s="36">
        <v>33.03</v>
      </c>
      <c r="BD7" s="36">
        <v>34.630000000000003</v>
      </c>
      <c r="BE7" s="36">
        <v>1862.16</v>
      </c>
      <c r="BF7" s="36">
        <v>1678.62</v>
      </c>
      <c r="BG7" s="36">
        <v>1589.58</v>
      </c>
      <c r="BH7" s="36">
        <v>1413.2</v>
      </c>
      <c r="BI7" s="36">
        <v>1423.94</v>
      </c>
      <c r="BJ7" s="36">
        <v>1267.26</v>
      </c>
      <c r="BK7" s="36">
        <v>1239.2</v>
      </c>
      <c r="BL7" s="36">
        <v>1197.82</v>
      </c>
      <c r="BM7" s="36">
        <v>1126.77</v>
      </c>
      <c r="BN7" s="36">
        <v>1044.8</v>
      </c>
      <c r="BO7" s="36">
        <v>992.47</v>
      </c>
      <c r="BP7" s="36">
        <v>44.97</v>
      </c>
      <c r="BQ7" s="36">
        <v>44.6</v>
      </c>
      <c r="BR7" s="36">
        <v>47.41</v>
      </c>
      <c r="BS7" s="36">
        <v>51.71</v>
      </c>
      <c r="BT7" s="36">
        <v>56.74</v>
      </c>
      <c r="BU7" s="36">
        <v>53.42</v>
      </c>
      <c r="BV7" s="36">
        <v>51.56</v>
      </c>
      <c r="BW7" s="36">
        <v>51.03</v>
      </c>
      <c r="BX7" s="36">
        <v>50.9</v>
      </c>
      <c r="BY7" s="36">
        <v>50.82</v>
      </c>
      <c r="BZ7" s="36">
        <v>51.49</v>
      </c>
      <c r="CA7" s="36">
        <v>227.11</v>
      </c>
      <c r="CB7" s="36">
        <v>286.24</v>
      </c>
      <c r="CC7" s="36">
        <v>268.43</v>
      </c>
      <c r="CD7" s="36">
        <v>250.29</v>
      </c>
      <c r="CE7" s="36">
        <v>223.02</v>
      </c>
      <c r="CF7" s="36">
        <v>269.12</v>
      </c>
      <c r="CG7" s="36">
        <v>283.26</v>
      </c>
      <c r="CH7" s="36">
        <v>289.60000000000002</v>
      </c>
      <c r="CI7" s="36">
        <v>293.27</v>
      </c>
      <c r="CJ7" s="36">
        <v>300.52</v>
      </c>
      <c r="CK7" s="36">
        <v>295.10000000000002</v>
      </c>
      <c r="CL7" s="36">
        <v>99.31</v>
      </c>
      <c r="CM7" s="36">
        <v>98.91</v>
      </c>
      <c r="CN7" s="36">
        <v>99.43</v>
      </c>
      <c r="CO7" s="36">
        <v>93.96</v>
      </c>
      <c r="CP7" s="36">
        <v>93.91</v>
      </c>
      <c r="CQ7" s="36">
        <v>54.23</v>
      </c>
      <c r="CR7" s="36">
        <v>55.2</v>
      </c>
      <c r="CS7" s="36">
        <v>54.74</v>
      </c>
      <c r="CT7" s="36">
        <v>53.78</v>
      </c>
      <c r="CU7" s="36">
        <v>53.24</v>
      </c>
      <c r="CV7" s="36">
        <v>53.32</v>
      </c>
      <c r="CW7" s="36">
        <v>99.49</v>
      </c>
      <c r="CX7" s="36">
        <v>99.51</v>
      </c>
      <c r="CY7" s="36">
        <v>99.49</v>
      </c>
      <c r="CZ7" s="36">
        <v>99.48</v>
      </c>
      <c r="DA7" s="36">
        <v>98.69</v>
      </c>
      <c r="DB7" s="36">
        <v>83.61</v>
      </c>
      <c r="DC7" s="36">
        <v>83.73</v>
      </c>
      <c r="DD7" s="36">
        <v>83.88</v>
      </c>
      <c r="DE7" s="36">
        <v>84.06</v>
      </c>
      <c r="DF7" s="36">
        <v>84.07</v>
      </c>
      <c r="DG7" s="36">
        <v>83.79</v>
      </c>
      <c r="DH7" s="36">
        <v>1.98</v>
      </c>
      <c r="DI7" s="36">
        <v>4.0199999999999996</v>
      </c>
      <c r="DJ7" s="36">
        <v>5.87</v>
      </c>
      <c r="DK7" s="36">
        <v>7.53</v>
      </c>
      <c r="DL7" s="36">
        <v>17.89</v>
      </c>
      <c r="DM7" s="36">
        <v>7.61</v>
      </c>
      <c r="DN7" s="36">
        <v>8.35</v>
      </c>
      <c r="DO7" s="36">
        <v>9</v>
      </c>
      <c r="DP7" s="36">
        <v>10.11</v>
      </c>
      <c r="DQ7" s="36">
        <v>20.68</v>
      </c>
      <c r="DR7" s="36">
        <v>20.45</v>
      </c>
      <c r="DS7" s="36">
        <v>0</v>
      </c>
      <c r="DT7" s="36">
        <v>0</v>
      </c>
      <c r="DU7" s="36">
        <v>0</v>
      </c>
      <c r="DV7" s="36">
        <v>0</v>
      </c>
      <c r="DW7" s="36">
        <v>0</v>
      </c>
      <c r="DX7" s="36">
        <v>0</v>
      </c>
      <c r="DY7" s="36">
        <v>0</v>
      </c>
      <c r="DZ7" s="36">
        <v>0.09</v>
      </c>
      <c r="EA7" s="36">
        <v>0.08</v>
      </c>
      <c r="EB7" s="36">
        <v>0.08</v>
      </c>
      <c r="EC7" s="36">
        <v>7.0000000000000007E-2</v>
      </c>
      <c r="ED7" s="36">
        <v>0</v>
      </c>
      <c r="EE7" s="36">
        <v>0</v>
      </c>
      <c r="EF7" s="36">
        <v>0</v>
      </c>
      <c r="EG7" s="36">
        <v>0</v>
      </c>
      <c r="EH7" s="36">
        <v>0</v>
      </c>
      <c r="EI7" s="36">
        <v>0.02</v>
      </c>
      <c r="EJ7" s="36">
        <v>0.03</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押田 敬義</cp:lastModifiedBy>
  <cp:lastPrinted>2016-02-10T06:28:23Z</cp:lastPrinted>
  <dcterms:created xsi:type="dcterms:W3CDTF">2016-02-03T07:48:42Z</dcterms:created>
  <dcterms:modified xsi:type="dcterms:W3CDTF">2016-02-12T01:01:45Z</dcterms:modified>
  <cp:category/>
</cp:coreProperties>
</file>