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80122経営比較分析表\03市町村回答\07砺波市\下水道\"/>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<sst xmlns="http://schemas.openxmlformats.org/spreadsheetml/2006/main" count="226" uniqueCount="111">
  <si>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</si>
  <si>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</si>
  <si>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</si>
  <si>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</si>
  <si>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</si>
  <si>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</si>
  <si>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</si>
  <si>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</si>
  <si>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</si>
  <si>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</si>
  <si>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</si>
  <si>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</si>
  <si>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</si>
  <si>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</si>
  <si>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</si>
  <si>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</si>
  <si>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</si>
  <si>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</si>
  <si>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</si>
  <si>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</si>
  <si>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</si>
  <si>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</si>
  <si>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</si>
  <si>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</si>
  <si>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</si>
  <si>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</si>
  <si>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</si>
  <si>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</si>
  <si>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</si>
  <si>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</si>
  <si>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</si>
  <si>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</si>
  <si>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</si>
  <si>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</si>
  <si>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</si>
  <si>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</si>
  <si>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</si>
  <si>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</si>
  <si>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</si>
  <si>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</si>
  <si>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</si>
  <si>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</si>
  <si>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</si>
  <si>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</si>
  <si>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</si>
  <si>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</si>
  <si>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</si>
  <si>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</si>
  <si>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</si>
  <si>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</si>
  <si>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</si>
  <si>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</si>
  <si>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</si>
  <si>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</si>
  <si>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</si>
  <si>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</si>
  <si>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</si>
  <si>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</si>
  <si>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</si>
  <si>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</si>
  <si>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</si>
  <si>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</si>
  <si>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</si>
  <si>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</si>
  <si>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</si>
  <si>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</si>
  <si>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</si>
  <si>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</si>
  <si>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</si>
  <si>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</si>
  <si>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</si>
  <si>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</si>
  <si>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</si>
  <si>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</si>
  <si>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</si>
  <si>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</si>
  <si>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</si>
  <si>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</si>
  <si>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</si>
  <si>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</si>
  <si>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</si>
  <si>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</si>
  <si>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</si>
  <si>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</si>
  <si>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</si>
  <si>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</si>
  <si>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</si>
  <si>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</si>
  <si>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</si>
  <si>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</si>
  <si>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</si>
  <si>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</si>
  <si>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</si>
  <si>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</si>
  <si>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</si>
  <si>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</si>
  <si>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砺波市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</si>
  <si>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</si>
  <si>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</si>
  <si>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</si>
  <si>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</si>
  <si>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</si>
  <si>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</si>
  <si>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</si>
  <si>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</si>
  <si>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</si>
  <si>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</si>
  <si>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</si>
  <si>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事業の供用開始は平成３年であり、供用開始から２０年あまりが経過している。しかし、管きょの耐用年数は５０年であることから、当面大規模な施設更新は見込んでいない。なお、流域下水道の処理場については、耐震化や施設更新にともない、下水道事業全体で毎年40,000千円程度の建設負担金の支出を見込んでいる。</t>
    <rPh sb="1" eb="3">
      <t>ホンイチ</t>
    </rPh>
    <rPh sb="4" eb="9">
      <t>ゲスイドウジギョウ</t>
    </rPh>
    <rPh sb="10" eb="12">
      <t>キョウヨウ</t>
    </rPh>
    <rPh sb="12" eb="14">
      <t>カイシ</t>
    </rPh>
    <rPh sb="15" eb="17">
      <t>ヘイセイ</t>
    </rPh>
    <rPh sb="18" eb="19">
      <t>ネン</t>
    </rPh>
    <rPh sb="23" eb="25">
      <t>キョウヨウ</t>
    </rPh>
    <rPh sb="25" eb="27">
      <t>カイシ</t>
    </rPh>
    <rPh sb="31" eb="32">
      <t>ネン</t>
    </rPh>
    <rPh sb="36" eb="38">
      <t>ケイカ</t>
    </rPh>
    <rPh sb="47" eb="48">
      <t>クダ</t>
    </rPh>
    <rPh sb="51" eb="55">
      <t>タイヨウネンスウ</t>
    </rPh>
    <rPh sb="58" eb="59">
      <t>ネン</t>
    </rPh>
    <rPh sb="67" eb="69">
      <t>トウメン</t>
    </rPh>
    <rPh sb="69" eb="72">
      <t>ダイキボ</t>
    </rPh>
    <rPh sb="73" eb="75">
      <t>シセツ</t>
    </rPh>
    <rPh sb="75" eb="77">
      <t>コウシン</t>
    </rPh>
    <rPh sb="78" eb="80">
      <t>ミコ</t>
    </rPh>
    <rPh sb="89" eb="91">
      <t>リュウイキ</t>
    </rPh>
    <rPh sb="91" eb="94">
      <t>ゲスイドウ</t>
    </rPh>
    <rPh sb="95" eb="98">
      <t>ショリジョウ</t>
    </rPh>
    <rPh sb="104" eb="107">
      <t>タイシンカ</t>
    </rPh>
    <rPh sb="108" eb="110">
      <t>シセツ</t>
    </rPh>
    <rPh sb="110" eb="112">
      <t>コウシン</t>
    </rPh>
    <rPh sb="118" eb="121">
      <t>ゲスイドウ</t>
    </rPh>
    <rPh sb="121" eb="123">
      <t>ジギョウ</t>
    </rPh>
    <rPh sb="123" eb="125">
      <t>ゼンタイ</t>
    </rPh>
    <rPh sb="126" eb="128">
      <t>マイトシ</t>
    </rPh>
    <rPh sb="134" eb="136">
      <t>センエン</t>
    </rPh>
    <rPh sb="136" eb="138">
      <t>テイド</t>
    </rPh>
    <rPh sb="139" eb="141">
      <t>ケンセツ</t>
    </rPh>
    <rPh sb="141" eb="144">
      <t>フタンキン</t>
    </rPh>
    <rPh sb="145" eb="147">
      <t>シシュツ</t>
    </rPh>
    <rPh sb="148" eb="150">
      <t>ミコ</t>
    </rPh>
    <phoneticPr fontId="4"/>
  </si>
  <si>
    <t>　本市の公共下水道事業については、新規整備が終了に近づいており、事業債の償還も順次終了していく見込みであることから、今後は経営状況の改善が見込まれる。しかし、本市全体の下水道普及率（類似施設を含む）は平成２６年度末で約７５％であり、今後も整備を継続していく方針であり、また、平成３２年４月から下水道事業会計の法適化を予定していることから、今後も事業経営の効率化に努めていきたいと考えている。</t>
    <rPh sb="1" eb="3">
      <t>ホンイチ</t>
    </rPh>
    <rPh sb="4" eb="9">
      <t>コウキョウゲスイドウ</t>
    </rPh>
    <rPh sb="9" eb="11">
      <t>ジギョウ</t>
    </rPh>
    <rPh sb="17" eb="19">
      <t>シンキ</t>
    </rPh>
    <rPh sb="19" eb="21">
      <t>セイビ</t>
    </rPh>
    <rPh sb="22" eb="24">
      <t>シュウリョウ</t>
    </rPh>
    <rPh sb="25" eb="26">
      <t>チカ</t>
    </rPh>
    <rPh sb="32" eb="35">
      <t>ジギョウサイ</t>
    </rPh>
    <rPh sb="36" eb="38">
      <t>ショウカン</t>
    </rPh>
    <rPh sb="39" eb="41">
      <t>ジュンジ</t>
    </rPh>
    <rPh sb="41" eb="43">
      <t>シュウリョウ</t>
    </rPh>
    <rPh sb="47" eb="49">
      <t>ミコ</t>
    </rPh>
    <rPh sb="58" eb="60">
      <t>コンゴ</t>
    </rPh>
    <rPh sb="61" eb="63">
      <t>ケイエイ</t>
    </rPh>
    <rPh sb="63" eb="65">
      <t>ジョウキョウ</t>
    </rPh>
    <rPh sb="66" eb="68">
      <t>カイゼン</t>
    </rPh>
    <rPh sb="69" eb="71">
      <t>ミコ</t>
    </rPh>
    <rPh sb="91" eb="95">
      <t>ルイジシセツ</t>
    </rPh>
    <rPh sb="96" eb="97">
      <t>フク</t>
    </rPh>
    <rPh sb="137" eb="139">
      <t>ヘイセイ</t>
    </rPh>
    <rPh sb="141" eb="142">
      <t>ネン</t>
    </rPh>
    <rPh sb="143" eb="144">
      <t>ガツ</t>
    </rPh>
    <rPh sb="146" eb="149">
      <t>ゲスイドウ</t>
    </rPh>
    <rPh sb="149" eb="151">
      <t>ジギョウ</t>
    </rPh>
    <rPh sb="151" eb="153">
      <t>カイケイ</t>
    </rPh>
    <rPh sb="177" eb="180">
      <t>コウリツカ</t>
    </rPh>
    <phoneticPr fontId="4"/>
  </si>
  <si>
    <t>①収益的収支比率、④企業債残高事業規模比率、⑤経費回収率、⑥汚水処理原価 これらの指標については、平成２４年度より小矢部川流域下水道事業の新規投資に伴う建設負担金の増額により、建設改良費が増加したことから一時的に数値が低下したものである。流域下水道の建設負担金については平成２９年度で大型投資がいったん終了する予定であることから、それ以降は数値の改善が見込まれる。　　　　⑧水洗化率　新規整備区域を除く既整備区域の水洗化率は約９５％であり、類似団体と比較して高い状況であるが、今後も広報等により接続促進に努めていきたいと考えている。　　　　　　　　　　　　　　　　　　　</t>
    <rPh sb="1" eb="4">
      <t>シュウエキテキ</t>
    </rPh>
    <rPh sb="4" eb="8">
      <t>シュウシヒリツ</t>
    </rPh>
    <rPh sb="10" eb="12">
      <t>キギョウ</t>
    </rPh>
    <rPh sb="12" eb="13">
      <t>サイ</t>
    </rPh>
    <rPh sb="13" eb="15">
      <t>ザンダカ</t>
    </rPh>
    <rPh sb="15" eb="19">
      <t>ジギョウキボ</t>
    </rPh>
    <rPh sb="19" eb="21">
      <t>ヒリツ</t>
    </rPh>
    <rPh sb="23" eb="25">
      <t>ケイヒ</t>
    </rPh>
    <rPh sb="25" eb="27">
      <t>カイシュウ</t>
    </rPh>
    <rPh sb="30" eb="32">
      <t>オスイ</t>
    </rPh>
    <rPh sb="32" eb="34">
      <t>ショリ</t>
    </rPh>
    <rPh sb="34" eb="36">
      <t>ゲンカ</t>
    </rPh>
    <rPh sb="41" eb="43">
      <t>シヒョウ</t>
    </rPh>
    <rPh sb="49" eb="51">
      <t>ヘイセイ</t>
    </rPh>
    <rPh sb="53" eb="55">
      <t>ネンド</t>
    </rPh>
    <rPh sb="57" eb="61">
      <t>オヤベガワ</t>
    </rPh>
    <rPh sb="61" eb="63">
      <t>リュウイキ</t>
    </rPh>
    <rPh sb="63" eb="66">
      <t>ゲスイドウ</t>
    </rPh>
    <rPh sb="66" eb="68">
      <t>ジギョウ</t>
    </rPh>
    <rPh sb="69" eb="71">
      <t>シンキ</t>
    </rPh>
    <rPh sb="71" eb="73">
      <t>トウシ</t>
    </rPh>
    <rPh sb="74" eb="75">
      <t>トモナ</t>
    </rPh>
    <rPh sb="76" eb="78">
      <t>ケンセツ</t>
    </rPh>
    <rPh sb="78" eb="81">
      <t>フタンキン</t>
    </rPh>
    <rPh sb="82" eb="84">
      <t>ゾウガク</t>
    </rPh>
    <rPh sb="88" eb="90">
      <t>ケンセツ</t>
    </rPh>
    <rPh sb="90" eb="92">
      <t>カイリョウ</t>
    </rPh>
    <rPh sb="92" eb="93">
      <t>ヒ</t>
    </rPh>
    <rPh sb="94" eb="96">
      <t>ゾウカ</t>
    </rPh>
    <rPh sb="102" eb="105">
      <t>イチジテキ</t>
    </rPh>
    <rPh sb="106" eb="108">
      <t>スウチ</t>
    </rPh>
    <rPh sb="109" eb="111">
      <t>テイカ</t>
    </rPh>
    <rPh sb="119" eb="121">
      <t>リュウイキ</t>
    </rPh>
    <rPh sb="121" eb="124">
      <t>ゲスイドウ</t>
    </rPh>
    <rPh sb="125" eb="127">
      <t>ケンセツ</t>
    </rPh>
    <rPh sb="127" eb="130">
      <t>フタンキン</t>
    </rPh>
    <rPh sb="135" eb="137">
      <t>ヘイセイ</t>
    </rPh>
    <rPh sb="139" eb="141">
      <t>ネンド</t>
    </rPh>
    <rPh sb="142" eb="146">
      <t>オオガタトウシ</t>
    </rPh>
    <rPh sb="151" eb="153">
      <t>シュウリョウ</t>
    </rPh>
    <rPh sb="155" eb="157">
      <t>ヨテイ</t>
    </rPh>
    <rPh sb="167" eb="169">
      <t>イコウ</t>
    </rPh>
    <rPh sb="170" eb="172">
      <t>スウチ</t>
    </rPh>
    <rPh sb="173" eb="175">
      <t>カイゼン</t>
    </rPh>
    <rPh sb="176" eb="178">
      <t>ミコ</t>
    </rPh>
    <rPh sb="187" eb="189">
      <t>スイセン</t>
    </rPh>
    <rPh sb="189" eb="190">
      <t>カ</t>
    </rPh>
    <rPh sb="190" eb="191">
      <t>リツ</t>
    </rPh>
    <rPh sb="192" eb="198">
      <t>シンキセイビクイキ</t>
    </rPh>
    <rPh sb="199" eb="200">
      <t>ノゾ</t>
    </rPh>
    <rPh sb="201" eb="202">
      <t>スデ</t>
    </rPh>
    <rPh sb="202" eb="204">
      <t>セイビ</t>
    </rPh>
    <rPh sb="204" eb="206">
      <t>クイキ</t>
    </rPh>
    <rPh sb="207" eb="209">
      <t>スイセン</t>
    </rPh>
    <rPh sb="209" eb="210">
      <t>バ</t>
    </rPh>
    <rPh sb="210" eb="211">
      <t>リツ</t>
    </rPh>
    <rPh sb="212" eb="213">
      <t>ヤク</t>
    </rPh>
    <rPh sb="220" eb="224">
      <t>ルイジダンタイ</t>
    </rPh>
    <rPh sb="225" eb="227">
      <t>ヒカク</t>
    </rPh>
    <rPh sb="229" eb="230">
      <t>タカ</t>
    </rPh>
    <rPh sb="231" eb="233">
      <t>ジョウキョウ</t>
    </rPh>
    <rPh sb="238" eb="240">
      <t>コンゴ</t>
    </rPh>
    <rPh sb="241" eb="243">
      <t>コウホウ</t>
    </rPh>
    <rPh sb="243" eb="244">
      <t>ナド</t>
    </rPh>
    <rPh sb="247" eb="249">
      <t>セツゾク</t>
    </rPh>
    <rPh sb="249" eb="251">
      <t>ソクシン</t>
    </rPh>
    <rPh sb="252" eb="253">
      <t>ツト</t>
    </rPh>
    <rPh sb="260" eb="26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</si>
</sst>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9811664"/>
        <c:axId val="299812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0.09</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299811664"/>
        <c:axId val="299812056"/>
      </c:lineChart>
      <c:dateAx>
        <c:axId val="299811664"/>
        <c:scaling>
          <c:orientation val="minMax"/>
        </c:scaling>
        <c:delete val="1"/>
        <c:axPos val="b"/>
        <c:numFmt formatCode="ge" sourceLinked="1"/>
        <c:majorTickMark val="none"/>
        <c:minorTickMark val="none"/>
        <c:tickLblPos val="none"/>
        <c:crossAx val="299812056"/>
        <c:crosses val="autoZero"/>
        <c:auto val="1"/>
        <c:lblOffset val="100"/>
        <c:baseTimeUnit val="years"/>
      </c:dateAx>
      <c:valAx>
        <c:axId val="29981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81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1746360"/>
        <c:axId val="30164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50.74</c:v>
                </c:pt>
                <c:pt idx="2">
                  <c:v>49.29</c:v>
                </c:pt>
                <c:pt idx="3">
                  <c:v>50.32</c:v>
                </c:pt>
                <c:pt idx="4">
                  <c:v>49.89</c:v>
                </c:pt>
              </c:numCache>
            </c:numRef>
          </c:val>
          <c:smooth val="0"/>
        </c:ser>
        <c:dLbls>
          <c:showLegendKey val="0"/>
          <c:showVal val="0"/>
          <c:showCatName val="0"/>
          <c:showSerName val="0"/>
          <c:showPercent val="0"/>
          <c:showBubbleSize val="0"/>
        </c:dLbls>
        <c:marker val="1"/>
        <c:smooth val="0"/>
        <c:axId val="301746360"/>
        <c:axId val="301644056"/>
      </c:lineChart>
      <c:dateAx>
        <c:axId val="301746360"/>
        <c:scaling>
          <c:orientation val="minMax"/>
        </c:scaling>
        <c:delete val="1"/>
        <c:axPos val="b"/>
        <c:numFmt formatCode="ge" sourceLinked="1"/>
        <c:majorTickMark val="none"/>
        <c:minorTickMark val="none"/>
        <c:tickLblPos val="none"/>
        <c:crossAx val="301644056"/>
        <c:crosses val="autoZero"/>
        <c:auto val="1"/>
        <c:lblOffset val="100"/>
        <c:baseTimeUnit val="years"/>
      </c:dateAx>
      <c:valAx>
        <c:axId val="30164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74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92.9</c:v>
                </c:pt>
                <c:pt idx="1">
                  <c:v>93.45</c:v>
                </c:pt>
                <c:pt idx="2">
                  <c:v>92.85</c:v>
                </c:pt>
                <c:pt idx="3">
                  <c:v>94.51</c:v>
                </c:pt>
                <c:pt idx="4">
                  <c:v>94.07</c:v>
                </c:pt>
              </c:numCache>
            </c:numRef>
          </c:val>
        </c:ser>
        <c:dLbls>
          <c:showLegendKey val="0"/>
          <c:showVal val="0"/>
          <c:showCatName val="0"/>
          <c:showSerName val="0"/>
          <c:showPercent val="0"/>
          <c:showBubbleSize val="0"/>
        </c:dLbls>
        <c:gapWidth val="150"/>
        <c:axId val="301644840"/>
        <c:axId val="30240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85.43</c:v>
                </c:pt>
                <c:pt idx="1">
                  <c:v>85.1</c:v>
                </c:pt>
                <c:pt idx="2">
                  <c:v>84.31</c:v>
                </c:pt>
                <c:pt idx="3">
                  <c:v>84.57</c:v>
                </c:pt>
                <c:pt idx="4">
                  <c:v>84.73</c:v>
                </c:pt>
              </c:numCache>
            </c:numRef>
          </c:val>
          <c:smooth val="0"/>
        </c:ser>
        <c:dLbls>
          <c:showLegendKey val="0"/>
          <c:showVal val="0"/>
          <c:showCatName val="0"/>
          <c:showSerName val="0"/>
          <c:showPercent val="0"/>
          <c:showBubbleSize val="0"/>
        </c:dLbls>
        <c:marker val="1"/>
        <c:smooth val="0"/>
        <c:axId val="301644840"/>
        <c:axId val="302408840"/>
      </c:lineChart>
      <c:dateAx>
        <c:axId val="301644840"/>
        <c:scaling>
          <c:orientation val="minMax"/>
        </c:scaling>
        <c:delete val="1"/>
        <c:axPos val="b"/>
        <c:numFmt formatCode="ge" sourceLinked="1"/>
        <c:majorTickMark val="none"/>
        <c:minorTickMark val="none"/>
        <c:tickLblPos val="none"/>
        <c:crossAx val="302408840"/>
        <c:crosses val="autoZero"/>
        <c:auto val="1"/>
        <c:lblOffset val="100"/>
        <c:baseTimeUnit val="years"/>
      </c:dateAx>
      <c:valAx>
        <c:axId val="30240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64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82.56</c:v>
                </c:pt>
                <c:pt idx="1">
                  <c:v>82.13</c:v>
                </c:pt>
                <c:pt idx="2">
                  <c:v>70.78</c:v>
                </c:pt>
                <c:pt idx="3">
                  <c:v>70.53</c:v>
                </c:pt>
                <c:pt idx="4">
                  <c:v>65.430000000000007</c:v>
                </c:pt>
              </c:numCache>
            </c:numRef>
          </c:val>
        </c:ser>
        <c:dLbls>
          <c:showLegendKey val="0"/>
          <c:showVal val="0"/>
          <c:showCatName val="0"/>
          <c:showSerName val="0"/>
          <c:showPercent val="0"/>
          <c:showBubbleSize val="0"/>
        </c:dLbls>
        <c:gapWidth val="150"/>
        <c:axId val="299813624"/>
        <c:axId val="29981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9813624"/>
        <c:axId val="299814408"/>
      </c:lineChart>
      <c:dateAx>
        <c:axId val="299813624"/>
        <c:scaling>
          <c:orientation val="minMax"/>
        </c:scaling>
        <c:delete val="1"/>
        <c:axPos val="b"/>
        <c:numFmt formatCode="ge" sourceLinked="1"/>
        <c:majorTickMark val="none"/>
        <c:minorTickMark val="none"/>
        <c:tickLblPos val="none"/>
        <c:crossAx val="299814408"/>
        <c:crosses val="autoZero"/>
        <c:auto val="1"/>
        <c:lblOffset val="100"/>
        <c:baseTimeUnit val="years"/>
      </c:dateAx>
      <c:valAx>
        <c:axId val="29981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81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9815584"/>
        <c:axId val="29981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9815584"/>
        <c:axId val="299815976"/>
      </c:lineChart>
      <c:dateAx>
        <c:axId val="299815584"/>
        <c:scaling>
          <c:orientation val="minMax"/>
        </c:scaling>
        <c:delete val="1"/>
        <c:axPos val="b"/>
        <c:numFmt formatCode="ge" sourceLinked="1"/>
        <c:majorTickMark val="none"/>
        <c:minorTickMark val="none"/>
        <c:tickLblPos val="none"/>
        <c:crossAx val="299815976"/>
        <c:crosses val="autoZero"/>
        <c:auto val="1"/>
        <c:lblOffset val="100"/>
        <c:baseTimeUnit val="years"/>
      </c:dateAx>
      <c:valAx>
        <c:axId val="29981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8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1646016"/>
        <c:axId val="30164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646016"/>
        <c:axId val="301646408"/>
      </c:lineChart>
      <c:dateAx>
        <c:axId val="301646016"/>
        <c:scaling>
          <c:orientation val="minMax"/>
        </c:scaling>
        <c:delete val="1"/>
        <c:axPos val="b"/>
        <c:numFmt formatCode="ge" sourceLinked="1"/>
        <c:majorTickMark val="none"/>
        <c:minorTickMark val="none"/>
        <c:tickLblPos val="none"/>
        <c:crossAx val="301646408"/>
        <c:crosses val="autoZero"/>
        <c:auto val="1"/>
        <c:lblOffset val="100"/>
        <c:baseTimeUnit val="years"/>
      </c:dateAx>
      <c:valAx>
        <c:axId val="30164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6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1645624"/>
        <c:axId val="30174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645624"/>
        <c:axId val="301740088"/>
      </c:lineChart>
      <c:dateAx>
        <c:axId val="301645624"/>
        <c:scaling>
          <c:orientation val="minMax"/>
        </c:scaling>
        <c:delete val="1"/>
        <c:axPos val="b"/>
        <c:numFmt formatCode="ge" sourceLinked="1"/>
        <c:majorTickMark val="none"/>
        <c:minorTickMark val="none"/>
        <c:tickLblPos val="none"/>
        <c:crossAx val="301740088"/>
        <c:crosses val="autoZero"/>
        <c:auto val="1"/>
        <c:lblOffset val="100"/>
        <c:baseTimeUnit val="years"/>
      </c:dateAx>
      <c:valAx>
        <c:axId val="30174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64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1740872"/>
        <c:axId val="3017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740872"/>
        <c:axId val="301738912"/>
      </c:lineChart>
      <c:dateAx>
        <c:axId val="301740872"/>
        <c:scaling>
          <c:orientation val="minMax"/>
        </c:scaling>
        <c:delete val="1"/>
        <c:axPos val="b"/>
        <c:numFmt formatCode="ge" sourceLinked="1"/>
        <c:majorTickMark val="none"/>
        <c:minorTickMark val="none"/>
        <c:tickLblPos val="none"/>
        <c:crossAx val="301738912"/>
        <c:crosses val="autoZero"/>
        <c:auto val="1"/>
        <c:lblOffset val="100"/>
        <c:baseTimeUnit val="years"/>
      </c:dateAx>
      <c:valAx>
        <c:axId val="3017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74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842.04</c:v>
                </c:pt>
                <c:pt idx="1">
                  <c:v>813.89</c:v>
                </c:pt>
                <c:pt idx="2">
                  <c:v>1031.31</c:v>
                </c:pt>
                <c:pt idx="3">
                  <c:v>1023.14</c:v>
                </c:pt>
                <c:pt idx="4">
                  <c:v>960.3</c:v>
                </c:pt>
              </c:numCache>
            </c:numRef>
          </c:val>
        </c:ser>
        <c:dLbls>
          <c:showLegendKey val="0"/>
          <c:showVal val="0"/>
          <c:showCatName val="0"/>
          <c:showSerName val="0"/>
          <c:showPercent val="0"/>
          <c:showBubbleSize val="0"/>
        </c:dLbls>
        <c:gapWidth val="150"/>
        <c:axId val="301742832"/>
        <c:axId val="30174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1352.2</c:v>
                </c:pt>
                <c:pt idx="1">
                  <c:v>1365.62</c:v>
                </c:pt>
                <c:pt idx="2">
                  <c:v>1309.43</c:v>
                </c:pt>
                <c:pt idx="3">
                  <c:v>1306.92</c:v>
                </c:pt>
                <c:pt idx="4">
                  <c:v>1203.71</c:v>
                </c:pt>
              </c:numCache>
            </c:numRef>
          </c:val>
          <c:smooth val="0"/>
        </c:ser>
        <c:dLbls>
          <c:showLegendKey val="0"/>
          <c:showVal val="0"/>
          <c:showCatName val="0"/>
          <c:showSerName val="0"/>
          <c:showPercent val="0"/>
          <c:showBubbleSize val="0"/>
        </c:dLbls>
        <c:marker val="1"/>
        <c:smooth val="0"/>
        <c:axId val="301742832"/>
        <c:axId val="301741264"/>
      </c:lineChart>
      <c:dateAx>
        <c:axId val="301742832"/>
        <c:scaling>
          <c:orientation val="minMax"/>
        </c:scaling>
        <c:delete val="1"/>
        <c:axPos val="b"/>
        <c:numFmt formatCode="ge" sourceLinked="1"/>
        <c:majorTickMark val="none"/>
        <c:minorTickMark val="none"/>
        <c:tickLblPos val="none"/>
        <c:crossAx val="301741264"/>
        <c:crosses val="autoZero"/>
        <c:auto val="1"/>
        <c:lblOffset val="100"/>
        <c:baseTimeUnit val="years"/>
      </c:dateAx>
      <c:valAx>
        <c:axId val="30174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74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74.849999999999994</c:v>
                </c:pt>
                <c:pt idx="1">
                  <c:v>64.06</c:v>
                </c:pt>
                <c:pt idx="2">
                  <c:v>54.97</c:v>
                </c:pt>
                <c:pt idx="3">
                  <c:v>56.19</c:v>
                </c:pt>
                <c:pt idx="4">
                  <c:v>55.74</c:v>
                </c:pt>
              </c:numCache>
            </c:numRef>
          </c:val>
        </c:ser>
        <c:dLbls>
          <c:showLegendKey val="0"/>
          <c:showVal val="0"/>
          <c:showCatName val="0"/>
          <c:showSerName val="0"/>
          <c:showPercent val="0"/>
          <c:showBubbleSize val="0"/>
        </c:dLbls>
        <c:gapWidth val="150"/>
        <c:axId val="301741656"/>
        <c:axId val="3017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68.23</c:v>
                </c:pt>
                <c:pt idx="1">
                  <c:v>65.98</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301741656"/>
        <c:axId val="301742048"/>
      </c:lineChart>
      <c:dateAx>
        <c:axId val="301741656"/>
        <c:scaling>
          <c:orientation val="minMax"/>
        </c:scaling>
        <c:delete val="1"/>
        <c:axPos val="b"/>
        <c:numFmt formatCode="ge" sourceLinked="1"/>
        <c:majorTickMark val="none"/>
        <c:minorTickMark val="none"/>
        <c:tickLblPos val="none"/>
        <c:crossAx val="301742048"/>
        <c:crosses val="autoZero"/>
        <c:auto val="1"/>
        <c:lblOffset val="100"/>
        <c:baseTimeUnit val="years"/>
      </c:dateAx>
      <c:valAx>
        <c:axId val="3017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74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223.12</c:v>
                </c:pt>
                <c:pt idx="1">
                  <c:v>261.93</c:v>
                </c:pt>
                <c:pt idx="2">
                  <c:v>310.51</c:v>
                </c:pt>
                <c:pt idx="3">
                  <c:v>303.69</c:v>
                </c:pt>
                <c:pt idx="4">
                  <c:v>313.52</c:v>
                </c:pt>
              </c:numCache>
            </c:numRef>
          </c:val>
        </c:ser>
        <c:dLbls>
          <c:showLegendKey val="0"/>
          <c:showVal val="0"/>
          <c:showCatName val="0"/>
          <c:showSerName val="0"/>
          <c:showPercent val="0"/>
          <c:showBubbleSize val="0"/>
        </c:dLbls>
        <c:gapWidth val="150"/>
        <c:axId val="301743224"/>
        <c:axId val="30174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241.2</c:v>
                </c:pt>
                <c:pt idx="1">
                  <c:v>258.83</c:v>
                </c:pt>
                <c:pt idx="2">
                  <c:v>251.88</c:v>
                </c:pt>
                <c:pt idx="3">
                  <c:v>247.43</c:v>
                </c:pt>
                <c:pt idx="4">
                  <c:v>248.89</c:v>
                </c:pt>
              </c:numCache>
            </c:numRef>
          </c:val>
          <c:smooth val="0"/>
        </c:ser>
        <c:dLbls>
          <c:showLegendKey val="0"/>
          <c:showVal val="0"/>
          <c:showCatName val="0"/>
          <c:showSerName val="0"/>
          <c:showPercent val="0"/>
          <c:showBubbleSize val="0"/>
        </c:dLbls>
        <c:marker val="1"/>
        <c:smooth val="0"/>
        <c:axId val="301743224"/>
        <c:axId val="301743616"/>
      </c:lineChart>
      <c:dateAx>
        <c:axId val="301743224"/>
        <c:scaling>
          <c:orientation val="minMax"/>
        </c:scaling>
        <c:delete val="1"/>
        <c:axPos val="b"/>
        <c:numFmt formatCode="ge" sourceLinked="1"/>
        <c:majorTickMark val="none"/>
        <c:minorTickMark val="none"/>
        <c:tickLblPos val="none"/>
        <c:crossAx val="301743616"/>
        <c:crosses val="autoZero"/>
        <c:auto val="1"/>
        <c:lblOffset val="100"/>
        <c:baseTimeUnit val="years"/>
      </c:dateAx>
      <c:valAx>
        <c:axId val="30174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74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20"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砺波市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49406</v>
      </c>
      <c r="AM8" s="47"/>
      <c r="AN8" s="47"/>
      <c r="AO8" s="47"/>
      <c r="AP8" s="47"/>
      <c r="AQ8" s="47"/>
      <c r="AR8" s="47"/>
      <c r="AS8" s="47"/>
      <c r="AT8" s="43">
        <f>データ!S6</f>
        <v>127.03</v>
      </c>
      <c r="AU8" s="43"/>
      <c r="AV8" s="43"/>
      <c r="AW8" s="43"/>
      <c r="AX8" s="43"/>
      <c r="AY8" s="43"/>
      <c r="AZ8" s="43"/>
      <c r="BA8" s="43"/>
      <c r="BB8" s="43">
        <f>データ!T6</f>
        <v>388.93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25.9</v>
      </c>
      <c r="Q10" s="43"/>
      <c r="R10" s="43"/>
      <c r="S10" s="43"/>
      <c r="T10" s="43"/>
      <c r="U10" s="43"/>
      <c r="V10" s="43"/>
      <c r="W10" s="43">
        <f>データ!P6</f>
        <v>88.91</v>
      </c>
      <c r="X10" s="43"/>
      <c r="Y10" s="43"/>
      <c r="Z10" s="43"/>
      <c r="AA10" s="43"/>
      <c r="AB10" s="43"/>
      <c r="AC10" s="43"/>
      <c r="AD10" s="47">
        <f>データ!Q6</f>
        <v>3240</v>
      </c>
      <c r="AE10" s="47"/>
      <c r="AF10" s="47"/>
      <c r="AG10" s="47"/>
      <c r="AH10" s="47"/>
      <c r="AI10" s="47"/>
      <c r="AJ10" s="47"/>
      <c r="AK10" s="2"/>
      <c r="AL10" s="47">
        <f>データ!U6</f>
        <v>12769</v>
      </c>
      <c r="AM10" s="47"/>
      <c r="AN10" s="47"/>
      <c r="AO10" s="47"/>
      <c r="AP10" s="47"/>
      <c r="AQ10" s="47"/>
      <c r="AR10" s="47"/>
      <c r="AS10" s="47"/>
      <c r="AT10" s="43">
        <f>データ!V6</f>
        <v>5.73</v>
      </c>
      <c r="AU10" s="43"/>
      <c r="AV10" s="43"/>
      <c r="AW10" s="43"/>
      <c r="AX10" s="43"/>
      <c r="AY10" s="43"/>
      <c r="AZ10" s="43"/>
      <c r="BA10" s="43"/>
      <c r="BB10" s="43">
        <f>データ!W6</f>
        <v>2228.4499999999998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162086</v>
      </c>
      <c r="D6" s="31">
        <f t="shared" si="3"/>
        <v>47</v>
      </c>
      <c r="E6" s="31">
        <f t="shared" si="3"/>
        <v>17</v>
      </c>
      <c r="F6" s="31">
        <f t="shared" si="3"/>
        <v>1</v>
      </c>
      <c r="G6" s="31">
        <f t="shared" si="3"/>
        <v>0</v>
      </c>
      <c r="H6" s="31" t="str">
        <f t="shared" si="3"/>
        <v>富山県　砺波市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25.9</v>
      </c>
      <c r="P6" s="32">
        <f t="shared" si="3"/>
        <v>88.91</v>
      </c>
      <c r="Q6" s="32">
        <f t="shared" si="3"/>
        <v>3240</v>
      </c>
      <c r="R6" s="32">
        <f t="shared" si="3"/>
        <v>49406</v>
      </c>
      <c r="S6" s="32">
        <f t="shared" si="3"/>
        <v>127.03</v>
      </c>
      <c r="T6" s="32">
        <f t="shared" si="3"/>
        <v>388.93</v>
      </c>
      <c r="U6" s="32">
        <f t="shared" si="3"/>
        <v>12769</v>
      </c>
      <c r="V6" s="32">
        <f t="shared" si="3"/>
        <v>5.73</v>
      </c>
      <c r="W6" s="32">
        <f t="shared" si="3"/>
        <v>2228.4499999999998</v>
      </c>
      <c r="X6" s="33">
        <f>IF(X7="",NA(),X7)</f>
        <v>82.56</v>
      </c>
      <c r="Y6" s="33">
        <f t="shared" ref="Y6:AG6" si="4">IF(Y7="",NA(),Y7)</f>
        <v>82.13</v>
      </c>
      <c r="Z6" s="33">
        <f t="shared" si="4"/>
        <v>70.78</v>
      </c>
      <c r="AA6" s="33">
        <f t="shared" si="4"/>
        <v>70.53</v>
      </c>
      <c r="AB6" s="33">
        <f t="shared" si="4"/>
        <v>65.430000000000007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842.04</v>
      </c>
      <c r="BF6" s="33">
        <f t="shared" ref="BF6:BN6" si="7">IF(BF7="",NA(),BF7)</f>
        <v>813.89</v>
      </c>
      <c r="BG6" s="33">
        <f t="shared" si="7"/>
        <v>1031.31</v>
      </c>
      <c r="BH6" s="33">
        <f t="shared" si="7"/>
        <v>1023.14</v>
      </c>
      <c r="BI6" s="33">
        <f t="shared" si="7"/>
        <v>960.3</v>
      </c>
      <c r="BJ6" s="33">
        <f t="shared" si="7"/>
        <v>1352.2</v>
      </c>
      <c r="BK6" s="33">
        <f t="shared" si="7"/>
        <v>1365.62</v>
      </c>
      <c r="BL6" s="33">
        <f t="shared" si="7"/>
        <v>1309.43</v>
      </c>
      <c r="BM6" s="33">
        <f t="shared" si="7"/>
        <v>1306.92</v>
      </c>
      <c r="BN6" s="33">
        <f t="shared" si="7"/>
        <v>1203.71</v>
      </c>
      <c r="BO6" s="32" t="str">
        <f>IF(BO7="","",IF(BO7="-","【-】","【"&amp;SUBSTITUTE(TEXT(BO7,"#,##0.00"),"-","△")&amp;"】"))</f>
        <v>【776.35】</v>
      </c>
      <c r="BP6" s="33">
        <f>IF(BP7="",NA(),BP7)</f>
        <v>74.849999999999994</v>
      </c>
      <c r="BQ6" s="33">
        <f t="shared" ref="BQ6:BY6" si="8">IF(BQ7="",NA(),BQ7)</f>
        <v>64.06</v>
      </c>
      <c r="BR6" s="33">
        <f t="shared" si="8"/>
        <v>54.97</v>
      </c>
      <c r="BS6" s="33">
        <f t="shared" si="8"/>
        <v>56.19</v>
      </c>
      <c r="BT6" s="33">
        <f t="shared" si="8"/>
        <v>55.74</v>
      </c>
      <c r="BU6" s="33">
        <f t="shared" si="8"/>
        <v>68.23</v>
      </c>
      <c r="BV6" s="33">
        <f t="shared" si="8"/>
        <v>65.98</v>
      </c>
      <c r="BW6" s="33">
        <f t="shared" si="8"/>
        <v>67.59</v>
      </c>
      <c r="BX6" s="33">
        <f t="shared" si="8"/>
        <v>68.510000000000005</v>
      </c>
      <c r="BY6" s="33">
        <f t="shared" si="8"/>
        <v>69.739999999999995</v>
      </c>
      <c r="BZ6" s="32" t="str">
        <f>IF(BZ7="","",IF(BZ7="-","【-】","【"&amp;SUBSTITUTE(TEXT(BZ7,"#,##0.00"),"-","△")&amp;"】"))</f>
        <v>【96.57】</v>
      </c>
      <c r="CA6" s="33">
        <f>IF(CA7="",NA(),CA7)</f>
        <v>223.12</v>
      </c>
      <c r="CB6" s="33">
        <f t="shared" ref="CB6:CJ6" si="9">IF(CB7="",NA(),CB7)</f>
        <v>261.93</v>
      </c>
      <c r="CC6" s="33">
        <f t="shared" si="9"/>
        <v>310.51</v>
      </c>
      <c r="CD6" s="33">
        <f t="shared" si="9"/>
        <v>303.69</v>
      </c>
      <c r="CE6" s="33">
        <f t="shared" si="9"/>
        <v>313.52</v>
      </c>
      <c r="CF6" s="33">
        <f t="shared" si="9"/>
        <v>241.2</v>
      </c>
      <c r="CG6" s="33">
        <f t="shared" si="9"/>
        <v>258.83</v>
      </c>
      <c r="CH6" s="33">
        <f t="shared" si="9"/>
        <v>251.88</v>
      </c>
      <c r="CI6" s="33">
        <f t="shared" si="9"/>
        <v>247.43</v>
      </c>
      <c r="CJ6" s="33">
        <f t="shared" si="9"/>
        <v>248.89</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49.64</v>
      </c>
      <c r="CR6" s="33">
        <f t="shared" si="10"/>
        <v>50.74</v>
      </c>
      <c r="CS6" s="33">
        <f t="shared" si="10"/>
        <v>49.29</v>
      </c>
      <c r="CT6" s="33">
        <f t="shared" si="10"/>
        <v>50.32</v>
      </c>
      <c r="CU6" s="33">
        <f t="shared" si="10"/>
        <v>49.89</v>
      </c>
      <c r="CV6" s="32" t="str">
        <f>IF(CV7="","",IF(CV7="-","【-】","【"&amp;SUBSTITUTE(TEXT(CV7,"#,##0.00"),"-","△")&amp;"】"))</f>
        <v>【60.35】</v>
      </c>
      <c r="CW6" s="33">
        <f>IF(CW7="",NA(),CW7)</f>
        <v>92.9</v>
      </c>
      <c r="CX6" s="33">
        <f t="shared" ref="CX6:DF6" si="11">IF(CX7="",NA(),CX7)</f>
        <v>93.45</v>
      </c>
      <c r="CY6" s="33">
        <f t="shared" si="11"/>
        <v>92.85</v>
      </c>
      <c r="CZ6" s="33">
        <f t="shared" si="11"/>
        <v>94.51</v>
      </c>
      <c r="DA6" s="33">
        <f t="shared" si="11"/>
        <v>94.07</v>
      </c>
      <c r="DB6" s="33">
        <f t="shared" si="11"/>
        <v>85.43</v>
      </c>
      <c r="DC6" s="33">
        <f t="shared" si="11"/>
        <v>85.1</v>
      </c>
      <c r="DD6" s="33">
        <f t="shared" si="11"/>
        <v>84.31</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0.09</v>
      </c>
      <c r="EK6" s="33">
        <f t="shared" si="14"/>
        <v>7.0000000000000007E-2</v>
      </c>
      <c r="EL6" s="33">
        <f t="shared" si="14"/>
        <v>0.14000000000000001</v>
      </c>
      <c r="EM6" s="33">
        <f t="shared" si="14"/>
        <v>0.03</v>
      </c>
      <c r="EN6" s="32" t="str">
        <f>IF(EN7="","",IF(EN7="-","【-】","【"&amp;SUBSTITUTE(TEXT(EN7,"#,##0.00"),"-","△")&amp;"】"))</f>
        <v>【0.17】</v>
      </c>
    </row>
    <row r="7" spans="1:144" s="34" customFormat="1">
      <c r="A7" s="26"/>
      <c r="B7" s="35">
        <v>2014</v>
      </c>
      <c r="C7" s="35">
        <v>162086</v>
      </c>
      <c r="D7" s="35">
        <v>47</v>
      </c>
      <c r="E7" s="35">
        <v>17</v>
      </c>
      <c r="F7" s="35">
        <v>1</v>
      </c>
      <c r="G7" s="35">
        <v>0</v>
      </c>
      <c r="H7" s="35" t="s">
        <v>96</v>
      </c>
      <c r="I7" s="35" t="s">
        <v>97</v>
      </c>
      <c r="J7" s="35" t="s">
        <v>98</v>
      </c>
      <c r="K7" s="35" t="s">
        <v>99</v>
      </c>
      <c r="L7" s="35" t="s">
        <v>100</v>
      </c>
      <c r="M7" s="36" t="s">
        <v>101</v>
      </c>
      <c r="N7" s="36" t="s">
        <v>102</v>
      </c>
      <c r="O7" s="36">
        <v>25.9</v>
      </c>
      <c r="P7" s="36">
        <v>88.91</v>
      </c>
      <c r="Q7" s="36">
        <v>3240</v>
      </c>
      <c r="R7" s="36">
        <v>49406</v>
      </c>
      <c r="S7" s="36">
        <v>127.03</v>
      </c>
      <c r="T7" s="36">
        <v>388.93</v>
      </c>
      <c r="U7" s="36">
        <v>12769</v>
      </c>
      <c r="V7" s="36">
        <v>5.73</v>
      </c>
      <c r="W7" s="36">
        <v>2228.4499999999998</v>
      </c>
      <c r="X7" s="36">
        <v>82.56</v>
      </c>
      <c r="Y7" s="36">
        <v>82.13</v>
      </c>
      <c r="Z7" s="36">
        <v>70.78</v>
      </c>
      <c r="AA7" s="36">
        <v>70.53</v>
      </c>
      <c r="AB7" s="36">
        <v>65.430000000000007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842.04</v>
      </c>
      <c r="BF7" s="36">
        <v>813.89</v>
      </c>
      <c r="BG7" s="36">
        <v>1031.31</v>
      </c>
      <c r="BH7" s="36">
        <v>1023.14</v>
      </c>
      <c r="BI7" s="36">
        <v>960.3</v>
      </c>
      <c r="BJ7" s="36">
        <v>1352.2</v>
      </c>
      <c r="BK7" s="36">
        <v>1365.62</v>
      </c>
      <c r="BL7" s="36">
        <v>1309.43</v>
      </c>
      <c r="BM7" s="36">
        <v>1306.92</v>
      </c>
      <c r="BN7" s="36">
        <v>1203.71</v>
      </c>
      <c r="BO7" s="36">
        <v>776.35</v>
      </c>
      <c r="BP7" s="36">
        <v>74.849999999999994</v>
      </c>
      <c r="BQ7" s="36">
        <v>64.06</v>
      </c>
      <c r="BR7" s="36">
        <v>54.97</v>
      </c>
      <c r="BS7" s="36">
        <v>56.19</v>
      </c>
      <c r="BT7" s="36">
        <v>55.74</v>
      </c>
      <c r="BU7" s="36">
        <v>68.23</v>
      </c>
      <c r="BV7" s="36">
        <v>65.98</v>
      </c>
      <c r="BW7" s="36">
        <v>67.59</v>
      </c>
      <c r="BX7" s="36">
        <v>68.510000000000005</v>
      </c>
      <c r="BY7" s="36">
        <v>69.739999999999995</v>
      </c>
      <c r="BZ7" s="36">
        <v>96.57</v>
      </c>
      <c r="CA7" s="36">
        <v>223.12</v>
      </c>
      <c r="CB7" s="36">
        <v>261.93</v>
      </c>
      <c r="CC7" s="36">
        <v>310.51</v>
      </c>
      <c r="CD7" s="36">
        <v>303.69</v>
      </c>
      <c r="CE7" s="36">
        <v>313.52</v>
      </c>
      <c r="CF7" s="36">
        <v>241.2</v>
      </c>
      <c r="CG7" s="36">
        <v>258.83</v>
      </c>
      <c r="CH7" s="36">
        <v>251.88</v>
      </c>
      <c r="CI7" s="36">
        <v>247.43</v>
      </c>
      <c r="CJ7" s="36">
        <v>248.89</v>
      </c>
      <c r="CK7" s="36">
        <v>142.28</v>
      </c>
      <c r="CL7" s="36" t="s">
        <v>101</v>
      </c>
      <c r="CM7" s="36" t="s">
        <v>101</v>
      </c>
      <c r="CN7" s="36" t="s">
        <v>101</v>
      </c>
      <c r="CO7" s="36" t="s">
        <v>101</v>
      </c>
      <c r="CP7" s="36" t="s">
        <v>101</v>
      </c>
      <c r="CQ7" s="36">
        <v>49.64</v>
      </c>
      <c r="CR7" s="36">
        <v>50.74</v>
      </c>
      <c r="CS7" s="36">
        <v>49.29</v>
      </c>
      <c r="CT7" s="36">
        <v>50.32</v>
      </c>
      <c r="CU7" s="36">
        <v>49.89</v>
      </c>
      <c r="CV7" s="36">
        <v>60.35</v>
      </c>
      <c r="CW7" s="36">
        <v>92.9</v>
      </c>
      <c r="CX7" s="36">
        <v>93.45</v>
      </c>
      <c r="CY7" s="36">
        <v>92.85</v>
      </c>
      <c r="CZ7" s="36">
        <v>94.51</v>
      </c>
      <c r="DA7" s="36">
        <v>94.07</v>
      </c>
      <c r="DB7" s="36">
        <v>85.43</v>
      </c>
      <c r="DC7" s="36">
        <v>85.1</v>
      </c>
      <c r="DD7" s="36">
        <v>84.31</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0.09</v>
      </c>
      <c r="EK7" s="36">
        <v>7.0000000000000007E-2</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2016-02-03T08:51:28Z</dcterms:created>
  <dcterms:modified xsi:type="dcterms:W3CDTF">2016-02-24T00:42:08Z</dcterms:modified>
  <cp:category/>
</cp:coreProperties>
</file>