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7砺波市\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<sst xmlns="http://schemas.openxmlformats.org/spreadsheetml/2006/main" count="232" uniqueCount="111">
  <si>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</si>
  <si>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</si>
  <si>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</si>
  <si>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</si>
  <si>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</si>
  <si>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</si>
  <si>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</si>
  <si>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</si>
  <si>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</si>
  <si>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</si>
  <si>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</si>
  <si>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</si>
  <si>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</si>
  <si>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</si>
  <si>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</si>
  <si>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</si>
  <si>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</si>
  <si>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</si>
  <si>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</si>
  <si>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</si>
  <si>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</si>
  <si>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</si>
  <si>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</si>
  <si>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</si>
  <si>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</si>
  <si>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</si>
  <si>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</si>
  <si>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</si>
  <si>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</si>
  <si>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</si>
  <si>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</si>
  <si>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</si>
  <si>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</si>
  <si>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</si>
  <si>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</si>
  <si>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</si>
  <si>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</si>
  <si>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</si>
  <si>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</si>
  <si>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</si>
  <si>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</si>
  <si>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</si>
  <si>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</si>
  <si>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</si>
  <si>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</si>
  <si>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</si>
  <si>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</si>
  <si>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</si>
  <si>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</si>
  <si>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</si>
  <si>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</si>
  <si>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</si>
  <si>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</si>
  <si>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</si>
  <si>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</si>
  <si>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</si>
  <si>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</si>
  <si>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</si>
  <si>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</si>
  <si>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</si>
  <si>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</si>
  <si>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</si>
  <si>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</si>
  <si>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</si>
  <si>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</si>
  <si>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</si>
  <si>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</si>
  <si>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</si>
  <si>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</si>
  <si>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</si>
  <si>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</si>
  <si>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</si>
  <si>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</si>
  <si>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</si>
  <si>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</si>
  <si>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</si>
  <si>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</si>
  <si>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</si>
  <si>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</si>
  <si>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</si>
  <si>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</si>
  <si>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</si>
  <si>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</si>
  <si>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</si>
  <si>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</si>
  <si>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</si>
  <si>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</si>
  <si>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</si>
  <si>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</si>
  <si>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</si>
  <si>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</si>
  <si>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</si>
  <si>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</si>
  <si>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</si>
  <si>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</si>
  <si>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</si>
  <si>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</si>
  <si>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</si>
  <si>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</si>
  <si>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</si>
  <si>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</si>
  <si>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</si>
  <si>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</si>
  <si>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</si>
  <si>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</si>
  <si>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</si>
  <si>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</si>
  <si>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</si>
  <si>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供用開始が平成１４年度であり、供用開始から１０年あまりであるため、当面大規模な施設更新は予定していない。</t>
    <rPh sb="1" eb="3">
      <t>キョウヨウ</t>
    </rPh>
    <rPh sb="3" eb="5">
      <t>カイシ</t>
    </rPh>
    <rPh sb="6" eb="8">
      <t>ヘイセイ</t>
    </rPh>
    <rPh sb="10" eb="12">
      <t>ネンド</t>
    </rPh>
    <rPh sb="16" eb="18">
      <t>キョウヨウ</t>
    </rPh>
    <rPh sb="18" eb="20">
      <t>カイシ</t>
    </rPh>
    <rPh sb="24" eb="25">
      <t>ネン</t>
    </rPh>
    <rPh sb="34" eb="36">
      <t>トウメン</t>
    </rPh>
    <rPh sb="36" eb="39">
      <t>ダイキボ</t>
    </rPh>
    <rPh sb="40" eb="42">
      <t>シセツ</t>
    </rPh>
    <rPh sb="42" eb="44">
      <t>コウシン</t>
    </rPh>
    <rPh sb="45" eb="47">
      <t>ヨテイ</t>
    </rPh>
    <phoneticPr fontId="4"/>
  </si>
  <si>
    <t>　事業を実施している区域は山間部であることから、集合処理による下水道整備が不効率であり、一方で公共の福祉の観点から下水道整備は必要であるという判断から、合併処理浄化槽による整備を実施した経緯がある。従って、経営環境は基本的に厳しい状況にあるが、今後も事業の効率的な実施に努めていきたいと考えている。</t>
    <rPh sb="1" eb="3">
      <t>ジギョウ</t>
    </rPh>
    <rPh sb="4" eb="6">
      <t>ジッシ</t>
    </rPh>
    <rPh sb="10" eb="12">
      <t>クイキ</t>
    </rPh>
    <rPh sb="13" eb="16">
      <t>サンカンブ</t>
    </rPh>
    <rPh sb="24" eb="26">
      <t>シュウゴウ</t>
    </rPh>
    <rPh sb="26" eb="28">
      <t>ショリ</t>
    </rPh>
    <rPh sb="31" eb="34">
      <t>ゲスイドウ</t>
    </rPh>
    <rPh sb="34" eb="36">
      <t>セイビ</t>
    </rPh>
    <rPh sb="37" eb="40">
      <t>フコウリツ</t>
    </rPh>
    <rPh sb="44" eb="46">
      <t>イッポウ</t>
    </rPh>
    <rPh sb="47" eb="49">
      <t>コウキョウ</t>
    </rPh>
    <rPh sb="50" eb="52">
      <t>フクシ</t>
    </rPh>
    <rPh sb="53" eb="55">
      <t>カンテン</t>
    </rPh>
    <rPh sb="57" eb="60">
      <t>ゲスイドウ</t>
    </rPh>
    <rPh sb="60" eb="62">
      <t>セイビ</t>
    </rPh>
    <rPh sb="63" eb="65">
      <t>ヒツヨウ</t>
    </rPh>
    <rPh sb="71" eb="73">
      <t>ハンダン</t>
    </rPh>
    <rPh sb="86" eb="88">
      <t>セイビ</t>
    </rPh>
    <rPh sb="89" eb="91">
      <t>ジッシ</t>
    </rPh>
    <rPh sb="93" eb="95">
      <t>ケイイ</t>
    </rPh>
    <rPh sb="99" eb="100">
      <t>シタガ</t>
    </rPh>
    <rPh sb="103" eb="105">
      <t>ケイエイ</t>
    </rPh>
    <rPh sb="105" eb="107">
      <t>カンキョウ</t>
    </rPh>
    <rPh sb="108" eb="111">
      <t>キホンテキ</t>
    </rPh>
    <rPh sb="112" eb="113">
      <t>キビ</t>
    </rPh>
    <rPh sb="115" eb="117">
      <t>ジョウキョウ</t>
    </rPh>
    <rPh sb="122" eb="124">
      <t>コンゴ</t>
    </rPh>
    <rPh sb="125" eb="127">
      <t>ジギョウ</t>
    </rPh>
    <rPh sb="128" eb="131">
      <t>コウリツテキ</t>
    </rPh>
    <rPh sb="132" eb="134">
      <t>ジッシ</t>
    </rPh>
    <rPh sb="135" eb="136">
      <t>ツト</t>
    </rPh>
    <rPh sb="143" eb="144">
      <t>カンガ</t>
    </rPh>
    <phoneticPr fontId="4"/>
  </si>
  <si>
    <t>①収益的収支比率　収支比率は１００％であるが、事業債償還金の大半は一般会計からの繰入金で補っている現状となっている。　　　　　　　　　　　　　　④企業債残高事業規模比率　整備区域が山間部であるため、類似団体と比較して建設費用がかかっていることから、企業債残高も大きくなっている。　　⑤経費回収率、⑥汚水処理原価、の２つの指標については類似団体と比較すると良い数値となっているが、事業債償還金の大半は一般会計からの繰入金で補っている現状となっている。　　　　　　　　　　　　　　　　　　　　　⑦施設利用率　整備区域が山間部であり、人口の減少が続いていることから、施設利用率は類似団体と比較して低くなっている。　　　　　　　　　　　　　　　　　　　⑧水洗化率　類似団体と比較して高い状況であるが、今後も広報等により接続促進に努めていきたいと考えている。　　　　　　　　　　　　　　　　　　　</t>
    <rPh sb="1" eb="4">
      <t>シュウエキテキ</t>
    </rPh>
    <rPh sb="4" eb="8">
      <t>シュウシヒリツ</t>
    </rPh>
    <rPh sb="9" eb="13">
      <t>シュウシヒリツ</t>
    </rPh>
    <rPh sb="23" eb="26">
      <t>ジギョウサイ</t>
    </rPh>
    <rPh sb="26" eb="29">
      <t>ショウカンキン</t>
    </rPh>
    <rPh sb="30" eb="32">
      <t>タイハン</t>
    </rPh>
    <rPh sb="33" eb="37">
      <t>イッパンカイケイ</t>
    </rPh>
    <rPh sb="40" eb="43">
      <t>クリイレキン</t>
    </rPh>
    <rPh sb="44" eb="45">
      <t>オギナ</t>
    </rPh>
    <rPh sb="49" eb="51">
      <t>ゲンジョウ</t>
    </rPh>
    <rPh sb="73" eb="75">
      <t>キギョウ</t>
    </rPh>
    <rPh sb="75" eb="76">
      <t>サイ</t>
    </rPh>
    <rPh sb="76" eb="78">
      <t>ザンダカ</t>
    </rPh>
    <rPh sb="78" eb="82">
      <t>ジギョウキボ</t>
    </rPh>
    <rPh sb="82" eb="84">
      <t>ヒリツ</t>
    </rPh>
    <rPh sb="85" eb="87">
      <t>セイビ</t>
    </rPh>
    <rPh sb="87" eb="89">
      <t>クイキ</t>
    </rPh>
    <rPh sb="90" eb="93">
      <t>サンカンブ</t>
    </rPh>
    <rPh sb="99" eb="103">
      <t>ルイジダンタイ</t>
    </rPh>
    <rPh sb="104" eb="106">
      <t>ヒカク</t>
    </rPh>
    <rPh sb="108" eb="110">
      <t>ケンセツ</t>
    </rPh>
    <rPh sb="110" eb="112">
      <t>ヒヨウ</t>
    </rPh>
    <rPh sb="124" eb="126">
      <t>キギョウ</t>
    </rPh>
    <rPh sb="126" eb="127">
      <t>サイ</t>
    </rPh>
    <rPh sb="127" eb="129">
      <t>ザンダカ</t>
    </rPh>
    <rPh sb="130" eb="131">
      <t>オオ</t>
    </rPh>
    <rPh sb="142" eb="144">
      <t>ケイヒ</t>
    </rPh>
    <rPh sb="144" eb="146">
      <t>カイシュウ</t>
    </rPh>
    <rPh sb="149" eb="151">
      <t>オスイ</t>
    </rPh>
    <rPh sb="151" eb="153">
      <t>ショリ</t>
    </rPh>
    <rPh sb="153" eb="155">
      <t>ゲンカ</t>
    </rPh>
    <rPh sb="160" eb="162">
      <t>シヒョウ</t>
    </rPh>
    <rPh sb="167" eb="169">
      <t>ルイジ</t>
    </rPh>
    <rPh sb="169" eb="171">
      <t>ダンタイ</t>
    </rPh>
    <rPh sb="172" eb="174">
      <t>ヒカク</t>
    </rPh>
    <rPh sb="177" eb="178">
      <t>ヨ</t>
    </rPh>
    <rPh sb="179" eb="181">
      <t>スウチ</t>
    </rPh>
    <rPh sb="189" eb="192">
      <t>ジギョウサイ</t>
    </rPh>
    <rPh sb="192" eb="195">
      <t>ショウカンキン</t>
    </rPh>
    <rPh sb="196" eb="198">
      <t>タイハン</t>
    </rPh>
    <rPh sb="199" eb="203">
      <t>イッパンカイケイ</t>
    </rPh>
    <rPh sb="206" eb="209">
      <t>クリイレキン</t>
    </rPh>
    <rPh sb="210" eb="211">
      <t>オギナ</t>
    </rPh>
    <rPh sb="215" eb="217">
      <t>ゲンジョウ</t>
    </rPh>
    <rPh sb="246" eb="248">
      <t>シセツ</t>
    </rPh>
    <rPh sb="248" eb="251">
      <t>リヨウリツ</t>
    </rPh>
    <rPh sb="252" eb="256">
      <t>セイビクイキ</t>
    </rPh>
    <rPh sb="257" eb="260">
      <t>サンカンブ</t>
    </rPh>
    <rPh sb="264" eb="266">
      <t>ジンコウ</t>
    </rPh>
    <rPh sb="323" eb="325">
      <t>スイセン</t>
    </rPh>
    <rPh sb="325" eb="326">
      <t>カ</t>
    </rPh>
    <rPh sb="326" eb="327">
      <t>リツ</t>
    </rPh>
    <rPh sb="328" eb="332">
      <t>ルイジダンタイ</t>
    </rPh>
    <rPh sb="333" eb="335">
      <t>ヒカク</t>
    </rPh>
    <rPh sb="337" eb="338">
      <t>タカ</t>
    </rPh>
    <rPh sb="339" eb="341">
      <t>ジョウキョウ</t>
    </rPh>
    <rPh sb="346" eb="348">
      <t>コンゴ</t>
    </rPh>
    <rPh sb="349" eb="351">
      <t>コウホウ</t>
    </rPh>
    <rPh sb="351" eb="352">
      <t>ナド</t>
    </rPh>
    <rPh sb="355" eb="357">
      <t>セツゾク</t>
    </rPh>
    <rPh sb="357" eb="359">
      <t>ソクシン</t>
    </rPh>
    <rPh sb="360" eb="361">
      <t>ツト</t>
    </rPh>
    <rPh sb="368" eb="36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</si>
</sst>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495904"/>
        <c:axId val="29383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6495904"/>
        <c:axId val="293831000"/>
      </c:lineChart>
      <c:dateAx>
        <c:axId val="106495904"/>
        <c:scaling>
          <c:orientation val="minMax"/>
        </c:scaling>
        <c:delete val="1"/>
        <c:axPos val="b"/>
        <c:numFmt formatCode="ge" sourceLinked="1"/>
        <c:majorTickMark val="none"/>
        <c:minorTickMark val="none"/>
        <c:tickLblPos val="none"/>
        <c:crossAx val="293831000"/>
        <c:crosses val="autoZero"/>
        <c:auto val="1"/>
        <c:lblOffset val="100"/>
        <c:baseTimeUnit val="years"/>
      </c:dateAx>
      <c:valAx>
        <c:axId val="29383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38.6</c:v>
                </c:pt>
                <c:pt idx="1">
                  <c:v>40.35</c:v>
                </c:pt>
                <c:pt idx="2">
                  <c:v>38.6</c:v>
                </c:pt>
                <c:pt idx="3">
                  <c:v>37.28</c:v>
                </c:pt>
                <c:pt idx="4">
                  <c:v>35.53</c:v>
                </c:pt>
              </c:numCache>
            </c:numRef>
          </c:val>
        </c:ser>
        <c:dLbls>
          <c:showLegendKey val="0"/>
          <c:showVal val="0"/>
          <c:showCatName val="0"/>
          <c:showSerName val="0"/>
          <c:showPercent val="0"/>
          <c:showBubbleSize val="0"/>
        </c:dLbls>
        <c:gapWidth val="150"/>
        <c:axId val="294797512"/>
        <c:axId val="29480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94797512"/>
        <c:axId val="294801040"/>
      </c:lineChart>
      <c:dateAx>
        <c:axId val="294797512"/>
        <c:scaling>
          <c:orientation val="minMax"/>
        </c:scaling>
        <c:delete val="1"/>
        <c:axPos val="b"/>
        <c:numFmt formatCode="ge" sourceLinked="1"/>
        <c:majorTickMark val="none"/>
        <c:minorTickMark val="none"/>
        <c:tickLblPos val="none"/>
        <c:crossAx val="294801040"/>
        <c:crosses val="autoZero"/>
        <c:auto val="1"/>
        <c:lblOffset val="100"/>
        <c:baseTimeUnit val="years"/>
      </c:dateAx>
      <c:valAx>
        <c:axId val="29480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79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95.42</c:v>
                </c:pt>
                <c:pt idx="1">
                  <c:v>96.54</c:v>
                </c:pt>
                <c:pt idx="2">
                  <c:v>95.73</c:v>
                </c:pt>
                <c:pt idx="3">
                  <c:v>97.16</c:v>
                </c:pt>
                <c:pt idx="4">
                  <c:v>97.6</c:v>
                </c:pt>
              </c:numCache>
            </c:numRef>
          </c:val>
        </c:ser>
        <c:dLbls>
          <c:showLegendKey val="0"/>
          <c:showVal val="0"/>
          <c:showCatName val="0"/>
          <c:showSerName val="0"/>
          <c:showPercent val="0"/>
          <c:showBubbleSize val="0"/>
        </c:dLbls>
        <c:gapWidth val="150"/>
        <c:axId val="294802216"/>
        <c:axId val="29479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94802216"/>
        <c:axId val="294799864"/>
      </c:lineChart>
      <c:dateAx>
        <c:axId val="294802216"/>
        <c:scaling>
          <c:orientation val="minMax"/>
        </c:scaling>
        <c:delete val="1"/>
        <c:axPos val="b"/>
        <c:numFmt formatCode="ge" sourceLinked="1"/>
        <c:majorTickMark val="none"/>
        <c:minorTickMark val="none"/>
        <c:tickLblPos val="none"/>
        <c:crossAx val="294799864"/>
        <c:crosses val="autoZero"/>
        <c:auto val="1"/>
        <c:lblOffset val="100"/>
        <c:baseTimeUnit val="years"/>
      </c:dateAx>
      <c:valAx>
        <c:axId val="29479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80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93832176"/>
        <c:axId val="2938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832176"/>
        <c:axId val="293829824"/>
      </c:lineChart>
      <c:dateAx>
        <c:axId val="293832176"/>
        <c:scaling>
          <c:orientation val="minMax"/>
        </c:scaling>
        <c:delete val="1"/>
        <c:axPos val="b"/>
        <c:numFmt formatCode="ge" sourceLinked="1"/>
        <c:majorTickMark val="none"/>
        <c:minorTickMark val="none"/>
        <c:tickLblPos val="none"/>
        <c:crossAx val="293829824"/>
        <c:crosses val="autoZero"/>
        <c:auto val="1"/>
        <c:lblOffset val="100"/>
        <c:baseTimeUnit val="years"/>
      </c:dateAx>
      <c:valAx>
        <c:axId val="2938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83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3830216"/>
        <c:axId val="29383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830216"/>
        <c:axId val="293830608"/>
      </c:lineChart>
      <c:dateAx>
        <c:axId val="293830216"/>
        <c:scaling>
          <c:orientation val="minMax"/>
        </c:scaling>
        <c:delete val="1"/>
        <c:axPos val="b"/>
        <c:numFmt formatCode="ge" sourceLinked="1"/>
        <c:majorTickMark val="none"/>
        <c:minorTickMark val="none"/>
        <c:tickLblPos val="none"/>
        <c:crossAx val="293830608"/>
        <c:crosses val="autoZero"/>
        <c:auto val="1"/>
        <c:lblOffset val="100"/>
        <c:baseTimeUnit val="years"/>
      </c:dateAx>
      <c:valAx>
        <c:axId val="29383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83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303024"/>
        <c:axId val="29430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303024"/>
        <c:axId val="294306552"/>
      </c:lineChart>
      <c:dateAx>
        <c:axId val="294303024"/>
        <c:scaling>
          <c:orientation val="minMax"/>
        </c:scaling>
        <c:delete val="1"/>
        <c:axPos val="b"/>
        <c:numFmt formatCode="ge" sourceLinked="1"/>
        <c:majorTickMark val="none"/>
        <c:minorTickMark val="none"/>
        <c:tickLblPos val="none"/>
        <c:crossAx val="294306552"/>
        <c:crosses val="autoZero"/>
        <c:auto val="1"/>
        <c:lblOffset val="100"/>
        <c:baseTimeUnit val="years"/>
      </c:dateAx>
      <c:valAx>
        <c:axId val="29430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0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304592"/>
        <c:axId val="2943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304592"/>
        <c:axId val="294306944"/>
      </c:lineChart>
      <c:dateAx>
        <c:axId val="294304592"/>
        <c:scaling>
          <c:orientation val="minMax"/>
        </c:scaling>
        <c:delete val="1"/>
        <c:axPos val="b"/>
        <c:numFmt formatCode="ge" sourceLinked="1"/>
        <c:majorTickMark val="none"/>
        <c:minorTickMark val="none"/>
        <c:tickLblPos val="none"/>
        <c:crossAx val="294306944"/>
        <c:crosses val="autoZero"/>
        <c:auto val="1"/>
        <c:lblOffset val="100"/>
        <c:baseTimeUnit val="years"/>
      </c:dateAx>
      <c:valAx>
        <c:axId val="2943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0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307728"/>
        <c:axId val="29430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307728"/>
        <c:axId val="294308120"/>
      </c:lineChart>
      <c:dateAx>
        <c:axId val="294307728"/>
        <c:scaling>
          <c:orientation val="minMax"/>
        </c:scaling>
        <c:delete val="1"/>
        <c:axPos val="b"/>
        <c:numFmt formatCode="ge" sourceLinked="1"/>
        <c:majorTickMark val="none"/>
        <c:minorTickMark val="none"/>
        <c:tickLblPos val="none"/>
        <c:crossAx val="294308120"/>
        <c:crosses val="autoZero"/>
        <c:auto val="1"/>
        <c:lblOffset val="100"/>
        <c:baseTimeUnit val="years"/>
      </c:dateAx>
      <c:valAx>
        <c:axId val="29430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0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775.69</c:v>
                </c:pt>
                <c:pt idx="1">
                  <c:v>735.72</c:v>
                </c:pt>
                <c:pt idx="2">
                  <c:v>975.66</c:v>
                </c:pt>
                <c:pt idx="3">
                  <c:v>977.55</c:v>
                </c:pt>
                <c:pt idx="4">
                  <c:v>875.12</c:v>
                </c:pt>
              </c:numCache>
            </c:numRef>
          </c:val>
        </c:ser>
        <c:dLbls>
          <c:showLegendKey val="0"/>
          <c:showVal val="0"/>
          <c:showCatName val="0"/>
          <c:showSerName val="0"/>
          <c:showPercent val="0"/>
          <c:showBubbleSize val="0"/>
        </c:dLbls>
        <c:gapWidth val="150"/>
        <c:axId val="294305376"/>
        <c:axId val="29430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294305376"/>
        <c:axId val="294309296"/>
      </c:lineChart>
      <c:dateAx>
        <c:axId val="294305376"/>
        <c:scaling>
          <c:orientation val="minMax"/>
        </c:scaling>
        <c:delete val="1"/>
        <c:axPos val="b"/>
        <c:numFmt formatCode="ge" sourceLinked="1"/>
        <c:majorTickMark val="none"/>
        <c:minorTickMark val="none"/>
        <c:tickLblPos val="none"/>
        <c:crossAx val="294309296"/>
        <c:crosses val="autoZero"/>
        <c:auto val="1"/>
        <c:lblOffset val="100"/>
        <c:baseTimeUnit val="years"/>
      </c:dateAx>
      <c:valAx>
        <c:axId val="29430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94309688"/>
        <c:axId val="2943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294309688"/>
        <c:axId val="294310080"/>
      </c:lineChart>
      <c:dateAx>
        <c:axId val="294309688"/>
        <c:scaling>
          <c:orientation val="minMax"/>
        </c:scaling>
        <c:delete val="1"/>
        <c:axPos val="b"/>
        <c:numFmt formatCode="ge" sourceLinked="1"/>
        <c:majorTickMark val="none"/>
        <c:minorTickMark val="none"/>
        <c:tickLblPos val="none"/>
        <c:crossAx val="294310080"/>
        <c:crosses val="autoZero"/>
        <c:auto val="1"/>
        <c:lblOffset val="100"/>
        <c:baseTimeUnit val="years"/>
      </c:dateAx>
      <c:valAx>
        <c:axId val="2943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0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175.35</c:v>
                </c:pt>
                <c:pt idx="1">
                  <c:v>174.54</c:v>
                </c:pt>
                <c:pt idx="2">
                  <c:v>175.82</c:v>
                </c:pt>
                <c:pt idx="3">
                  <c:v>177.06</c:v>
                </c:pt>
                <c:pt idx="4">
                  <c:v>186.24</c:v>
                </c:pt>
              </c:numCache>
            </c:numRef>
          </c:val>
        </c:ser>
        <c:dLbls>
          <c:showLegendKey val="0"/>
          <c:showVal val="0"/>
          <c:showCatName val="0"/>
          <c:showSerName val="0"/>
          <c:showPercent val="0"/>
          <c:showBubbleSize val="0"/>
        </c:dLbls>
        <c:gapWidth val="150"/>
        <c:axId val="294799080"/>
        <c:axId val="29479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94799080"/>
        <c:axId val="294799472"/>
      </c:lineChart>
      <c:dateAx>
        <c:axId val="294799080"/>
        <c:scaling>
          <c:orientation val="minMax"/>
        </c:scaling>
        <c:delete val="1"/>
        <c:axPos val="b"/>
        <c:numFmt formatCode="ge" sourceLinked="1"/>
        <c:majorTickMark val="none"/>
        <c:minorTickMark val="none"/>
        <c:tickLblPos val="none"/>
        <c:crossAx val="294799472"/>
        <c:crosses val="autoZero"/>
        <c:auto val="1"/>
        <c:lblOffset val="100"/>
        <c:baseTimeUnit val="years"/>
      </c:dateAx>
      <c:valAx>
        <c:axId val="29479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79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14"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砺波市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49406</v>
      </c>
      <c r="AM8" s="64"/>
      <c r="AN8" s="64"/>
      <c r="AO8" s="64"/>
      <c r="AP8" s="64"/>
      <c r="AQ8" s="64"/>
      <c r="AR8" s="64"/>
      <c r="AS8" s="64"/>
      <c r="AT8" s="63">
        <f>データ!S6</f>
        <v>127.03</v>
      </c>
      <c r="AU8" s="63"/>
      <c r="AV8" s="63"/>
      <c r="AW8" s="63"/>
      <c r="AX8" s="63"/>
      <c r="AY8" s="63"/>
      <c r="AZ8" s="63"/>
      <c r="BA8" s="63"/>
      <c r="BB8" s="63">
        <f>データ!T6</f>
        <v>388.93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0.84</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416</v>
      </c>
      <c r="AM10" s="64"/>
      <c r="AN10" s="64"/>
      <c r="AO10" s="64"/>
      <c r="AP10" s="64"/>
      <c r="AQ10" s="64"/>
      <c r="AR10" s="64"/>
      <c r="AS10" s="64"/>
      <c r="AT10" s="63">
        <f>データ!V6</f>
        <v>1.02</v>
      </c>
      <c r="AU10" s="63"/>
      <c r="AV10" s="63"/>
      <c r="AW10" s="63"/>
      <c r="AX10" s="63"/>
      <c r="AY10" s="63"/>
      <c r="AZ10" s="63"/>
      <c r="BA10" s="63"/>
      <c r="BB10" s="63">
        <f>データ!W6</f>
        <v>407.84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P17" sqref="CP17"/>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162086</v>
      </c>
      <c r="D6" s="31">
        <f t="shared" si="3"/>
        <v>47</v>
      </c>
      <c r="E6" s="31">
        <f t="shared" si="3"/>
        <v>18</v>
      </c>
      <c r="F6" s="31">
        <f t="shared" si="3"/>
        <v>0</v>
      </c>
      <c r="G6" s="31">
        <f t="shared" si="3"/>
        <v>0</v>
      </c>
      <c r="H6" s="31" t="str">
        <f t="shared" si="3"/>
        <v>富山県　砺波市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0.84</v>
      </c>
      <c r="P6" s="32">
        <f t="shared" si="3"/>
        <v>100</v>
      </c>
      <c r="Q6" s="32">
        <f t="shared" si="3"/>
        <v>3240</v>
      </c>
      <c r="R6" s="32">
        <f t="shared" si="3"/>
        <v>49406</v>
      </c>
      <c r="S6" s="32">
        <f t="shared" si="3"/>
        <v>127.03</v>
      </c>
      <c r="T6" s="32">
        <f t="shared" si="3"/>
        <v>388.93</v>
      </c>
      <c r="U6" s="32">
        <f t="shared" si="3"/>
        <v>416</v>
      </c>
      <c r="V6" s="32">
        <f t="shared" si="3"/>
        <v>1.02</v>
      </c>
      <c r="W6" s="32">
        <f t="shared" si="3"/>
        <v>407.84</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775.69</v>
      </c>
      <c r="BF6" s="33">
        <f t="shared" ref="BF6:BN6" si="7">IF(BF7="",NA(),BF7)</f>
        <v>735.72</v>
      </c>
      <c r="BG6" s="33">
        <f t="shared" si="7"/>
        <v>975.66</v>
      </c>
      <c r="BH6" s="33">
        <f t="shared" si="7"/>
        <v>977.55</v>
      </c>
      <c r="BI6" s="33">
        <f t="shared" si="7"/>
        <v>875.12</v>
      </c>
      <c r="BJ6" s="33">
        <f t="shared" si="7"/>
        <v>442.18</v>
      </c>
      <c r="BK6" s="33">
        <f t="shared" si="7"/>
        <v>421.01</v>
      </c>
      <c r="BL6" s="33">
        <f t="shared" si="7"/>
        <v>430.64</v>
      </c>
      <c r="BM6" s="33">
        <f t="shared" si="7"/>
        <v>446.63</v>
      </c>
      <c r="BN6" s="33">
        <f t="shared" si="7"/>
        <v>416.91</v>
      </c>
      <c r="BO6" s="32" t="str">
        <f>IF(BO7="","",IF(BO7="-","【-】","【"&amp;SUBSTITUTE(TEXT(BO7,"#,##0.00"),"-","△")&amp;"】"))</f>
        <v>【375.36】</v>
      </c>
      <c r="BP6" s="33">
        <f>IF(BP7="",NA(),BP7)</f>
        <v>100</v>
      </c>
      <c r="BQ6" s="33">
        <f t="shared" ref="BQ6:BY6" si="8">IF(BQ7="",NA(),BQ7)</f>
        <v>100</v>
      </c>
      <c r="BR6" s="33">
        <f t="shared" si="8"/>
        <v>100</v>
      </c>
      <c r="BS6" s="33">
        <f t="shared" si="8"/>
        <v>100</v>
      </c>
      <c r="BT6" s="33">
        <f t="shared" si="8"/>
        <v>100</v>
      </c>
      <c r="BU6" s="33">
        <f t="shared" si="8"/>
        <v>61.59</v>
      </c>
      <c r="BV6" s="33">
        <f t="shared" si="8"/>
        <v>58.98</v>
      </c>
      <c r="BW6" s="33">
        <f t="shared" si="8"/>
        <v>58.78</v>
      </c>
      <c r="BX6" s="33">
        <f t="shared" si="8"/>
        <v>58.53</v>
      </c>
      <c r="BY6" s="33">
        <f t="shared" si="8"/>
        <v>57.93</v>
      </c>
      <c r="BZ6" s="32" t="str">
        <f>IF(BZ7="","",IF(BZ7="-","【-】","【"&amp;SUBSTITUTE(TEXT(BZ7,"#,##0.00"),"-","△")&amp;"】"))</f>
        <v>【60.44】</v>
      </c>
      <c r="CA6" s="33">
        <f>IF(CA7="",NA(),CA7)</f>
        <v>175.35</v>
      </c>
      <c r="CB6" s="33">
        <f t="shared" ref="CB6:CJ6" si="9">IF(CB7="",NA(),CB7)</f>
        <v>174.54</v>
      </c>
      <c r="CC6" s="33">
        <f t="shared" si="9"/>
        <v>175.82</v>
      </c>
      <c r="CD6" s="33">
        <f t="shared" si="9"/>
        <v>177.06</v>
      </c>
      <c r="CE6" s="33">
        <f t="shared" si="9"/>
        <v>186.24</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38.6</v>
      </c>
      <c r="CM6" s="33">
        <f t="shared" ref="CM6:CU6" si="10">IF(CM7="",NA(),CM7)</f>
        <v>40.35</v>
      </c>
      <c r="CN6" s="33">
        <f t="shared" si="10"/>
        <v>38.6</v>
      </c>
      <c r="CO6" s="33">
        <f t="shared" si="10"/>
        <v>37.28</v>
      </c>
      <c r="CP6" s="33">
        <f t="shared" si="10"/>
        <v>35.53</v>
      </c>
      <c r="CQ6" s="33">
        <f t="shared" si="10"/>
        <v>57.53</v>
      </c>
      <c r="CR6" s="33">
        <f t="shared" si="10"/>
        <v>60.03</v>
      </c>
      <c r="CS6" s="33">
        <f t="shared" si="10"/>
        <v>61.93</v>
      </c>
      <c r="CT6" s="33">
        <f t="shared" si="10"/>
        <v>58.06</v>
      </c>
      <c r="CU6" s="33">
        <f t="shared" si="10"/>
        <v>59.08</v>
      </c>
      <c r="CV6" s="32" t="str">
        <f>IF(CV7="","",IF(CV7="-","【-】","【"&amp;SUBSTITUTE(TEXT(CV7,"#,##0.00"),"-","△")&amp;"】"))</f>
        <v>【57.75】</v>
      </c>
      <c r="CW6" s="33">
        <f>IF(CW7="",NA(),CW7)</f>
        <v>95.42</v>
      </c>
      <c r="CX6" s="33">
        <f t="shared" ref="CX6:DF6" si="11">IF(CX7="",NA(),CX7)</f>
        <v>96.54</v>
      </c>
      <c r="CY6" s="33">
        <f t="shared" si="11"/>
        <v>95.73</v>
      </c>
      <c r="CZ6" s="33">
        <f t="shared" si="11"/>
        <v>97.16</v>
      </c>
      <c r="DA6" s="33">
        <f t="shared" si="11"/>
        <v>97.6</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162086</v>
      </c>
      <c r="D7" s="35">
        <v>47</v>
      </c>
      <c r="E7" s="35">
        <v>18</v>
      </c>
      <c r="F7" s="35">
        <v>0</v>
      </c>
      <c r="G7" s="35">
        <v>0</v>
      </c>
      <c r="H7" s="35" t="s">
        <v>96</v>
      </c>
      <c r="I7" s="35" t="s">
        <v>97</v>
      </c>
      <c r="J7" s="35" t="s">
        <v>98</v>
      </c>
      <c r="K7" s="35" t="s">
        <v>99</v>
      </c>
      <c r="L7" s="35" t="s">
        <v>100</v>
      </c>
      <c r="M7" s="36" t="s">
        <v>101</v>
      </c>
      <c r="N7" s="36" t="s">
        <v>102</v>
      </c>
      <c r="O7" s="36">
        <v>0.84</v>
      </c>
      <c r="P7" s="36">
        <v>100</v>
      </c>
      <c r="Q7" s="36">
        <v>3240</v>
      </c>
      <c r="R7" s="36">
        <v>49406</v>
      </c>
      <c r="S7" s="36">
        <v>127.03</v>
      </c>
      <c r="T7" s="36">
        <v>388.93</v>
      </c>
      <c r="U7" s="36">
        <v>416</v>
      </c>
      <c r="V7" s="36">
        <v>1.02</v>
      </c>
      <c r="W7" s="36">
        <v>407.84</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775.69</v>
      </c>
      <c r="BF7" s="36">
        <v>735.72</v>
      </c>
      <c r="BG7" s="36">
        <v>975.66</v>
      </c>
      <c r="BH7" s="36">
        <v>977.55</v>
      </c>
      <c r="BI7" s="36">
        <v>875.12</v>
      </c>
      <c r="BJ7" s="36">
        <v>442.18</v>
      </c>
      <c r="BK7" s="36">
        <v>421.01</v>
      </c>
      <c r="BL7" s="36">
        <v>430.64</v>
      </c>
      <c r="BM7" s="36">
        <v>446.63</v>
      </c>
      <c r="BN7" s="36">
        <v>416.91</v>
      </c>
      <c r="BO7" s="36">
        <v>375.36</v>
      </c>
      <c r="BP7" s="36">
        <v>100</v>
      </c>
      <c r="BQ7" s="36">
        <v>100</v>
      </c>
      <c r="BR7" s="36">
        <v>100</v>
      </c>
      <c r="BS7" s="36">
        <v>100</v>
      </c>
      <c r="BT7" s="36">
        <v>100</v>
      </c>
      <c r="BU7" s="36">
        <v>61.59</v>
      </c>
      <c r="BV7" s="36">
        <v>58.98</v>
      </c>
      <c r="BW7" s="36">
        <v>58.78</v>
      </c>
      <c r="BX7" s="36">
        <v>58.53</v>
      </c>
      <c r="BY7" s="36">
        <v>57.93</v>
      </c>
      <c r="BZ7" s="36">
        <v>60.44</v>
      </c>
      <c r="CA7" s="36">
        <v>175.35</v>
      </c>
      <c r="CB7" s="36">
        <v>174.54</v>
      </c>
      <c r="CC7" s="36">
        <v>175.82</v>
      </c>
      <c r="CD7" s="36">
        <v>177.06</v>
      </c>
      <c r="CE7" s="36">
        <v>186.24</v>
      </c>
      <c r="CF7" s="36">
        <v>242.92</v>
      </c>
      <c r="CG7" s="36">
        <v>253.84</v>
      </c>
      <c r="CH7" s="36">
        <v>257.02999999999997</v>
      </c>
      <c r="CI7" s="36">
        <v>266.57</v>
      </c>
      <c r="CJ7" s="36">
        <v>276.93</v>
      </c>
      <c r="CK7" s="36">
        <v>267.61</v>
      </c>
      <c r="CL7" s="36">
        <v>38.6</v>
      </c>
      <c r="CM7" s="36">
        <v>40.35</v>
      </c>
      <c r="CN7" s="36">
        <v>38.6</v>
      </c>
      <c r="CO7" s="36">
        <v>37.28</v>
      </c>
      <c r="CP7" s="36">
        <v>35.53</v>
      </c>
      <c r="CQ7" s="36">
        <v>57.53</v>
      </c>
      <c r="CR7" s="36">
        <v>60.03</v>
      </c>
      <c r="CS7" s="36">
        <v>61.93</v>
      </c>
      <c r="CT7" s="36">
        <v>58.06</v>
      </c>
      <c r="CU7" s="36">
        <v>59.08</v>
      </c>
      <c r="CV7" s="36">
        <v>57.75</v>
      </c>
      <c r="CW7" s="36">
        <v>95.42</v>
      </c>
      <c r="CX7" s="36">
        <v>96.54</v>
      </c>
      <c r="CY7" s="36">
        <v>95.73</v>
      </c>
      <c r="CZ7" s="36">
        <v>97.16</v>
      </c>
      <c r="DA7" s="36">
        <v>97.6</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2016-02-03T09:25:15Z</dcterms:created>
  <dcterms:modified xsi:type="dcterms:W3CDTF">2016-02-25T02:42:48Z</dcterms:modified>
  <cp:category/>
</cp:coreProperties>
</file>