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I10" i="4" s="1"/>
  <c r="M6" i="5"/>
  <c r="B10" i="4" s="1"/>
  <c r="L6" i="5"/>
  <c r="K6" i="5"/>
  <c r="P8" i="4" s="1"/>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L8" i="4"/>
  <c r="W8" i="4"/>
  <c r="B6" i="4"/>
  <c r="C10" i="5" l="1"/>
  <c r="D10" i="5"/>
  <c r="E10" i="5"/>
  <c r="B10" i="5"/>
</calcChain>
</file>

<file path=xl/sharedStrings.xml><?xml version="1.0" encoding="utf-8"?>
<sst xmlns="http://schemas.openxmlformats.org/spreadsheetml/2006/main" count="226" uniqueCount="111">
  <si>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</si>
  <si>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</si>
  <si>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</si>
  <si>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</si>
  <si>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</si>
  <si>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</si>
  <si>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</si>
  <si>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</si>
  <si>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</si>
  <si>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</si>
  <si>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</si>
  <si>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</si>
  <si>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</si>
  <si>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</si>
  <si>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</si>
  <si>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</si>
  <si>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</si>
  <si>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</si>
  <si>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</si>
  <si>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</si>
  <si>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</si>
  <si>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</si>
  <si>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</si>
  <si>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</si>
  <si>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</si>
  <si>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</si>
  <si>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</si>
  <si>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</si>
  <si>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</si>
  <si>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</si>
  <si>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</si>
  <si>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</si>
  <si>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</si>
  <si>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</si>
  <si>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</si>
  <si>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</si>
  <si>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</si>
  <si>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</si>
  <si>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</si>
  <si>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</si>
  <si>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</si>
  <si>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</si>
  <si>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</si>
  <si>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</si>
  <si>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</si>
  <si>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</si>
  <si>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</si>
  <si>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</si>
  <si>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</si>
  <si>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</si>
  <si>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</si>
  <si>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</si>
  <si>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</si>
  <si>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</si>
  <si>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</si>
  <si>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</si>
  <si>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</si>
  <si>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</si>
  <si>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</si>
  <si>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</si>
  <si>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</si>
  <si>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</si>
  <si>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</si>
  <si>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</si>
  <si>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</si>
  <si>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</si>
  <si>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</si>
  <si>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</si>
  <si>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</si>
  <si>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</si>
  <si>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</si>
  <si>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</si>
  <si>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</si>
  <si>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</si>
  <si>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</si>
  <si>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</si>
  <si>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</si>
  <si>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</si>
  <si>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</si>
  <si>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</si>
  <si>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</si>
  <si>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</si>
  <si>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</si>
  <si>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</si>
  <si>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</si>
  <si>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</si>
  <si>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</si>
  <si>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</si>
  <si>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</si>
  <si>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</si>
  <si>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</si>
  <si>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</si>
  <si>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</si>
  <si>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</si>
  <si>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</si>
  <si>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</si>
  <si>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富山県　小矢部市</t>
  </si>
  <si>
    <t>法非適用</t>
  </si>
  <si>
    <t>下水道事業</t>
  </si>
  <si>
    <t>公共下水道</t>
  </si>
  <si>
    <t>Cc2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</si>
  <si>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</si>
  <si>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</si>
  <si>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</si>
  <si>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</si>
  <si>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</si>
  <si>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</si>
  <si>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</si>
  <si>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管路が比較的新しく老朽化対策は急務ではない。</t>
    <phoneticPr fontId="4"/>
  </si>
  <si>
    <t>収益向上策として、80％台にとどまっている水洗化率の向上を図る必要がある。平成22年度より未接続世帯への戸別訪問の実施や助成制度の活用を積極的に推進した結果、水洗化率の向上が図られており、今後も水洗化率向上に向けた施策の着実な実施が必要である。</t>
    <rPh sb="0" eb="2">
      <t>シュウエキ</t>
    </rPh>
    <rPh sb="2" eb="4">
      <t>コウジョウ</t>
    </rPh>
    <rPh sb="4" eb="5">
      <t>サク</t>
    </rPh>
    <rPh sb="12" eb="13">
      <t>ダイ</t>
    </rPh>
    <rPh sb="21" eb="24">
      <t>スイセンカ</t>
    </rPh>
    <rPh sb="24" eb="25">
      <t>リツ</t>
    </rPh>
    <rPh sb="26" eb="28">
      <t>コウジョウ</t>
    </rPh>
    <rPh sb="29" eb="30">
      <t>ハカ</t>
    </rPh>
    <rPh sb="31" eb="33">
      <t>ヒツヨウ</t>
    </rPh>
    <rPh sb="37" eb="39">
      <t>ヘイセイ</t>
    </rPh>
    <rPh sb="41" eb="43">
      <t>ネンド</t>
    </rPh>
    <rPh sb="45" eb="48">
      <t>ミセツゾク</t>
    </rPh>
    <rPh sb="48" eb="50">
      <t>セタイ</t>
    </rPh>
    <rPh sb="52" eb="54">
      <t>コベツ</t>
    </rPh>
    <rPh sb="54" eb="56">
      <t>ホウモン</t>
    </rPh>
    <rPh sb="57" eb="59">
      <t>ジッシ</t>
    </rPh>
    <rPh sb="60" eb="62">
      <t>ジョセイ</t>
    </rPh>
    <rPh sb="62" eb="64">
      <t>セイド</t>
    </rPh>
    <rPh sb="65" eb="67">
      <t>カツヨウ</t>
    </rPh>
    <rPh sb="68" eb="71">
      <t>セッキョクテキ</t>
    </rPh>
    <rPh sb="72" eb="74">
      <t>スイシン</t>
    </rPh>
    <rPh sb="76" eb="78">
      <t>ケッカ</t>
    </rPh>
    <rPh sb="79" eb="82">
      <t>スイセンカ</t>
    </rPh>
    <rPh sb="82" eb="83">
      <t>リツ</t>
    </rPh>
    <rPh sb="84" eb="86">
      <t>コウジョウ</t>
    </rPh>
    <rPh sb="87" eb="88">
      <t>ハカ</t>
    </rPh>
    <rPh sb="94" eb="96">
      <t>コンゴ</t>
    </rPh>
    <rPh sb="97" eb="100">
      <t>スイセンカ</t>
    </rPh>
    <rPh sb="100" eb="101">
      <t>リツ</t>
    </rPh>
    <rPh sb="101" eb="103">
      <t>コウジョウ</t>
    </rPh>
    <rPh sb="104" eb="105">
      <t>ム</t>
    </rPh>
    <rPh sb="107" eb="108">
      <t>セ</t>
    </rPh>
    <rPh sb="108" eb="109">
      <t>サク</t>
    </rPh>
    <rPh sb="110" eb="112">
      <t>チャクジツ</t>
    </rPh>
    <rPh sb="113" eb="115">
      <t>ジッシ</t>
    </rPh>
    <rPh sb="116" eb="118">
      <t>ヒツヨウ</t>
    </rPh>
    <phoneticPr fontId="4"/>
  </si>
  <si>
    <t>①収益的収支比率は100％に満たない状況にあることから、引き続き水洗化率向上施策の推進や維持管理費の削減に努めることで改善を図る必要がある。
④近年の雨水幹線の改築や下水道施設の長寿命化対策により企業債残高は上昇しており、企業債水準の抑制に留意する必要がある。
⑤⑥石動市街地が小矢部川の左岸に位置し、汚水中継ポンプ場の整備が必要であったことから建設改良費が割高となり、資本費が高額となっているため、汚水処理原価が高く、経費回収率が低い。コスト抑制のため高額となっている維持管理費の削減を図る。
（※平成22年度から平成25年度までの経費回収率及び汚水処理原価の算出の基礎となる汚水処理費用が適切に計上されていない。類似団体平均値との実際の乖離は平成26年度程度である。）
⑧水洗化率は類似団体平均を上回っているが、引き続き水洗化率向上の施策を押し進めることで率の向上を図る。</t>
    <rPh sb="28" eb="29">
      <t>ヒ</t>
    </rPh>
    <rPh sb="30" eb="31">
      <t>ツヅ</t>
    </rPh>
    <rPh sb="32" eb="35">
      <t>スイセンカ</t>
    </rPh>
    <rPh sb="53" eb="54">
      <t>ツト</t>
    </rPh>
    <rPh sb="135" eb="137">
      <t>イスルギ</t>
    </rPh>
    <rPh sb="137" eb="140">
      <t>シガイチ</t>
    </rPh>
    <rPh sb="165" eb="167">
      <t>ヒツヨウ</t>
    </rPh>
    <rPh sb="175" eb="177">
      <t>ケンセツ</t>
    </rPh>
    <rPh sb="177" eb="179">
      <t>カイリョウ</t>
    </rPh>
    <rPh sb="179" eb="180">
      <t>ヒ</t>
    </rPh>
    <rPh sb="181" eb="183">
      <t>ワリダカ</t>
    </rPh>
    <rPh sb="187" eb="189">
      <t>シホン</t>
    </rPh>
    <rPh sb="189" eb="190">
      <t>ヒ</t>
    </rPh>
    <rPh sb="191" eb="193">
      <t>コウガク</t>
    </rPh>
    <rPh sb="224" eb="226">
      <t>ヨクセイ</t>
    </rPh>
    <rPh sb="350" eb="352">
      <t>ヘイキン</t>
    </rPh>
    <rPh sb="353" eb="355">
      <t>ウワマワ</t>
    </rPh>
    <rPh sb="361" eb="362">
      <t>ヒ</t>
    </rPh>
    <rPh sb="363" eb="364">
      <t>ツヅ</t>
    </rPh>
    <rPh sb="372" eb="373">
      <t>セ</t>
    </rPh>
    <rPh sb="373" eb="374">
      <t>サク</t>
    </rPh>
    <rPh sb="385" eb="387">
      <t>コウジョウ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</si>
</sst>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Fill="1" applyBorder="1" applyAlignment="1" applyProtection="1">
      <alignment horizontal="left" vertical="top" wrapText="1"/>
      <protection locked="0"/>
    </xf>
    <xf numFmtId="0" fontId="5" fillId="0" borderId="0" xfId="0" applyFont="1" applyFill="1" applyBorder="1" applyAlignment="1" applyProtection="1">
      <alignment horizontal="left" vertical="top" wrapText="1"/>
      <protection locked="0"/>
    </xf>
    <xf numFmtId="0" fontId="5" fillId="0" borderId="7" xfId="0" applyFont="1" applyFill="1" applyBorder="1" applyAlignment="1" applyProtection="1">
      <alignment horizontal="left" vertical="top" wrapText="1"/>
      <protection locked="0"/>
    </xf>
    <xf numFmtId="0" fontId="5" fillId="0" borderId="8" xfId="0" applyFont="1" applyFill="1" applyBorder="1" applyAlignment="1" applyProtection="1">
      <alignment horizontal="left" vertical="top" wrapText="1"/>
      <protection locked="0"/>
    </xf>
    <xf numFmtId="0" fontId="5" fillId="0" borderId="1" xfId="0" applyFont="1" applyFill="1" applyBorder="1" applyAlignment="1" applyProtection="1">
      <alignment horizontal="left" vertical="top" wrapText="1"/>
      <protection locked="0"/>
    </xf>
    <xf numFmtId="0" fontId="5" fillId="0" borderId="9" xfId="0" applyFont="1" applyFill="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8" fillId="0" borderId="6" xfId="0" applyFont="1" applyFill="1" applyBorder="1" applyAlignment="1" applyProtection="1">
      <alignment horizontal="left" vertical="top" wrapText="1"/>
      <protection locked="0"/>
    </xf>
    <xf numFmtId="0" fontId="18" fillId="0" borderId="0" xfId="0" applyFont="1" applyFill="1" applyBorder="1" applyAlignment="1" applyProtection="1">
      <alignment horizontal="left" vertical="top" wrapText="1"/>
      <protection locked="0"/>
    </xf>
    <xf numFmtId="0" fontId="18" fillId="0" borderId="7" xfId="0" applyFont="1" applyFill="1" applyBorder="1" applyAlignment="1" applyProtection="1">
      <alignment horizontal="left" vertical="top" wrapText="1"/>
      <protection locked="0"/>
    </xf>
    <xf numFmtId="0" fontId="18" fillId="0" borderId="8" xfId="0" applyFont="1" applyFill="1" applyBorder="1" applyAlignment="1" applyProtection="1">
      <alignment horizontal="left" vertical="top" wrapText="1"/>
      <protection locked="0"/>
    </xf>
    <xf numFmtId="0" fontId="18" fillId="0" borderId="1" xfId="0" applyFont="1" applyFill="1" applyBorder="1" applyAlignment="1" applyProtection="1">
      <alignment horizontal="left" vertical="top" wrapText="1"/>
      <protection locked="0"/>
    </xf>
    <xf numFmtId="0" fontId="18" fillId="0" borderId="9" xfId="0" applyFont="1" applyFill="1" applyBorder="1" applyAlignment="1" applyProtection="1">
      <alignment horizontal="left" vertical="top" wrapText="1"/>
      <protection locked="0"/>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4010112"/>
        <c:axId val="84012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0.02</c:v>
                </c:pt>
                <c:pt idx="1">
                  <c:v>0.01</c:v>
                </c:pt>
                <c:pt idx="2">
                  <c:v>0.1</c:v>
                </c:pt>
                <c:pt idx="3">
                  <c:v>7.0000000000000007E-2</c:v>
                </c:pt>
                <c:pt idx="4">
                  <c:v>0.04</c:v>
                </c:pt>
              </c:numCache>
            </c:numRef>
          </c:val>
          <c:smooth val="0"/>
        </c:ser>
        <c:dLbls>
          <c:showLegendKey val="0"/>
          <c:showVal val="0"/>
          <c:showCatName val="0"/>
          <c:showSerName val="0"/>
          <c:showPercent val="0"/>
          <c:showBubbleSize val="0"/>
        </c:dLbls>
        <c:marker val="1"/>
        <c:smooth val="0"/>
        <c:axId val="84010112"/>
        <c:axId val="84012032"/>
      </c:lineChart>
      <c:dateAx>
        <c:axId val="84010112"/>
        <c:scaling>
          <c:orientation val="minMax"/>
        </c:scaling>
        <c:delete val="1"/>
        <c:axPos val="b"/>
        <c:numFmt formatCode="ge" sourceLinked="1"/>
        <c:majorTickMark val="none"/>
        <c:minorTickMark val="none"/>
        <c:tickLblPos val="none"/>
        <c:crossAx val="84012032"/>
        <c:crosses val="autoZero"/>
        <c:auto val="1"/>
        <c:lblOffset val="100"/>
        <c:baseTimeUnit val="years"/>
      </c:dateAx>
      <c:valAx>
        <c:axId val="8401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0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2372864"/>
        <c:axId val="102374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53.07</c:v>
                </c:pt>
                <c:pt idx="1">
                  <c:v>53.79</c:v>
                </c:pt>
                <c:pt idx="2">
                  <c:v>55.41</c:v>
                </c:pt>
                <c:pt idx="3">
                  <c:v>55.81</c:v>
                </c:pt>
                <c:pt idx="4">
                  <c:v>54.44</c:v>
                </c:pt>
              </c:numCache>
            </c:numRef>
          </c:val>
          <c:smooth val="0"/>
        </c:ser>
        <c:dLbls>
          <c:showLegendKey val="0"/>
          <c:showVal val="0"/>
          <c:showCatName val="0"/>
          <c:showSerName val="0"/>
          <c:showPercent val="0"/>
          <c:showBubbleSize val="0"/>
        </c:dLbls>
        <c:marker val="1"/>
        <c:smooth val="0"/>
        <c:axId val="102372864"/>
        <c:axId val="102374784"/>
      </c:lineChart>
      <c:dateAx>
        <c:axId val="102372864"/>
        <c:scaling>
          <c:orientation val="minMax"/>
        </c:scaling>
        <c:delete val="1"/>
        <c:axPos val="b"/>
        <c:numFmt formatCode="ge" sourceLinked="1"/>
        <c:majorTickMark val="none"/>
        <c:minorTickMark val="none"/>
        <c:tickLblPos val="none"/>
        <c:crossAx val="102374784"/>
        <c:crosses val="autoZero"/>
        <c:auto val="1"/>
        <c:lblOffset val="100"/>
        <c:baseTimeUnit val="years"/>
      </c:dateAx>
      <c:valAx>
        <c:axId val="102374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372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81.7</c:v>
                </c:pt>
                <c:pt idx="1">
                  <c:v>82.69</c:v>
                </c:pt>
                <c:pt idx="2">
                  <c:v>83.82</c:v>
                </c:pt>
                <c:pt idx="3">
                  <c:v>85.39</c:v>
                </c:pt>
                <c:pt idx="4">
                  <c:v>86.09</c:v>
                </c:pt>
              </c:numCache>
            </c:numRef>
          </c:val>
        </c:ser>
        <c:dLbls>
          <c:showLegendKey val="0"/>
          <c:showVal val="0"/>
          <c:showCatName val="0"/>
          <c:showSerName val="0"/>
          <c:showPercent val="0"/>
          <c:showBubbleSize val="0"/>
        </c:dLbls>
        <c:gapWidth val="150"/>
        <c:axId val="102430592"/>
        <c:axId val="102432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83.69</c:v>
                </c:pt>
                <c:pt idx="1">
                  <c:v>83.76</c:v>
                </c:pt>
                <c:pt idx="2">
                  <c:v>84.12</c:v>
                </c:pt>
                <c:pt idx="3">
                  <c:v>84.41</c:v>
                </c:pt>
                <c:pt idx="4">
                  <c:v>84.2</c:v>
                </c:pt>
              </c:numCache>
            </c:numRef>
          </c:val>
          <c:smooth val="0"/>
        </c:ser>
        <c:dLbls>
          <c:showLegendKey val="0"/>
          <c:showVal val="0"/>
          <c:showCatName val="0"/>
          <c:showSerName val="0"/>
          <c:showPercent val="0"/>
          <c:showBubbleSize val="0"/>
        </c:dLbls>
        <c:marker val="1"/>
        <c:smooth val="0"/>
        <c:axId val="102430592"/>
        <c:axId val="102432128"/>
      </c:lineChart>
      <c:dateAx>
        <c:axId val="102430592"/>
        <c:scaling>
          <c:orientation val="minMax"/>
        </c:scaling>
        <c:delete val="1"/>
        <c:axPos val="b"/>
        <c:numFmt formatCode="ge" sourceLinked="1"/>
        <c:majorTickMark val="none"/>
        <c:minorTickMark val="none"/>
        <c:tickLblPos val="none"/>
        <c:crossAx val="102432128"/>
        <c:crosses val="autoZero"/>
        <c:auto val="1"/>
        <c:lblOffset val="100"/>
        <c:baseTimeUnit val="years"/>
      </c:dateAx>
      <c:valAx>
        <c:axId val="102432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430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60.82</c:v>
                </c:pt>
                <c:pt idx="1">
                  <c:v>56</c:v>
                </c:pt>
                <c:pt idx="2">
                  <c:v>60.98</c:v>
                </c:pt>
                <c:pt idx="3">
                  <c:v>61.37</c:v>
                </c:pt>
                <c:pt idx="4">
                  <c:v>57.25</c:v>
                </c:pt>
              </c:numCache>
            </c:numRef>
          </c:val>
        </c:ser>
        <c:dLbls>
          <c:showLegendKey val="0"/>
          <c:showVal val="0"/>
          <c:showCatName val="0"/>
          <c:showSerName val="0"/>
          <c:showPercent val="0"/>
          <c:showBubbleSize val="0"/>
        </c:dLbls>
        <c:gapWidth val="150"/>
        <c:axId val="85099264"/>
        <c:axId val="8510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5099264"/>
        <c:axId val="85101184"/>
      </c:lineChart>
      <c:dateAx>
        <c:axId val="85099264"/>
        <c:scaling>
          <c:orientation val="minMax"/>
        </c:scaling>
        <c:delete val="1"/>
        <c:axPos val="b"/>
        <c:numFmt formatCode="ge" sourceLinked="1"/>
        <c:majorTickMark val="none"/>
        <c:minorTickMark val="none"/>
        <c:tickLblPos val="none"/>
        <c:crossAx val="85101184"/>
        <c:crosses val="autoZero"/>
        <c:auto val="1"/>
        <c:lblOffset val="100"/>
        <c:baseTimeUnit val="years"/>
      </c:dateAx>
      <c:valAx>
        <c:axId val="8510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09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5695232"/>
        <c:axId val="95697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5695232"/>
        <c:axId val="95697152"/>
      </c:lineChart>
      <c:dateAx>
        <c:axId val="95695232"/>
        <c:scaling>
          <c:orientation val="minMax"/>
        </c:scaling>
        <c:delete val="1"/>
        <c:axPos val="b"/>
        <c:numFmt formatCode="ge" sourceLinked="1"/>
        <c:majorTickMark val="none"/>
        <c:minorTickMark val="none"/>
        <c:tickLblPos val="none"/>
        <c:crossAx val="95697152"/>
        <c:crosses val="autoZero"/>
        <c:auto val="1"/>
        <c:lblOffset val="100"/>
        <c:baseTimeUnit val="years"/>
      </c:dateAx>
      <c:valAx>
        <c:axId val="95697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695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5735808"/>
        <c:axId val="95737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5735808"/>
        <c:axId val="95737728"/>
      </c:lineChart>
      <c:dateAx>
        <c:axId val="95735808"/>
        <c:scaling>
          <c:orientation val="minMax"/>
        </c:scaling>
        <c:delete val="1"/>
        <c:axPos val="b"/>
        <c:numFmt formatCode="ge" sourceLinked="1"/>
        <c:majorTickMark val="none"/>
        <c:minorTickMark val="none"/>
        <c:tickLblPos val="none"/>
        <c:crossAx val="95737728"/>
        <c:crosses val="autoZero"/>
        <c:auto val="1"/>
        <c:lblOffset val="100"/>
        <c:baseTimeUnit val="years"/>
      </c:dateAx>
      <c:valAx>
        <c:axId val="95737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735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5518720"/>
        <c:axId val="95520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5518720"/>
        <c:axId val="95520640"/>
      </c:lineChart>
      <c:dateAx>
        <c:axId val="95518720"/>
        <c:scaling>
          <c:orientation val="minMax"/>
        </c:scaling>
        <c:delete val="1"/>
        <c:axPos val="b"/>
        <c:numFmt formatCode="ge" sourceLinked="1"/>
        <c:majorTickMark val="none"/>
        <c:minorTickMark val="none"/>
        <c:tickLblPos val="none"/>
        <c:crossAx val="95520640"/>
        <c:crosses val="autoZero"/>
        <c:auto val="1"/>
        <c:lblOffset val="100"/>
        <c:baseTimeUnit val="years"/>
      </c:dateAx>
      <c:valAx>
        <c:axId val="95520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518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5552640"/>
        <c:axId val="95554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5552640"/>
        <c:axId val="95554560"/>
      </c:lineChart>
      <c:dateAx>
        <c:axId val="95552640"/>
        <c:scaling>
          <c:orientation val="minMax"/>
        </c:scaling>
        <c:delete val="1"/>
        <c:axPos val="b"/>
        <c:numFmt formatCode="ge" sourceLinked="1"/>
        <c:majorTickMark val="none"/>
        <c:minorTickMark val="none"/>
        <c:tickLblPos val="none"/>
        <c:crossAx val="95554560"/>
        <c:crosses val="autoZero"/>
        <c:auto val="1"/>
        <c:lblOffset val="100"/>
        <c:baseTimeUnit val="years"/>
      </c:dateAx>
      <c:valAx>
        <c:axId val="95554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552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3143.64</c:v>
                </c:pt>
                <c:pt idx="1">
                  <c:v>2663.88</c:v>
                </c:pt>
                <c:pt idx="2">
                  <c:v>2604.44</c:v>
                </c:pt>
                <c:pt idx="3">
                  <c:v>2450.42</c:v>
                </c:pt>
                <c:pt idx="4">
                  <c:v>2076.75</c:v>
                </c:pt>
              </c:numCache>
            </c:numRef>
          </c:val>
        </c:ser>
        <c:dLbls>
          <c:showLegendKey val="0"/>
          <c:showVal val="0"/>
          <c:showCatName val="0"/>
          <c:showSerName val="0"/>
          <c:showPercent val="0"/>
          <c:showBubbleSize val="0"/>
        </c:dLbls>
        <c:gapWidth val="150"/>
        <c:axId val="95593216"/>
        <c:axId val="95595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1320.98</c:v>
                </c:pt>
                <c:pt idx="1">
                  <c:v>1334.01</c:v>
                </c:pt>
                <c:pt idx="2">
                  <c:v>1273.52</c:v>
                </c:pt>
                <c:pt idx="3">
                  <c:v>1209.95</c:v>
                </c:pt>
                <c:pt idx="4">
                  <c:v>1136.5</c:v>
                </c:pt>
              </c:numCache>
            </c:numRef>
          </c:val>
          <c:smooth val="0"/>
        </c:ser>
        <c:dLbls>
          <c:showLegendKey val="0"/>
          <c:showVal val="0"/>
          <c:showCatName val="0"/>
          <c:showSerName val="0"/>
          <c:showPercent val="0"/>
          <c:showBubbleSize val="0"/>
        </c:dLbls>
        <c:marker val="1"/>
        <c:smooth val="0"/>
        <c:axId val="95593216"/>
        <c:axId val="95595136"/>
      </c:lineChart>
      <c:dateAx>
        <c:axId val="95593216"/>
        <c:scaling>
          <c:orientation val="minMax"/>
        </c:scaling>
        <c:delete val="1"/>
        <c:axPos val="b"/>
        <c:numFmt formatCode="ge" sourceLinked="1"/>
        <c:majorTickMark val="none"/>
        <c:minorTickMark val="none"/>
        <c:tickLblPos val="none"/>
        <c:crossAx val="95595136"/>
        <c:crosses val="autoZero"/>
        <c:auto val="1"/>
        <c:lblOffset val="100"/>
        <c:baseTimeUnit val="years"/>
      </c:dateAx>
      <c:valAx>
        <c:axId val="95595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593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31.37</c:v>
                </c:pt>
                <c:pt idx="1">
                  <c:v>31.32</c:v>
                </c:pt>
                <c:pt idx="2">
                  <c:v>34.57</c:v>
                </c:pt>
                <c:pt idx="3">
                  <c:v>32.44</c:v>
                </c:pt>
                <c:pt idx="4">
                  <c:v>62.89</c:v>
                </c:pt>
              </c:numCache>
            </c:numRef>
          </c:val>
        </c:ser>
        <c:dLbls>
          <c:showLegendKey val="0"/>
          <c:showVal val="0"/>
          <c:showCatName val="0"/>
          <c:showSerName val="0"/>
          <c:showPercent val="0"/>
          <c:showBubbleSize val="0"/>
        </c:dLbls>
        <c:gapWidth val="150"/>
        <c:axId val="95615616"/>
        <c:axId val="102318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68.63</c:v>
                </c:pt>
                <c:pt idx="1">
                  <c:v>67.14</c:v>
                </c:pt>
                <c:pt idx="2">
                  <c:v>67.849999999999994</c:v>
                </c:pt>
                <c:pt idx="3">
                  <c:v>69.48</c:v>
                </c:pt>
                <c:pt idx="4">
                  <c:v>71.650000000000006</c:v>
                </c:pt>
              </c:numCache>
            </c:numRef>
          </c:val>
          <c:smooth val="0"/>
        </c:ser>
        <c:dLbls>
          <c:showLegendKey val="0"/>
          <c:showVal val="0"/>
          <c:showCatName val="0"/>
          <c:showSerName val="0"/>
          <c:showPercent val="0"/>
          <c:showBubbleSize val="0"/>
        </c:dLbls>
        <c:marker val="1"/>
        <c:smooth val="0"/>
        <c:axId val="95615616"/>
        <c:axId val="102318848"/>
      </c:lineChart>
      <c:dateAx>
        <c:axId val="95615616"/>
        <c:scaling>
          <c:orientation val="minMax"/>
        </c:scaling>
        <c:delete val="1"/>
        <c:axPos val="b"/>
        <c:numFmt formatCode="ge" sourceLinked="1"/>
        <c:majorTickMark val="none"/>
        <c:minorTickMark val="none"/>
        <c:tickLblPos val="none"/>
        <c:crossAx val="102318848"/>
        <c:crosses val="autoZero"/>
        <c:auto val="1"/>
        <c:lblOffset val="100"/>
        <c:baseTimeUnit val="years"/>
      </c:dateAx>
      <c:valAx>
        <c:axId val="102318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615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530.9</c:v>
                </c:pt>
                <c:pt idx="1">
                  <c:v>534.05999999999995</c:v>
                </c:pt>
                <c:pt idx="2">
                  <c:v>486.03</c:v>
                </c:pt>
                <c:pt idx="3">
                  <c:v>532.04999999999995</c:v>
                </c:pt>
                <c:pt idx="4">
                  <c:v>276.10000000000002</c:v>
                </c:pt>
              </c:numCache>
            </c:numRef>
          </c:val>
        </c:ser>
        <c:dLbls>
          <c:showLegendKey val="0"/>
          <c:showVal val="0"/>
          <c:showCatName val="0"/>
          <c:showSerName val="0"/>
          <c:showPercent val="0"/>
          <c:showBubbleSize val="0"/>
        </c:dLbls>
        <c:gapWidth val="150"/>
        <c:axId val="102348672"/>
        <c:axId val="102354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222.94</c:v>
                </c:pt>
                <c:pt idx="1">
                  <c:v>224.83</c:v>
                </c:pt>
                <c:pt idx="2">
                  <c:v>224.94</c:v>
                </c:pt>
                <c:pt idx="3">
                  <c:v>220.67</c:v>
                </c:pt>
                <c:pt idx="4">
                  <c:v>217.82</c:v>
                </c:pt>
              </c:numCache>
            </c:numRef>
          </c:val>
          <c:smooth val="0"/>
        </c:ser>
        <c:dLbls>
          <c:showLegendKey val="0"/>
          <c:showVal val="0"/>
          <c:showCatName val="0"/>
          <c:showSerName val="0"/>
          <c:showPercent val="0"/>
          <c:showBubbleSize val="0"/>
        </c:dLbls>
        <c:marker val="1"/>
        <c:smooth val="0"/>
        <c:axId val="102348672"/>
        <c:axId val="102354944"/>
      </c:lineChart>
      <c:dateAx>
        <c:axId val="102348672"/>
        <c:scaling>
          <c:orientation val="minMax"/>
        </c:scaling>
        <c:delete val="1"/>
        <c:axPos val="b"/>
        <c:numFmt formatCode="ge" sourceLinked="1"/>
        <c:majorTickMark val="none"/>
        <c:minorTickMark val="none"/>
        <c:tickLblPos val="none"/>
        <c:crossAx val="102354944"/>
        <c:crosses val="autoZero"/>
        <c:auto val="1"/>
        <c:lblOffset val="100"/>
        <c:baseTimeUnit val="years"/>
      </c:dateAx>
      <c:valAx>
        <c:axId val="102354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34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【776.35】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【142.28】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【96.57】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J49" zoomScaleNormal="100" workbookViewId="0">
      <selection activeCell="BL45" sqref="BL45:BZ46"/>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富山県　小矢部市</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5" t="s">
        <v>1</v>
      </c>
      <c r="C7" s="75"/>
      <c r="D7" s="75"/>
      <c r="E7" s="75"/>
      <c r="F7" s="75"/>
      <c r="G7" s="75"/>
      <c r="H7" s="75"/>
      <c r="I7" s="75" t="s">
        <v>2</v>
      </c>
      <c r="J7" s="75"/>
      <c r="K7" s="75"/>
      <c r="L7" s="75"/>
      <c r="M7" s="75"/>
      <c r="N7" s="75"/>
      <c r="O7" s="75"/>
      <c r="P7" s="75" t="s">
        <v>3</v>
      </c>
      <c r="Q7" s="75"/>
      <c r="R7" s="75"/>
      <c r="S7" s="75"/>
      <c r="T7" s="75"/>
      <c r="U7" s="75"/>
      <c r="V7" s="75"/>
      <c r="W7" s="75" t="s">
        <v>4</v>
      </c>
      <c r="X7" s="75"/>
      <c r="Y7" s="75"/>
      <c r="Z7" s="75"/>
      <c r="AA7" s="75"/>
      <c r="AB7" s="75"/>
      <c r="AC7" s="75"/>
      <c r="AD7" s="3"/>
      <c r="AE7" s="3"/>
      <c r="AF7" s="3"/>
      <c r="AG7" s="3"/>
      <c r="AH7" s="3"/>
      <c r="AI7" s="3"/>
      <c r="AJ7" s="3"/>
      <c r="AK7" s="3"/>
      <c r="AL7" s="75" t="s">
        <v>5</v>
      </c>
      <c r="AM7" s="75"/>
      <c r="AN7" s="75"/>
      <c r="AO7" s="75"/>
      <c r="AP7" s="75"/>
      <c r="AQ7" s="75"/>
      <c r="AR7" s="75"/>
      <c r="AS7" s="75"/>
      <c r="AT7" s="75" t="s">
        <v>6</v>
      </c>
      <c r="AU7" s="75"/>
      <c r="AV7" s="75"/>
      <c r="AW7" s="75"/>
      <c r="AX7" s="75"/>
      <c r="AY7" s="75"/>
      <c r="AZ7" s="75"/>
      <c r="BA7" s="75"/>
      <c r="BB7" s="75" t="s">
        <v>7</v>
      </c>
      <c r="BC7" s="75"/>
      <c r="BD7" s="75"/>
      <c r="BE7" s="75"/>
      <c r="BF7" s="75"/>
      <c r="BG7" s="75"/>
      <c r="BH7" s="75"/>
      <c r="BI7" s="75"/>
      <c r="BJ7" s="3"/>
      <c r="BK7" s="3"/>
      <c r="BL7" s="4" t="s">
        <v>8</v>
      </c>
      <c r="BM7" s="5"/>
      <c r="BN7" s="5"/>
      <c r="BO7" s="5"/>
      <c r="BP7" s="5"/>
      <c r="BQ7" s="5"/>
      <c r="BR7" s="5"/>
      <c r="BS7" s="5"/>
      <c r="BT7" s="5"/>
      <c r="BU7" s="5"/>
      <c r="BV7" s="5"/>
      <c r="BW7" s="5"/>
      <c r="BX7" s="5"/>
      <c r="BY7" s="6"/>
    </row>
    <row r="8" spans="1:78" ht="18.75" customHeight="1">
      <c r="A8" s="2"/>
      <c r="B8" s="76" t="str">
        <f>データ!I6</f>
        <v>法非適用</v>
      </c>
      <c r="C8" s="76"/>
      <c r="D8" s="76"/>
      <c r="E8" s="76"/>
      <c r="F8" s="76"/>
      <c r="G8" s="76"/>
      <c r="H8" s="76"/>
      <c r="I8" s="76" t="str">
        <f>データ!J6</f>
        <v>下水道事業</v>
      </c>
      <c r="J8" s="76"/>
      <c r="K8" s="76"/>
      <c r="L8" s="76"/>
      <c r="M8" s="76"/>
      <c r="N8" s="76"/>
      <c r="O8" s="76"/>
      <c r="P8" s="76" t="str">
        <f>データ!K6</f>
        <v>公共下水道</v>
      </c>
      <c r="Q8" s="76"/>
      <c r="R8" s="76"/>
      <c r="S8" s="76"/>
      <c r="T8" s="76"/>
      <c r="U8" s="76"/>
      <c r="V8" s="76"/>
      <c r="W8" s="76" t="str">
        <f>データ!L6</f>
        <v>Cc2</v>
      </c>
      <c r="X8" s="76"/>
      <c r="Y8" s="76"/>
      <c r="Z8" s="76"/>
      <c r="AA8" s="76"/>
      <c r="AB8" s="76"/>
      <c r="AC8" s="76"/>
      <c r="AD8" s="3"/>
      <c r="AE8" s="3"/>
      <c r="AF8" s="3"/>
      <c r="AG8" s="3"/>
      <c r="AH8" s="3"/>
      <c r="AI8" s="3"/>
      <c r="AJ8" s="3"/>
      <c r="AK8" s="3"/>
      <c r="AL8" s="70">
        <f>データ!R6</f>
        <v>31303</v>
      </c>
      <c r="AM8" s="70"/>
      <c r="AN8" s="70"/>
      <c r="AO8" s="70"/>
      <c r="AP8" s="70"/>
      <c r="AQ8" s="70"/>
      <c r="AR8" s="70"/>
      <c r="AS8" s="70"/>
      <c r="AT8" s="69">
        <f>データ!S6</f>
        <v>134.07</v>
      </c>
      <c r="AU8" s="69"/>
      <c r="AV8" s="69"/>
      <c r="AW8" s="69"/>
      <c r="AX8" s="69"/>
      <c r="AY8" s="69"/>
      <c r="AZ8" s="69"/>
      <c r="BA8" s="69"/>
      <c r="BB8" s="69">
        <f>データ!T6</f>
        <v>233.48</v>
      </c>
      <c r="BC8" s="69"/>
      <c r="BD8" s="69"/>
      <c r="BE8" s="69"/>
      <c r="BF8" s="69"/>
      <c r="BG8" s="69"/>
      <c r="BH8" s="69"/>
      <c r="BI8" s="69"/>
      <c r="BJ8" s="3"/>
      <c r="BK8" s="3"/>
      <c r="BL8" s="73" t="s">
        <v>9</v>
      </c>
      <c r="BM8" s="74"/>
      <c r="BN8" s="7" t="s">
        <v>10</v>
      </c>
      <c r="BO8" s="8"/>
      <c r="BP8" s="8"/>
      <c r="BQ8" s="8"/>
      <c r="BR8" s="8"/>
      <c r="BS8" s="8"/>
      <c r="BT8" s="8"/>
      <c r="BU8" s="8"/>
      <c r="BV8" s="8"/>
      <c r="BW8" s="8"/>
      <c r="BX8" s="8"/>
      <c r="BY8" s="9"/>
    </row>
    <row r="9" spans="1:78" ht="18.75" customHeight="1">
      <c r="A9" s="2"/>
      <c r="B9" s="75" t="s">
        <v>11</v>
      </c>
      <c r="C9" s="75"/>
      <c r="D9" s="75"/>
      <c r="E9" s="75"/>
      <c r="F9" s="75"/>
      <c r="G9" s="75"/>
      <c r="H9" s="75"/>
      <c r="I9" s="75" t="s">
        <v>12</v>
      </c>
      <c r="J9" s="75"/>
      <c r="K9" s="75"/>
      <c r="L9" s="75"/>
      <c r="M9" s="75"/>
      <c r="N9" s="75"/>
      <c r="O9" s="75"/>
      <c r="P9" s="75" t="s">
        <v>13</v>
      </c>
      <c r="Q9" s="75"/>
      <c r="R9" s="75"/>
      <c r="S9" s="75"/>
      <c r="T9" s="75"/>
      <c r="U9" s="75"/>
      <c r="V9" s="75"/>
      <c r="W9" s="75" t="s">
        <v>14</v>
      </c>
      <c r="X9" s="75"/>
      <c r="Y9" s="75"/>
      <c r="Z9" s="75"/>
      <c r="AA9" s="75"/>
      <c r="AB9" s="75"/>
      <c r="AC9" s="75"/>
      <c r="AD9" s="75" t="s">
        <v>15</v>
      </c>
      <c r="AE9" s="75"/>
      <c r="AF9" s="75"/>
      <c r="AG9" s="75"/>
      <c r="AH9" s="75"/>
      <c r="AI9" s="75"/>
      <c r="AJ9" s="75"/>
      <c r="AK9" s="3"/>
      <c r="AL9" s="75" t="s">
        <v>16</v>
      </c>
      <c r="AM9" s="75"/>
      <c r="AN9" s="75"/>
      <c r="AO9" s="75"/>
      <c r="AP9" s="75"/>
      <c r="AQ9" s="75"/>
      <c r="AR9" s="75"/>
      <c r="AS9" s="75"/>
      <c r="AT9" s="75" t="s">
        <v>17</v>
      </c>
      <c r="AU9" s="75"/>
      <c r="AV9" s="75"/>
      <c r="AW9" s="75"/>
      <c r="AX9" s="75"/>
      <c r="AY9" s="75"/>
      <c r="AZ9" s="75"/>
      <c r="BA9" s="75"/>
      <c r="BB9" s="75" t="s">
        <v>18</v>
      </c>
      <c r="BC9" s="75"/>
      <c r="BD9" s="75"/>
      <c r="BE9" s="75"/>
      <c r="BF9" s="75"/>
      <c r="BG9" s="75"/>
      <c r="BH9" s="75"/>
      <c r="BI9" s="75"/>
      <c r="BJ9" s="3"/>
      <c r="BK9" s="3"/>
      <c r="BL9" s="67" t="s">
        <v>19</v>
      </c>
      <c r="BM9" s="68"/>
      <c r="BN9" s="10" t="s">
        <v>20</v>
      </c>
      <c r="BO9" s="11"/>
      <c r="BP9" s="11"/>
      <c r="BQ9" s="11"/>
      <c r="BR9" s="11"/>
      <c r="BS9" s="11"/>
      <c r="BT9" s="11"/>
      <c r="BU9" s="11"/>
      <c r="BV9" s="11"/>
      <c r="BW9" s="11"/>
      <c r="BX9" s="11"/>
      <c r="BY9" s="12"/>
    </row>
    <row r="10" spans="1:78" ht="18.75" customHeight="1">
      <c r="A10" s="2"/>
      <c r="B10" s="69" t="str">
        <f>データ!M6</f>
        <v>-</v>
      </c>
      <c r="C10" s="69"/>
      <c r="D10" s="69"/>
      <c r="E10" s="69"/>
      <c r="F10" s="69"/>
      <c r="G10" s="69"/>
      <c r="H10" s="69"/>
      <c r="I10" s="69" t="str">
        <f>データ!N6</f>
        <v>該当数値なし</v>
      </c>
      <c r="J10" s="69"/>
      <c r="K10" s="69"/>
      <c r="L10" s="69"/>
      <c r="M10" s="69"/>
      <c r="N10" s="69"/>
      <c r="O10" s="69"/>
      <c r="P10" s="69">
        <f>データ!O6</f>
        <v>34.4</v>
      </c>
      <c r="Q10" s="69"/>
      <c r="R10" s="69"/>
      <c r="S10" s="69"/>
      <c r="T10" s="69"/>
      <c r="U10" s="69"/>
      <c r="V10" s="69"/>
      <c r="W10" s="69">
        <f>データ!P6</f>
        <v>79.52</v>
      </c>
      <c r="X10" s="69"/>
      <c r="Y10" s="69"/>
      <c r="Z10" s="69"/>
      <c r="AA10" s="69"/>
      <c r="AB10" s="69"/>
      <c r="AC10" s="69"/>
      <c r="AD10" s="70">
        <f>データ!Q6</f>
        <v>3240</v>
      </c>
      <c r="AE10" s="70"/>
      <c r="AF10" s="70"/>
      <c r="AG10" s="70"/>
      <c r="AH10" s="70"/>
      <c r="AI10" s="70"/>
      <c r="AJ10" s="70"/>
      <c r="AK10" s="2"/>
      <c r="AL10" s="70">
        <f>データ!U6</f>
        <v>10738</v>
      </c>
      <c r="AM10" s="70"/>
      <c r="AN10" s="70"/>
      <c r="AO10" s="70"/>
      <c r="AP10" s="70"/>
      <c r="AQ10" s="70"/>
      <c r="AR10" s="70"/>
      <c r="AS10" s="70"/>
      <c r="AT10" s="69">
        <f>データ!V6</f>
        <v>4.1900000000000004</v>
      </c>
      <c r="AU10" s="69"/>
      <c r="AV10" s="69"/>
      <c r="AW10" s="69"/>
      <c r="AX10" s="69"/>
      <c r="AY10" s="69"/>
      <c r="AZ10" s="69"/>
      <c r="BA10" s="69"/>
      <c r="BB10" s="69">
        <f>データ!W6</f>
        <v>2562.77</v>
      </c>
      <c r="BC10" s="69"/>
      <c r="BD10" s="69"/>
      <c r="BE10" s="69"/>
      <c r="BF10" s="69"/>
      <c r="BG10" s="69"/>
      <c r="BH10" s="69"/>
      <c r="BI10" s="69"/>
      <c r="BJ10" s="2"/>
      <c r="BK10" s="2"/>
      <c r="BL10" s="71" t="s">
        <v>21</v>
      </c>
      <c r="BM10" s="72"/>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1" t="s">
        <v>110</v>
      </c>
      <c r="BM16" s="62"/>
      <c r="BN16" s="62"/>
      <c r="BO16" s="62"/>
      <c r="BP16" s="62"/>
      <c r="BQ16" s="62"/>
      <c r="BR16" s="62"/>
      <c r="BS16" s="62"/>
      <c r="BT16" s="62"/>
      <c r="BU16" s="62"/>
      <c r="BV16" s="62"/>
      <c r="BW16" s="62"/>
      <c r="BX16" s="62"/>
      <c r="BY16" s="62"/>
      <c r="BZ16" s="63"/>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1"/>
      <c r="BM17" s="62"/>
      <c r="BN17" s="62"/>
      <c r="BO17" s="62"/>
      <c r="BP17" s="62"/>
      <c r="BQ17" s="62"/>
      <c r="BR17" s="62"/>
      <c r="BS17" s="62"/>
      <c r="BT17" s="62"/>
      <c r="BU17" s="62"/>
      <c r="BV17" s="62"/>
      <c r="BW17" s="62"/>
      <c r="BX17" s="62"/>
      <c r="BY17" s="62"/>
      <c r="BZ17" s="63"/>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1"/>
      <c r="BM18" s="62"/>
      <c r="BN18" s="62"/>
      <c r="BO18" s="62"/>
      <c r="BP18" s="62"/>
      <c r="BQ18" s="62"/>
      <c r="BR18" s="62"/>
      <c r="BS18" s="62"/>
      <c r="BT18" s="62"/>
      <c r="BU18" s="62"/>
      <c r="BV18" s="62"/>
      <c r="BW18" s="62"/>
      <c r="BX18" s="62"/>
      <c r="BY18" s="62"/>
      <c r="BZ18" s="63"/>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1"/>
      <c r="BM19" s="62"/>
      <c r="BN19" s="62"/>
      <c r="BO19" s="62"/>
      <c r="BP19" s="62"/>
      <c r="BQ19" s="62"/>
      <c r="BR19" s="62"/>
      <c r="BS19" s="62"/>
      <c r="BT19" s="62"/>
      <c r="BU19" s="62"/>
      <c r="BV19" s="62"/>
      <c r="BW19" s="62"/>
      <c r="BX19" s="62"/>
      <c r="BY19" s="62"/>
      <c r="BZ19" s="63"/>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1"/>
      <c r="BM20" s="62"/>
      <c r="BN20" s="62"/>
      <c r="BO20" s="62"/>
      <c r="BP20" s="62"/>
      <c r="BQ20" s="62"/>
      <c r="BR20" s="62"/>
      <c r="BS20" s="62"/>
      <c r="BT20" s="62"/>
      <c r="BU20" s="62"/>
      <c r="BV20" s="62"/>
      <c r="BW20" s="62"/>
      <c r="BX20" s="62"/>
      <c r="BY20" s="62"/>
      <c r="BZ20" s="63"/>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1"/>
      <c r="BM21" s="62"/>
      <c r="BN21" s="62"/>
      <c r="BO21" s="62"/>
      <c r="BP21" s="62"/>
      <c r="BQ21" s="62"/>
      <c r="BR21" s="62"/>
      <c r="BS21" s="62"/>
      <c r="BT21" s="62"/>
      <c r="BU21" s="62"/>
      <c r="BV21" s="62"/>
      <c r="BW21" s="62"/>
      <c r="BX21" s="62"/>
      <c r="BY21" s="62"/>
      <c r="BZ21" s="63"/>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1"/>
      <c r="BM22" s="62"/>
      <c r="BN22" s="62"/>
      <c r="BO22" s="62"/>
      <c r="BP22" s="62"/>
      <c r="BQ22" s="62"/>
      <c r="BR22" s="62"/>
      <c r="BS22" s="62"/>
      <c r="BT22" s="62"/>
      <c r="BU22" s="62"/>
      <c r="BV22" s="62"/>
      <c r="BW22" s="62"/>
      <c r="BX22" s="62"/>
      <c r="BY22" s="62"/>
      <c r="BZ22" s="63"/>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1"/>
      <c r="BM23" s="62"/>
      <c r="BN23" s="62"/>
      <c r="BO23" s="62"/>
      <c r="BP23" s="62"/>
      <c r="BQ23" s="62"/>
      <c r="BR23" s="62"/>
      <c r="BS23" s="62"/>
      <c r="BT23" s="62"/>
      <c r="BU23" s="62"/>
      <c r="BV23" s="62"/>
      <c r="BW23" s="62"/>
      <c r="BX23" s="62"/>
      <c r="BY23" s="62"/>
      <c r="BZ23" s="63"/>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1"/>
      <c r="BM24" s="62"/>
      <c r="BN24" s="62"/>
      <c r="BO24" s="62"/>
      <c r="BP24" s="62"/>
      <c r="BQ24" s="62"/>
      <c r="BR24" s="62"/>
      <c r="BS24" s="62"/>
      <c r="BT24" s="62"/>
      <c r="BU24" s="62"/>
      <c r="BV24" s="62"/>
      <c r="BW24" s="62"/>
      <c r="BX24" s="62"/>
      <c r="BY24" s="62"/>
      <c r="BZ24" s="63"/>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1"/>
      <c r="BM25" s="62"/>
      <c r="BN25" s="62"/>
      <c r="BO25" s="62"/>
      <c r="BP25" s="62"/>
      <c r="BQ25" s="62"/>
      <c r="BR25" s="62"/>
      <c r="BS25" s="62"/>
      <c r="BT25" s="62"/>
      <c r="BU25" s="62"/>
      <c r="BV25" s="62"/>
      <c r="BW25" s="62"/>
      <c r="BX25" s="62"/>
      <c r="BY25" s="62"/>
      <c r="BZ25" s="63"/>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1"/>
      <c r="BM26" s="62"/>
      <c r="BN26" s="62"/>
      <c r="BO26" s="62"/>
      <c r="BP26" s="62"/>
      <c r="BQ26" s="62"/>
      <c r="BR26" s="62"/>
      <c r="BS26" s="62"/>
      <c r="BT26" s="62"/>
      <c r="BU26" s="62"/>
      <c r="BV26" s="62"/>
      <c r="BW26" s="62"/>
      <c r="BX26" s="62"/>
      <c r="BY26" s="62"/>
      <c r="BZ26" s="63"/>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1"/>
      <c r="BM27" s="62"/>
      <c r="BN27" s="62"/>
      <c r="BO27" s="62"/>
      <c r="BP27" s="62"/>
      <c r="BQ27" s="62"/>
      <c r="BR27" s="62"/>
      <c r="BS27" s="62"/>
      <c r="BT27" s="62"/>
      <c r="BU27" s="62"/>
      <c r="BV27" s="62"/>
      <c r="BW27" s="62"/>
      <c r="BX27" s="62"/>
      <c r="BY27" s="62"/>
      <c r="BZ27" s="63"/>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1"/>
      <c r="BM28" s="62"/>
      <c r="BN28" s="62"/>
      <c r="BO28" s="62"/>
      <c r="BP28" s="62"/>
      <c r="BQ28" s="62"/>
      <c r="BR28" s="62"/>
      <c r="BS28" s="62"/>
      <c r="BT28" s="62"/>
      <c r="BU28" s="62"/>
      <c r="BV28" s="62"/>
      <c r="BW28" s="62"/>
      <c r="BX28" s="62"/>
      <c r="BY28" s="62"/>
      <c r="BZ28" s="63"/>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1"/>
      <c r="BM29" s="62"/>
      <c r="BN29" s="62"/>
      <c r="BO29" s="62"/>
      <c r="BP29" s="62"/>
      <c r="BQ29" s="62"/>
      <c r="BR29" s="62"/>
      <c r="BS29" s="62"/>
      <c r="BT29" s="62"/>
      <c r="BU29" s="62"/>
      <c r="BV29" s="62"/>
      <c r="BW29" s="62"/>
      <c r="BX29" s="62"/>
      <c r="BY29" s="62"/>
      <c r="BZ29" s="63"/>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1"/>
      <c r="BM30" s="62"/>
      <c r="BN30" s="62"/>
      <c r="BO30" s="62"/>
      <c r="BP30" s="62"/>
      <c r="BQ30" s="62"/>
      <c r="BR30" s="62"/>
      <c r="BS30" s="62"/>
      <c r="BT30" s="62"/>
      <c r="BU30" s="62"/>
      <c r="BV30" s="62"/>
      <c r="BW30" s="62"/>
      <c r="BX30" s="62"/>
      <c r="BY30" s="62"/>
      <c r="BZ30" s="63"/>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1"/>
      <c r="BM31" s="62"/>
      <c r="BN31" s="62"/>
      <c r="BO31" s="62"/>
      <c r="BP31" s="62"/>
      <c r="BQ31" s="62"/>
      <c r="BR31" s="62"/>
      <c r="BS31" s="62"/>
      <c r="BT31" s="62"/>
      <c r="BU31" s="62"/>
      <c r="BV31" s="62"/>
      <c r="BW31" s="62"/>
      <c r="BX31" s="62"/>
      <c r="BY31" s="62"/>
      <c r="BZ31" s="63"/>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1"/>
      <c r="BM32" s="62"/>
      <c r="BN32" s="62"/>
      <c r="BO32" s="62"/>
      <c r="BP32" s="62"/>
      <c r="BQ32" s="62"/>
      <c r="BR32" s="62"/>
      <c r="BS32" s="62"/>
      <c r="BT32" s="62"/>
      <c r="BU32" s="62"/>
      <c r="BV32" s="62"/>
      <c r="BW32" s="62"/>
      <c r="BX32" s="62"/>
      <c r="BY32" s="62"/>
      <c r="BZ32" s="63"/>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1"/>
      <c r="BM33" s="62"/>
      <c r="BN33" s="62"/>
      <c r="BO33" s="62"/>
      <c r="BP33" s="62"/>
      <c r="BQ33" s="62"/>
      <c r="BR33" s="62"/>
      <c r="BS33" s="62"/>
      <c r="BT33" s="62"/>
      <c r="BU33" s="62"/>
      <c r="BV33" s="62"/>
      <c r="BW33" s="62"/>
      <c r="BX33" s="62"/>
      <c r="BY33" s="62"/>
      <c r="BZ33" s="63"/>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61"/>
      <c r="BM34" s="62"/>
      <c r="BN34" s="62"/>
      <c r="BO34" s="62"/>
      <c r="BP34" s="62"/>
      <c r="BQ34" s="62"/>
      <c r="BR34" s="62"/>
      <c r="BS34" s="62"/>
      <c r="BT34" s="62"/>
      <c r="BU34" s="62"/>
      <c r="BV34" s="62"/>
      <c r="BW34" s="62"/>
      <c r="BX34" s="62"/>
      <c r="BY34" s="62"/>
      <c r="BZ34" s="63"/>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61"/>
      <c r="BM35" s="62"/>
      <c r="BN35" s="62"/>
      <c r="BO35" s="62"/>
      <c r="BP35" s="62"/>
      <c r="BQ35" s="62"/>
      <c r="BR35" s="62"/>
      <c r="BS35" s="62"/>
      <c r="BT35" s="62"/>
      <c r="BU35" s="62"/>
      <c r="BV35" s="62"/>
      <c r="BW35" s="62"/>
      <c r="BX35" s="62"/>
      <c r="BY35" s="62"/>
      <c r="BZ35" s="63"/>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1"/>
      <c r="BM36" s="62"/>
      <c r="BN36" s="62"/>
      <c r="BO36" s="62"/>
      <c r="BP36" s="62"/>
      <c r="BQ36" s="62"/>
      <c r="BR36" s="62"/>
      <c r="BS36" s="62"/>
      <c r="BT36" s="62"/>
      <c r="BU36" s="62"/>
      <c r="BV36" s="62"/>
      <c r="BW36" s="62"/>
      <c r="BX36" s="62"/>
      <c r="BY36" s="62"/>
      <c r="BZ36" s="63"/>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1"/>
      <c r="BM37" s="62"/>
      <c r="BN37" s="62"/>
      <c r="BO37" s="62"/>
      <c r="BP37" s="62"/>
      <c r="BQ37" s="62"/>
      <c r="BR37" s="62"/>
      <c r="BS37" s="62"/>
      <c r="BT37" s="62"/>
      <c r="BU37" s="62"/>
      <c r="BV37" s="62"/>
      <c r="BW37" s="62"/>
      <c r="BX37" s="62"/>
      <c r="BY37" s="62"/>
      <c r="BZ37" s="63"/>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1"/>
      <c r="BM38" s="62"/>
      <c r="BN38" s="62"/>
      <c r="BO38" s="62"/>
      <c r="BP38" s="62"/>
      <c r="BQ38" s="62"/>
      <c r="BR38" s="62"/>
      <c r="BS38" s="62"/>
      <c r="BT38" s="62"/>
      <c r="BU38" s="62"/>
      <c r="BV38" s="62"/>
      <c r="BW38" s="62"/>
      <c r="BX38" s="62"/>
      <c r="BY38" s="62"/>
      <c r="BZ38" s="63"/>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1"/>
      <c r="BM39" s="62"/>
      <c r="BN39" s="62"/>
      <c r="BO39" s="62"/>
      <c r="BP39" s="62"/>
      <c r="BQ39" s="62"/>
      <c r="BR39" s="62"/>
      <c r="BS39" s="62"/>
      <c r="BT39" s="62"/>
      <c r="BU39" s="62"/>
      <c r="BV39" s="62"/>
      <c r="BW39" s="62"/>
      <c r="BX39" s="62"/>
      <c r="BY39" s="62"/>
      <c r="BZ39" s="63"/>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1"/>
      <c r="BM40" s="62"/>
      <c r="BN40" s="62"/>
      <c r="BO40" s="62"/>
      <c r="BP40" s="62"/>
      <c r="BQ40" s="62"/>
      <c r="BR40" s="62"/>
      <c r="BS40" s="62"/>
      <c r="BT40" s="62"/>
      <c r="BU40" s="62"/>
      <c r="BV40" s="62"/>
      <c r="BW40" s="62"/>
      <c r="BX40" s="62"/>
      <c r="BY40" s="62"/>
      <c r="BZ40" s="63"/>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1"/>
      <c r="BM41" s="62"/>
      <c r="BN41" s="62"/>
      <c r="BO41" s="62"/>
      <c r="BP41" s="62"/>
      <c r="BQ41" s="62"/>
      <c r="BR41" s="62"/>
      <c r="BS41" s="62"/>
      <c r="BT41" s="62"/>
      <c r="BU41" s="62"/>
      <c r="BV41" s="62"/>
      <c r="BW41" s="62"/>
      <c r="BX41" s="62"/>
      <c r="BY41" s="62"/>
      <c r="BZ41" s="63"/>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1"/>
      <c r="BM42" s="62"/>
      <c r="BN42" s="62"/>
      <c r="BO42" s="62"/>
      <c r="BP42" s="62"/>
      <c r="BQ42" s="62"/>
      <c r="BR42" s="62"/>
      <c r="BS42" s="62"/>
      <c r="BT42" s="62"/>
      <c r="BU42" s="62"/>
      <c r="BV42" s="62"/>
      <c r="BW42" s="62"/>
      <c r="BX42" s="62"/>
      <c r="BY42" s="62"/>
      <c r="BZ42" s="63"/>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1"/>
      <c r="BM43" s="62"/>
      <c r="BN43" s="62"/>
      <c r="BO43" s="62"/>
      <c r="BP43" s="62"/>
      <c r="BQ43" s="62"/>
      <c r="BR43" s="62"/>
      <c r="BS43" s="62"/>
      <c r="BT43" s="62"/>
      <c r="BU43" s="62"/>
      <c r="BV43" s="62"/>
      <c r="BW43" s="62"/>
      <c r="BX43" s="62"/>
      <c r="BY43" s="62"/>
      <c r="BZ43" s="63"/>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4"/>
      <c r="BM44" s="65"/>
      <c r="BN44" s="65"/>
      <c r="BO44" s="65"/>
      <c r="BP44" s="65"/>
      <c r="BQ44" s="65"/>
      <c r="BR44" s="65"/>
      <c r="BS44" s="65"/>
      <c r="BT44" s="65"/>
      <c r="BU44" s="65"/>
      <c r="BV44" s="65"/>
      <c r="BW44" s="65"/>
      <c r="BX44" s="65"/>
      <c r="BY44" s="65"/>
      <c r="BZ44" s="66"/>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80" t="s">
        <v>51</v>
      </c>
      <c r="I3" s="81"/>
      <c r="J3" s="81"/>
      <c r="K3" s="81"/>
      <c r="L3" s="81"/>
      <c r="M3" s="81"/>
      <c r="N3" s="81"/>
      <c r="O3" s="81"/>
      <c r="P3" s="81"/>
      <c r="Q3" s="81"/>
      <c r="R3" s="81"/>
      <c r="S3" s="81"/>
      <c r="T3" s="81"/>
      <c r="U3" s="81"/>
      <c r="V3" s="81"/>
      <c r="W3" s="82"/>
      <c r="X3" s="86" t="s">
        <v>52</v>
      </c>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t="s">
        <v>53</v>
      </c>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row>
    <row r="4" spans="1:144">
      <c r="A4" s="26" t="s">
        <v>54</v>
      </c>
      <c r="B4" s="28"/>
      <c r="C4" s="28"/>
      <c r="D4" s="28"/>
      <c r="E4" s="28"/>
      <c r="F4" s="28"/>
      <c r="G4" s="28"/>
      <c r="H4" s="83"/>
      <c r="I4" s="84"/>
      <c r="J4" s="84"/>
      <c r="K4" s="84"/>
      <c r="L4" s="84"/>
      <c r="M4" s="84"/>
      <c r="N4" s="84"/>
      <c r="O4" s="84"/>
      <c r="P4" s="84"/>
      <c r="Q4" s="84"/>
      <c r="R4" s="84"/>
      <c r="S4" s="84"/>
      <c r="T4" s="84"/>
      <c r="U4" s="84"/>
      <c r="V4" s="84"/>
      <c r="W4" s="85"/>
      <c r="X4" s="79" t="s">
        <v>55</v>
      </c>
      <c r="Y4" s="79"/>
      <c r="Z4" s="79"/>
      <c r="AA4" s="79"/>
      <c r="AB4" s="79"/>
      <c r="AC4" s="79"/>
      <c r="AD4" s="79"/>
      <c r="AE4" s="79"/>
      <c r="AF4" s="79"/>
      <c r="AG4" s="79"/>
      <c r="AH4" s="79"/>
      <c r="AI4" s="79" t="s">
        <v>56</v>
      </c>
      <c r="AJ4" s="79"/>
      <c r="AK4" s="79"/>
      <c r="AL4" s="79"/>
      <c r="AM4" s="79"/>
      <c r="AN4" s="79"/>
      <c r="AO4" s="79"/>
      <c r="AP4" s="79"/>
      <c r="AQ4" s="79"/>
      <c r="AR4" s="79"/>
      <c r="AS4" s="79"/>
      <c r="AT4" s="79" t="s">
        <v>57</v>
      </c>
      <c r="AU4" s="79"/>
      <c r="AV4" s="79"/>
      <c r="AW4" s="79"/>
      <c r="AX4" s="79"/>
      <c r="AY4" s="79"/>
      <c r="AZ4" s="79"/>
      <c r="BA4" s="79"/>
      <c r="BB4" s="79"/>
      <c r="BC4" s="79"/>
      <c r="BD4" s="79"/>
      <c r="BE4" s="79" t="s">
        <v>58</v>
      </c>
      <c r="BF4" s="79"/>
      <c r="BG4" s="79"/>
      <c r="BH4" s="79"/>
      <c r="BI4" s="79"/>
      <c r="BJ4" s="79"/>
      <c r="BK4" s="79"/>
      <c r="BL4" s="79"/>
      <c r="BM4" s="79"/>
      <c r="BN4" s="79"/>
      <c r="BO4" s="79"/>
      <c r="BP4" s="79" t="s">
        <v>59</v>
      </c>
      <c r="BQ4" s="79"/>
      <c r="BR4" s="79"/>
      <c r="BS4" s="79"/>
      <c r="BT4" s="79"/>
      <c r="BU4" s="79"/>
      <c r="BV4" s="79"/>
      <c r="BW4" s="79"/>
      <c r="BX4" s="79"/>
      <c r="BY4" s="79"/>
      <c r="BZ4" s="79"/>
      <c r="CA4" s="79" t="s">
        <v>60</v>
      </c>
      <c r="CB4" s="79"/>
      <c r="CC4" s="79"/>
      <c r="CD4" s="79"/>
      <c r="CE4" s="79"/>
      <c r="CF4" s="79"/>
      <c r="CG4" s="79"/>
      <c r="CH4" s="79"/>
      <c r="CI4" s="79"/>
      <c r="CJ4" s="79"/>
      <c r="CK4" s="79"/>
      <c r="CL4" s="79" t="s">
        <v>61</v>
      </c>
      <c r="CM4" s="79"/>
      <c r="CN4" s="79"/>
      <c r="CO4" s="79"/>
      <c r="CP4" s="79"/>
      <c r="CQ4" s="79"/>
      <c r="CR4" s="79"/>
      <c r="CS4" s="79"/>
      <c r="CT4" s="79"/>
      <c r="CU4" s="79"/>
      <c r="CV4" s="79"/>
      <c r="CW4" s="79" t="s">
        <v>62</v>
      </c>
      <c r="CX4" s="79"/>
      <c r="CY4" s="79"/>
      <c r="CZ4" s="79"/>
      <c r="DA4" s="79"/>
      <c r="DB4" s="79"/>
      <c r="DC4" s="79"/>
      <c r="DD4" s="79"/>
      <c r="DE4" s="79"/>
      <c r="DF4" s="79"/>
      <c r="DG4" s="79"/>
      <c r="DH4" s="79" t="s">
        <v>63</v>
      </c>
      <c r="DI4" s="79"/>
      <c r="DJ4" s="79"/>
      <c r="DK4" s="79"/>
      <c r="DL4" s="79"/>
      <c r="DM4" s="79"/>
      <c r="DN4" s="79"/>
      <c r="DO4" s="79"/>
      <c r="DP4" s="79"/>
      <c r="DQ4" s="79"/>
      <c r="DR4" s="79"/>
      <c r="DS4" s="79" t="s">
        <v>64</v>
      </c>
      <c r="DT4" s="79"/>
      <c r="DU4" s="79"/>
      <c r="DV4" s="79"/>
      <c r="DW4" s="79"/>
      <c r="DX4" s="79"/>
      <c r="DY4" s="79"/>
      <c r="DZ4" s="79"/>
      <c r="EA4" s="79"/>
      <c r="EB4" s="79"/>
      <c r="EC4" s="79"/>
      <c r="ED4" s="79" t="s">
        <v>65</v>
      </c>
      <c r="EE4" s="79"/>
      <c r="EF4" s="79"/>
      <c r="EG4" s="79"/>
      <c r="EH4" s="79"/>
      <c r="EI4" s="79"/>
      <c r="EJ4" s="79"/>
      <c r="EK4" s="79"/>
      <c r="EL4" s="79"/>
      <c r="EM4" s="79"/>
      <c r="EN4" s="79"/>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162094</v>
      </c>
      <c r="D6" s="31">
        <f t="shared" si="3"/>
        <v>47</v>
      </c>
      <c r="E6" s="31">
        <f t="shared" si="3"/>
        <v>17</v>
      </c>
      <c r="F6" s="31">
        <f t="shared" si="3"/>
        <v>1</v>
      </c>
      <c r="G6" s="31">
        <f t="shared" si="3"/>
        <v>0</v>
      </c>
      <c r="H6" s="31" t="str">
        <f t="shared" si="3"/>
        <v>富山県　小矢部市</v>
      </c>
      <c r="I6" s="31" t="str">
        <f t="shared" si="3"/>
        <v>法非適用</v>
      </c>
      <c r="J6" s="31" t="str">
        <f t="shared" si="3"/>
        <v>下水道事業</v>
      </c>
      <c r="K6" s="31" t="str">
        <f t="shared" si="3"/>
        <v>公共下水道</v>
      </c>
      <c r="L6" s="31" t="str">
        <f t="shared" si="3"/>
        <v>Cc2</v>
      </c>
      <c r="M6" s="32" t="str">
        <f t="shared" si="3"/>
        <v>-</v>
      </c>
      <c r="N6" s="32" t="str">
        <f t="shared" si="3"/>
        <v>該当数値なし</v>
      </c>
      <c r="O6" s="32">
        <f t="shared" si="3"/>
        <v>34.4</v>
      </c>
      <c r="P6" s="32">
        <f t="shared" si="3"/>
        <v>79.52</v>
      </c>
      <c r="Q6" s="32">
        <f t="shared" si="3"/>
        <v>3240</v>
      </c>
      <c r="R6" s="32">
        <f t="shared" si="3"/>
        <v>31303</v>
      </c>
      <c r="S6" s="32">
        <f t="shared" si="3"/>
        <v>134.07</v>
      </c>
      <c r="T6" s="32">
        <f t="shared" si="3"/>
        <v>233.48</v>
      </c>
      <c r="U6" s="32">
        <f t="shared" si="3"/>
        <v>10738</v>
      </c>
      <c r="V6" s="32">
        <f t="shared" si="3"/>
        <v>4.1900000000000004</v>
      </c>
      <c r="W6" s="32">
        <f t="shared" si="3"/>
        <v>2562.77</v>
      </c>
      <c r="X6" s="33">
        <f>IF(X7="",NA(),X7)</f>
        <v>60.82</v>
      </c>
      <c r="Y6" s="33">
        <f t="shared" ref="Y6:AG6" si="4">IF(Y7="",NA(),Y7)</f>
        <v>56</v>
      </c>
      <c r="Z6" s="33">
        <f t="shared" si="4"/>
        <v>60.98</v>
      </c>
      <c r="AA6" s="33">
        <f t="shared" si="4"/>
        <v>61.37</v>
      </c>
      <c r="AB6" s="33">
        <f t="shared" si="4"/>
        <v>57.25</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3143.64</v>
      </c>
      <c r="BF6" s="33">
        <f t="shared" ref="BF6:BN6" si="7">IF(BF7="",NA(),BF7)</f>
        <v>2663.88</v>
      </c>
      <c r="BG6" s="33">
        <f t="shared" si="7"/>
        <v>2604.44</v>
      </c>
      <c r="BH6" s="33">
        <f t="shared" si="7"/>
        <v>2450.42</v>
      </c>
      <c r="BI6" s="33">
        <f t="shared" si="7"/>
        <v>2076.75</v>
      </c>
      <c r="BJ6" s="33">
        <f t="shared" si="7"/>
        <v>1320.98</v>
      </c>
      <c r="BK6" s="33">
        <f t="shared" si="7"/>
        <v>1334.01</v>
      </c>
      <c r="BL6" s="33">
        <f t="shared" si="7"/>
        <v>1273.52</v>
      </c>
      <c r="BM6" s="33">
        <f t="shared" si="7"/>
        <v>1209.95</v>
      </c>
      <c r="BN6" s="33">
        <f t="shared" si="7"/>
        <v>1136.5</v>
      </c>
      <c r="BO6" s="32" t="str">
        <f>IF(BO7="","",IF(BO7="-","【-】","【"&amp;SUBSTITUTE(TEXT(BO7,"#,##0.00"),"-","△")&amp;"】"))</f>
        <v>【776.35】</v>
      </c>
      <c r="BP6" s="33">
        <f>IF(BP7="",NA(),BP7)</f>
        <v>31.37</v>
      </c>
      <c r="BQ6" s="33">
        <f t="shared" ref="BQ6:BY6" si="8">IF(BQ7="",NA(),BQ7)</f>
        <v>31.32</v>
      </c>
      <c r="BR6" s="33">
        <f t="shared" si="8"/>
        <v>34.57</v>
      </c>
      <c r="BS6" s="33">
        <f t="shared" si="8"/>
        <v>32.44</v>
      </c>
      <c r="BT6" s="33">
        <f t="shared" si="8"/>
        <v>62.89</v>
      </c>
      <c r="BU6" s="33">
        <f t="shared" si="8"/>
        <v>68.63</v>
      </c>
      <c r="BV6" s="33">
        <f t="shared" si="8"/>
        <v>67.14</v>
      </c>
      <c r="BW6" s="33">
        <f t="shared" si="8"/>
        <v>67.849999999999994</v>
      </c>
      <c r="BX6" s="33">
        <f t="shared" si="8"/>
        <v>69.48</v>
      </c>
      <c r="BY6" s="33">
        <f t="shared" si="8"/>
        <v>71.650000000000006</v>
      </c>
      <c r="BZ6" s="32" t="str">
        <f>IF(BZ7="","",IF(BZ7="-","【-】","【"&amp;SUBSTITUTE(TEXT(BZ7,"#,##0.00"),"-","△")&amp;"】"))</f>
        <v>【96.57】</v>
      </c>
      <c r="CA6" s="33">
        <f>IF(CA7="",NA(),CA7)</f>
        <v>530.9</v>
      </c>
      <c r="CB6" s="33">
        <f t="shared" ref="CB6:CJ6" si="9">IF(CB7="",NA(),CB7)</f>
        <v>534.05999999999995</v>
      </c>
      <c r="CC6" s="33">
        <f t="shared" si="9"/>
        <v>486.03</v>
      </c>
      <c r="CD6" s="33">
        <f t="shared" si="9"/>
        <v>532.04999999999995</v>
      </c>
      <c r="CE6" s="33">
        <f t="shared" si="9"/>
        <v>276.10000000000002</v>
      </c>
      <c r="CF6" s="33">
        <f t="shared" si="9"/>
        <v>222.94</v>
      </c>
      <c r="CG6" s="33">
        <f t="shared" si="9"/>
        <v>224.83</v>
      </c>
      <c r="CH6" s="33">
        <f t="shared" si="9"/>
        <v>224.94</v>
      </c>
      <c r="CI6" s="33">
        <f t="shared" si="9"/>
        <v>220.67</v>
      </c>
      <c r="CJ6" s="33">
        <f t="shared" si="9"/>
        <v>217.82</v>
      </c>
      <c r="CK6" s="32" t="str">
        <f>IF(CK7="","",IF(CK7="-","【-】","【"&amp;SUBSTITUTE(TEXT(CK7,"#,##0.00"),"-","△")&amp;"】"))</f>
        <v>【142.28】</v>
      </c>
      <c r="CL6" s="33" t="str">
        <f>IF(CL7="",NA(),CL7)</f>
        <v>-</v>
      </c>
      <c r="CM6" s="33" t="str">
        <f t="shared" ref="CM6:CU6" si="10">IF(CM7="",NA(),CM7)</f>
        <v>-</v>
      </c>
      <c r="CN6" s="33" t="str">
        <f t="shared" si="10"/>
        <v>-</v>
      </c>
      <c r="CO6" s="33" t="str">
        <f t="shared" si="10"/>
        <v>-</v>
      </c>
      <c r="CP6" s="33" t="str">
        <f t="shared" si="10"/>
        <v>-</v>
      </c>
      <c r="CQ6" s="33">
        <f t="shared" si="10"/>
        <v>53.07</v>
      </c>
      <c r="CR6" s="33">
        <f t="shared" si="10"/>
        <v>53.79</v>
      </c>
      <c r="CS6" s="33">
        <f t="shared" si="10"/>
        <v>55.41</v>
      </c>
      <c r="CT6" s="33">
        <f t="shared" si="10"/>
        <v>55.81</v>
      </c>
      <c r="CU6" s="33">
        <f t="shared" si="10"/>
        <v>54.44</v>
      </c>
      <c r="CV6" s="32" t="str">
        <f>IF(CV7="","",IF(CV7="-","【-】","【"&amp;SUBSTITUTE(TEXT(CV7,"#,##0.00"),"-","△")&amp;"】"))</f>
        <v>【60.35】</v>
      </c>
      <c r="CW6" s="33">
        <f>IF(CW7="",NA(),CW7)</f>
        <v>81.7</v>
      </c>
      <c r="CX6" s="33">
        <f t="shared" ref="CX6:DF6" si="11">IF(CX7="",NA(),CX7)</f>
        <v>82.69</v>
      </c>
      <c r="CY6" s="33">
        <f t="shared" si="11"/>
        <v>83.82</v>
      </c>
      <c r="CZ6" s="33">
        <f t="shared" si="11"/>
        <v>85.39</v>
      </c>
      <c r="DA6" s="33">
        <f t="shared" si="11"/>
        <v>86.09</v>
      </c>
      <c r="DB6" s="33">
        <f t="shared" si="11"/>
        <v>83.69</v>
      </c>
      <c r="DC6" s="33">
        <f t="shared" si="11"/>
        <v>83.76</v>
      </c>
      <c r="DD6" s="33">
        <f t="shared" si="11"/>
        <v>84.12</v>
      </c>
      <c r="DE6" s="33">
        <f t="shared" si="11"/>
        <v>84.41</v>
      </c>
      <c r="DF6" s="33">
        <f t="shared" si="11"/>
        <v>84.2</v>
      </c>
      <c r="DG6" s="32" t="str">
        <f>IF(DG7="","",IF(DG7="-","【-】","【"&amp;SUBSTITUTE(TEXT(DG7,"#,##0.00"),"-","△")&amp;"】"))</f>
        <v>【94.57】</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0.02</v>
      </c>
      <c r="EJ6" s="33">
        <f t="shared" si="14"/>
        <v>0.01</v>
      </c>
      <c r="EK6" s="33">
        <f t="shared" si="14"/>
        <v>0.1</v>
      </c>
      <c r="EL6" s="33">
        <f t="shared" si="14"/>
        <v>7.0000000000000007E-2</v>
      </c>
      <c r="EM6" s="33">
        <f t="shared" si="14"/>
        <v>0.04</v>
      </c>
      <c r="EN6" s="32" t="str">
        <f>IF(EN7="","",IF(EN7="-","【-】","【"&amp;SUBSTITUTE(TEXT(EN7,"#,##0.00"),"-","△")&amp;"】"))</f>
        <v>【0.17】</v>
      </c>
    </row>
    <row r="7" spans="1:144" s="34" customFormat="1">
      <c r="A7" s="26"/>
      <c r="B7" s="35">
        <v>2014</v>
      </c>
      <c r="C7" s="35">
        <v>162094</v>
      </c>
      <c r="D7" s="35">
        <v>47</v>
      </c>
      <c r="E7" s="35">
        <v>17</v>
      </c>
      <c r="F7" s="35">
        <v>1</v>
      </c>
      <c r="G7" s="35">
        <v>0</v>
      </c>
      <c r="H7" s="35" t="s">
        <v>96</v>
      </c>
      <c r="I7" s="35" t="s">
        <v>97</v>
      </c>
      <c r="J7" s="35" t="s">
        <v>98</v>
      </c>
      <c r="K7" s="35" t="s">
        <v>99</v>
      </c>
      <c r="L7" s="35" t="s">
        <v>100</v>
      </c>
      <c r="M7" s="36" t="s">
        <v>101</v>
      </c>
      <c r="N7" s="36" t="s">
        <v>102</v>
      </c>
      <c r="O7" s="36">
        <v>34.4</v>
      </c>
      <c r="P7" s="36">
        <v>79.52</v>
      </c>
      <c r="Q7" s="36">
        <v>3240</v>
      </c>
      <c r="R7" s="36">
        <v>31303</v>
      </c>
      <c r="S7" s="36">
        <v>134.07</v>
      </c>
      <c r="T7" s="36">
        <v>233.48</v>
      </c>
      <c r="U7" s="36">
        <v>10738</v>
      </c>
      <c r="V7" s="36">
        <v>4.1900000000000004</v>
      </c>
      <c r="W7" s="36">
        <v>2562.77</v>
      </c>
      <c r="X7" s="36">
        <v>60.82</v>
      </c>
      <c r="Y7" s="36">
        <v>56</v>
      </c>
      <c r="Z7" s="36">
        <v>60.98</v>
      </c>
      <c r="AA7" s="36">
        <v>61.37</v>
      </c>
      <c r="AB7" s="36">
        <v>57.25</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3143.64</v>
      </c>
      <c r="BF7" s="36">
        <v>2663.88</v>
      </c>
      <c r="BG7" s="36">
        <v>2604.44</v>
      </c>
      <c r="BH7" s="36">
        <v>2450.42</v>
      </c>
      <c r="BI7" s="36">
        <v>2076.75</v>
      </c>
      <c r="BJ7" s="36">
        <v>1320.98</v>
      </c>
      <c r="BK7" s="36">
        <v>1334.01</v>
      </c>
      <c r="BL7" s="36">
        <v>1273.52</v>
      </c>
      <c r="BM7" s="36">
        <v>1209.95</v>
      </c>
      <c r="BN7" s="36">
        <v>1136.5</v>
      </c>
      <c r="BO7" s="36">
        <v>776.35</v>
      </c>
      <c r="BP7" s="36">
        <v>31.37</v>
      </c>
      <c r="BQ7" s="36">
        <v>31.32</v>
      </c>
      <c r="BR7" s="36">
        <v>34.57</v>
      </c>
      <c r="BS7" s="36">
        <v>32.44</v>
      </c>
      <c r="BT7" s="36">
        <v>62.89</v>
      </c>
      <c r="BU7" s="36">
        <v>68.63</v>
      </c>
      <c r="BV7" s="36">
        <v>67.14</v>
      </c>
      <c r="BW7" s="36">
        <v>67.849999999999994</v>
      </c>
      <c r="BX7" s="36">
        <v>69.48</v>
      </c>
      <c r="BY7" s="36">
        <v>71.650000000000006</v>
      </c>
      <c r="BZ7" s="36">
        <v>96.57</v>
      </c>
      <c r="CA7" s="36">
        <v>530.9</v>
      </c>
      <c r="CB7" s="36">
        <v>534.05999999999995</v>
      </c>
      <c r="CC7" s="36">
        <v>486.03</v>
      </c>
      <c r="CD7" s="36">
        <v>532.04999999999995</v>
      </c>
      <c r="CE7" s="36">
        <v>276.10000000000002</v>
      </c>
      <c r="CF7" s="36">
        <v>222.94</v>
      </c>
      <c r="CG7" s="36">
        <v>224.83</v>
      </c>
      <c r="CH7" s="36">
        <v>224.94</v>
      </c>
      <c r="CI7" s="36">
        <v>220.67</v>
      </c>
      <c r="CJ7" s="36">
        <v>217.82</v>
      </c>
      <c r="CK7" s="36">
        <v>142.28</v>
      </c>
      <c r="CL7" s="36" t="s">
        <v>101</v>
      </c>
      <c r="CM7" s="36" t="s">
        <v>101</v>
      </c>
      <c r="CN7" s="36" t="s">
        <v>101</v>
      </c>
      <c r="CO7" s="36" t="s">
        <v>101</v>
      </c>
      <c r="CP7" s="36" t="s">
        <v>101</v>
      </c>
      <c r="CQ7" s="36">
        <v>53.07</v>
      </c>
      <c r="CR7" s="36">
        <v>53.79</v>
      </c>
      <c r="CS7" s="36">
        <v>55.41</v>
      </c>
      <c r="CT7" s="36">
        <v>55.81</v>
      </c>
      <c r="CU7" s="36">
        <v>54.44</v>
      </c>
      <c r="CV7" s="36">
        <v>60.35</v>
      </c>
      <c r="CW7" s="36">
        <v>81.7</v>
      </c>
      <c r="CX7" s="36">
        <v>82.69</v>
      </c>
      <c r="CY7" s="36">
        <v>83.82</v>
      </c>
      <c r="CZ7" s="36">
        <v>85.39</v>
      </c>
      <c r="DA7" s="36">
        <v>86.09</v>
      </c>
      <c r="DB7" s="36">
        <v>83.69</v>
      </c>
      <c r="DC7" s="36">
        <v>83.76</v>
      </c>
      <c r="DD7" s="36">
        <v>84.12</v>
      </c>
      <c r="DE7" s="36">
        <v>84.41</v>
      </c>
      <c r="DF7" s="36">
        <v>84.2</v>
      </c>
      <c r="DG7" s="36">
        <v>94.57</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0.02</v>
      </c>
      <c r="EJ7" s="36">
        <v>0.01</v>
      </c>
      <c r="EK7" s="36">
        <v>0.1</v>
      </c>
      <c r="EL7" s="36">
        <v>7.0000000000000007E-2</v>
      </c>
      <c r="EM7" s="36">
        <v>0.04</v>
      </c>
      <c r="EN7" s="36">
        <v>0.17</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FJ-USER</cp:lastModifiedBy>
  <cp:lastPrinted>2016-02-15T04:17:41Z</cp:lastPrinted>
  <dcterms:created xsi:type="dcterms:W3CDTF">2016-02-03T08:51:29Z</dcterms:created>
  <dcterms:modified xsi:type="dcterms:W3CDTF">2016-02-23T23:49:23Z</dcterms:modified>
  <cp:category/>
</cp:coreProperties>
</file>