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9南砺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<sst xmlns="http://schemas.openxmlformats.org/spreadsheetml/2006/main" count="217" uniqueCount="107">
  <si>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</si>
  <si>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</si>
  <si>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</si>
  <si>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</si>
  <si>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</si>
  <si>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</si>
  <si>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</si>
  <si>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</si>
  <si>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</si>
  <si>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</si>
  <si>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</si>
  <si>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</si>
  <si>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</si>
  <si>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</si>
  <si>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</si>
  <si>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</si>
  <si>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</si>
  <si>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</si>
  <si>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</si>
  <si>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</si>
  <si>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</si>
  <si>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</si>
  <si>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</si>
  <si>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</si>
  <si>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</si>
  <si>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</si>
  <si>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</si>
  <si>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</si>
  <si>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</si>
  <si>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</si>
  <si>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</si>
  <si>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</si>
  <si>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</si>
  <si>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</si>
  <si>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</si>
  <si>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</si>
  <si>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</si>
  <si>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</si>
  <si>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</si>
  <si>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</si>
  <si>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</si>
  <si>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</si>
  <si>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</si>
  <si>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</si>
  <si>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</si>
  <si>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</si>
  <si>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</si>
  <si>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</si>
  <si>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</si>
  <si>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</si>
  <si>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</si>
  <si>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</si>
  <si>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</si>
  <si>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</si>
  <si>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</si>
  <si>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</si>
  <si>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</si>
  <si>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</si>
  <si>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</si>
  <si>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</si>
  <si>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</si>
  <si>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</si>
  <si>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</si>
  <si>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</si>
  <si>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</si>
  <si>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</si>
  <si>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</si>
  <si>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</si>
  <si>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</si>
  <si>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</si>
  <si>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</si>
  <si>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</si>
  <si>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</si>
  <si>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</si>
  <si>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</si>
  <si>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</si>
  <si>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</si>
  <si>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</si>
  <si>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</si>
  <si>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</si>
  <si>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</si>
  <si>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</si>
  <si>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</si>
  <si>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</si>
  <si>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</si>
  <si>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</si>
  <si>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</si>
  <si>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</si>
  <si>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</si>
  <si>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</si>
  <si>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</si>
  <si>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</si>
  <si>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</si>
  <si>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</si>
  <si>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</si>
  <si>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</si>
  <si>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</si>
  <si>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</si>
  <si>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</si>
  <si>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</si>
  <si>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</si>
  <si>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</si>
  <si>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</si>
  <si>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</si>
  <si>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①類似団体や全国平均より高めで、保有資産が他の団体より法定耐用年数に近づいていることを示している。
③管路更新が必要な割には、類似団体より更新ペースが遅いことがわかる。管路の更新投資を増やすため、財源確保や経営に与える影響を分析する必要がある。</t>
    <rPh sb="1" eb="3">
      <t>ルイジ</t>
    </rPh>
    <rPh sb="3" eb="5">
      <t>ダンタイ</t>
    </rPh>
    <rPh sb="6" eb="8">
      <t>ゼンコク</t>
    </rPh>
    <rPh sb="8" eb="10">
      <t>ヘイキン</t>
    </rPh>
    <rPh sb="12" eb="13">
      <t>タカ</t>
    </rPh>
    <rPh sb="16" eb="18">
      <t>ホユウ</t>
    </rPh>
    <rPh sb="18" eb="20">
      <t>シサン</t>
    </rPh>
    <rPh sb="21" eb="22">
      <t>タ</t>
    </rPh>
    <rPh sb="23" eb="25">
      <t>ダンタイ</t>
    </rPh>
    <rPh sb="27" eb="29">
      <t>ホウテイ</t>
    </rPh>
    <rPh sb="29" eb="31">
      <t>タイヨウ</t>
    </rPh>
    <rPh sb="31" eb="33">
      <t>ネンスウ</t>
    </rPh>
    <rPh sb="34" eb="35">
      <t>チカ</t>
    </rPh>
    <rPh sb="43" eb="44">
      <t>シメ</t>
    </rPh>
    <rPh sb="51" eb="53">
      <t>カンロ</t>
    </rPh>
    <rPh sb="53" eb="55">
      <t>コウシン</t>
    </rPh>
    <rPh sb="56" eb="58">
      <t>ヒツヨウ</t>
    </rPh>
    <rPh sb="59" eb="60">
      <t>ワリ</t>
    </rPh>
    <rPh sb="63" eb="65">
      <t>ルイジ</t>
    </rPh>
    <rPh sb="65" eb="67">
      <t>ダンタイ</t>
    </rPh>
    <rPh sb="69" eb="71">
      <t>コウシン</t>
    </rPh>
    <rPh sb="75" eb="76">
      <t>オソ</t>
    </rPh>
    <rPh sb="84" eb="86">
      <t>カンロ</t>
    </rPh>
    <rPh sb="87" eb="89">
      <t>コウシン</t>
    </rPh>
    <rPh sb="89" eb="91">
      <t>トウシ</t>
    </rPh>
    <rPh sb="92" eb="93">
      <t>フ</t>
    </rPh>
    <rPh sb="98" eb="100">
      <t>ザイゲン</t>
    </rPh>
    <rPh sb="100" eb="102">
      <t>カクホ</t>
    </rPh>
    <rPh sb="103" eb="105">
      <t>ケイエイ</t>
    </rPh>
    <rPh sb="106" eb="107">
      <t>アタ</t>
    </rPh>
    <rPh sb="109" eb="111">
      <t>エイキョウ</t>
    </rPh>
    <rPh sb="112" eb="114">
      <t>ブンセキ</t>
    </rPh>
    <rPh sb="116" eb="118">
      <t>ヒツヨウ</t>
    </rPh>
    <phoneticPr fontId="4"/>
  </si>
  <si>
    <t>　H22年度からの累積欠損金の増加をみても、料金回収率をみても、早急に料金の見直しを検討する必要があると思われる。
　また、施設利用率が高くても有収率が低水準であるため、収益につながっていないことがわかる。漏水箇所の発見と修繕が急務である。
　老朽化の状況からは、有形固定資産減価償却率が高く管路更新率が低いため、管路の更新投資を増やす必要があると思われる。一方、水質安全対策のための事業費も必要なため、老朽化対策と投資のあり方についての検討が必要であると思われる。</t>
    <rPh sb="4" eb="6">
      <t>ネンド</t>
    </rPh>
    <rPh sb="9" eb="11">
      <t>ルイセキ</t>
    </rPh>
    <rPh sb="11" eb="14">
      <t>ケッソンキン</t>
    </rPh>
    <rPh sb="15" eb="17">
      <t>ゾウカ</t>
    </rPh>
    <rPh sb="22" eb="24">
      <t>リョウキン</t>
    </rPh>
    <rPh sb="24" eb="26">
      <t>カイシュウ</t>
    </rPh>
    <rPh sb="26" eb="27">
      <t>リツ</t>
    </rPh>
    <rPh sb="32" eb="34">
      <t>ソウキュウ</t>
    </rPh>
    <rPh sb="35" eb="37">
      <t>リョウキン</t>
    </rPh>
    <rPh sb="38" eb="40">
      <t>ミナオ</t>
    </rPh>
    <rPh sb="42" eb="44">
      <t>ケントウ</t>
    </rPh>
    <rPh sb="46" eb="48">
      <t>ヒツヨウ</t>
    </rPh>
    <rPh sb="52" eb="53">
      <t>オモ</t>
    </rPh>
    <rPh sb="62" eb="64">
      <t>シセツ</t>
    </rPh>
    <rPh sb="64" eb="67">
      <t>リヨウリツ</t>
    </rPh>
    <rPh sb="68" eb="69">
      <t>タカ</t>
    </rPh>
    <rPh sb="72" eb="73">
      <t>ユウ</t>
    </rPh>
    <rPh sb="73" eb="74">
      <t>シュウ</t>
    </rPh>
    <rPh sb="74" eb="75">
      <t>リツ</t>
    </rPh>
    <rPh sb="76" eb="79">
      <t>テイスイジュン</t>
    </rPh>
    <rPh sb="85" eb="87">
      <t>シュウエキ</t>
    </rPh>
    <rPh sb="103" eb="105">
      <t>ロウスイ</t>
    </rPh>
    <rPh sb="105" eb="107">
      <t>カショ</t>
    </rPh>
    <rPh sb="108" eb="110">
      <t>ハッケン</t>
    </rPh>
    <rPh sb="111" eb="113">
      <t>シュウゼン</t>
    </rPh>
    <rPh sb="114" eb="116">
      <t>キュウム</t>
    </rPh>
    <rPh sb="122" eb="125">
      <t>ロウキュウカ</t>
    </rPh>
    <rPh sb="126" eb="128">
      <t>ジョウキョウ</t>
    </rPh>
    <rPh sb="132" eb="134">
      <t>ユウケイ</t>
    </rPh>
    <rPh sb="134" eb="136">
      <t>コテイ</t>
    </rPh>
    <rPh sb="136" eb="138">
      <t>シサン</t>
    </rPh>
    <rPh sb="138" eb="140">
      <t>ゲンカ</t>
    </rPh>
    <rPh sb="140" eb="142">
      <t>ショウキャク</t>
    </rPh>
    <rPh sb="142" eb="143">
      <t>リツ</t>
    </rPh>
    <rPh sb="144" eb="145">
      <t>タカ</t>
    </rPh>
    <rPh sb="146" eb="148">
      <t>カンロ</t>
    </rPh>
    <rPh sb="148" eb="150">
      <t>コウシン</t>
    </rPh>
    <rPh sb="150" eb="151">
      <t>リツ</t>
    </rPh>
    <rPh sb="152" eb="153">
      <t>ヒク</t>
    </rPh>
    <rPh sb="157" eb="159">
      <t>カンロ</t>
    </rPh>
    <rPh sb="160" eb="162">
      <t>コウシン</t>
    </rPh>
    <rPh sb="162" eb="164">
      <t>トウシ</t>
    </rPh>
    <rPh sb="165" eb="166">
      <t>フ</t>
    </rPh>
    <rPh sb="174" eb="175">
      <t>オモ</t>
    </rPh>
    <rPh sb="179" eb="181">
      <t>イッポウ</t>
    </rPh>
    <rPh sb="182" eb="184">
      <t>スイシツ</t>
    </rPh>
    <rPh sb="184" eb="186">
      <t>アンゼン</t>
    </rPh>
    <rPh sb="186" eb="188">
      <t>タイサク</t>
    </rPh>
    <rPh sb="192" eb="195">
      <t>ジギョウヒ</t>
    </rPh>
    <rPh sb="196" eb="198">
      <t>ヒツヨウ</t>
    </rPh>
    <rPh sb="202" eb="205">
      <t>ロウキュウカ</t>
    </rPh>
    <rPh sb="205" eb="207">
      <t>タイサク</t>
    </rPh>
    <rPh sb="208" eb="210">
      <t>トウシ</t>
    </rPh>
    <rPh sb="213" eb="214">
      <t>カタ</t>
    </rPh>
    <rPh sb="219" eb="221">
      <t>ケントウ</t>
    </rPh>
    <rPh sb="222" eb="224">
      <t>ヒツヨウ</t>
    </rPh>
    <rPh sb="228" eb="229">
      <t>オモ</t>
    </rPh>
    <phoneticPr fontId="4"/>
  </si>
  <si>
    <t xml:space="preserve">①H22年度に水道料金を1㎥あたり10円値下げしたことにより、それまで単年度で黒字だった収支が赤字に転じ、その影響がずっと続いている。
②累積欠損金も毎年増えている。
③現在は短期的な債務に対する支払能力はあるが、今後企業債が増える方向にあり、流動資産の現金も減少傾向になることから、流動比率は下がっていくと見られる。
④今のところ類似団体平均値より低い比率となっているが、今後も企業債を借りて高度浄水処理施設整備事業等を行っていく予定なので、企業債残高は増え、給水収益は減少するという傾向が続くと思われる。
⑤給水に係る費用が給水収益以外の費用で賄われているため、適切な料金収入が必要であると考えられる。
⑥有収水量1㎥あたり、184.74円かかっている。類似団体からみても高めである。
⑦全国平均並みである。
⑧有収率は徐々に高くなってきているとは言え、まだ80%である。全国平均からみても10ポイントも低い。ここ数年間は漏水調査委託料として10,000千円以上を計上しているが、これといった原因を特定できないでいる。こちらの漏水をなおせば、またあちらで漏水といったことの繰り返しであり、どうすれば費用対効果があげられるのか重要な課題となっている。
</t>
    <rPh sb="4" eb="6">
      <t>ネンド</t>
    </rPh>
    <rPh sb="7" eb="9">
      <t>スイドウ</t>
    </rPh>
    <rPh sb="9" eb="11">
      <t>リョウキン</t>
    </rPh>
    <rPh sb="19" eb="20">
      <t>エン</t>
    </rPh>
    <rPh sb="20" eb="22">
      <t>ネサ</t>
    </rPh>
    <rPh sb="35" eb="38">
      <t>タンネンド</t>
    </rPh>
    <rPh sb="39" eb="41">
      <t>クロジ</t>
    </rPh>
    <rPh sb="44" eb="46">
      <t>シュウシ</t>
    </rPh>
    <rPh sb="47" eb="49">
      <t>アカジ</t>
    </rPh>
    <rPh sb="50" eb="51">
      <t>テン</t>
    </rPh>
    <rPh sb="55" eb="57">
      <t>エイキョウ</t>
    </rPh>
    <rPh sb="61" eb="62">
      <t>ツヅ</t>
    </rPh>
    <rPh sb="69" eb="71">
      <t>ルイセキ</t>
    </rPh>
    <rPh sb="71" eb="74">
      <t>ケッソンキン</t>
    </rPh>
    <rPh sb="75" eb="77">
      <t>マイトシ</t>
    </rPh>
    <rPh sb="77" eb="78">
      <t>フ</t>
    </rPh>
    <rPh sb="85" eb="87">
      <t>ゲンザイ</t>
    </rPh>
    <rPh sb="88" eb="90">
      <t>タンキ</t>
    </rPh>
    <rPh sb="90" eb="91">
      <t>テキ</t>
    </rPh>
    <rPh sb="92" eb="94">
      <t>サイム</t>
    </rPh>
    <rPh sb="95" eb="96">
      <t>タイ</t>
    </rPh>
    <rPh sb="98" eb="100">
      <t>シハライ</t>
    </rPh>
    <rPh sb="100" eb="102">
      <t>ノウリョク</t>
    </rPh>
    <rPh sb="107" eb="109">
      <t>コンゴ</t>
    </rPh>
    <rPh sb="109" eb="111">
      <t>キギョウ</t>
    </rPh>
    <rPh sb="111" eb="112">
      <t>サイ</t>
    </rPh>
    <rPh sb="113" eb="114">
      <t>フ</t>
    </rPh>
    <rPh sb="116" eb="118">
      <t>ホウコウ</t>
    </rPh>
    <rPh sb="122" eb="124">
      <t>リュウドウ</t>
    </rPh>
    <rPh sb="124" eb="126">
      <t>シサン</t>
    </rPh>
    <rPh sb="127" eb="129">
      <t>ゲンキン</t>
    </rPh>
    <rPh sb="130" eb="132">
      <t>ゲンショウ</t>
    </rPh>
    <rPh sb="132" eb="134">
      <t>ケイコウ</t>
    </rPh>
    <rPh sb="142" eb="144">
      <t>リュウドウ</t>
    </rPh>
    <rPh sb="144" eb="146">
      <t>ヒリツ</t>
    </rPh>
    <rPh sb="147" eb="148">
      <t>サ</t>
    </rPh>
    <rPh sb="154" eb="155">
      <t>ミ</t>
    </rPh>
    <rPh sb="161" eb="162">
      <t>イマ</t>
    </rPh>
    <rPh sb="166" eb="168">
      <t>ルイジ</t>
    </rPh>
    <rPh sb="168" eb="170">
      <t>ダンタイ</t>
    </rPh>
    <rPh sb="170" eb="173">
      <t>ヘイキンチ</t>
    </rPh>
    <rPh sb="175" eb="176">
      <t>ヒク</t>
    </rPh>
    <rPh sb="177" eb="179">
      <t>ヒリツ</t>
    </rPh>
    <rPh sb="187" eb="189">
      <t>コンゴ</t>
    </rPh>
    <rPh sb="190" eb="192">
      <t>キギョウ</t>
    </rPh>
    <rPh sb="192" eb="193">
      <t>サイ</t>
    </rPh>
    <rPh sb="197" eb="199">
      <t>コウド</t>
    </rPh>
    <rPh sb="199" eb="201">
      <t>ジョウスイ</t>
    </rPh>
    <rPh sb="201" eb="203">
      <t>ショリ</t>
    </rPh>
    <rPh sb="203" eb="205">
      <t>シセツ</t>
    </rPh>
    <rPh sb="205" eb="207">
      <t>セイビ</t>
    </rPh>
    <rPh sb="207" eb="209">
      <t>ジギョウ</t>
    </rPh>
    <rPh sb="209" eb="210">
      <t>トウ</t>
    </rPh>
    <rPh sb="211" eb="212">
      <t>オコナ</t>
    </rPh>
    <rPh sb="216" eb="218">
      <t>ヨテイ</t>
    </rPh>
    <rPh sb="228" eb="229">
      <t>フ</t>
    </rPh>
    <rPh sb="231" eb="233">
      <t>キュウスイ</t>
    </rPh>
    <rPh sb="233" eb="235">
      <t>シュウエキ</t>
    </rPh>
    <rPh sb="236" eb="238">
      <t>ゲンショウ</t>
    </rPh>
    <rPh sb="243" eb="245">
      <t>ケイコウ</t>
    </rPh>
    <rPh sb="246" eb="247">
      <t>ツヅ</t>
    </rPh>
    <rPh sb="249" eb="250">
      <t>オモ</t>
    </rPh>
    <rPh sb="256" eb="258">
      <t>キュウスイ</t>
    </rPh>
    <rPh sb="259" eb="260">
      <t>カカ</t>
    </rPh>
    <rPh sb="261" eb="263">
      <t>ヒヨウ</t>
    </rPh>
    <rPh sb="264" eb="266">
      <t>キュウスイ</t>
    </rPh>
    <rPh sb="266" eb="268">
      <t>シュウエキ</t>
    </rPh>
    <rPh sb="268" eb="270">
      <t>イガイ</t>
    </rPh>
    <rPh sb="271" eb="273">
      <t>ヒヨウ</t>
    </rPh>
    <rPh sb="274" eb="275">
      <t>マカナ</t>
    </rPh>
    <rPh sb="283" eb="285">
      <t>テキセツ</t>
    </rPh>
    <rPh sb="286" eb="288">
      <t>リョウキン</t>
    </rPh>
    <rPh sb="288" eb="290">
      <t>シュウニュウ</t>
    </rPh>
    <rPh sb="291" eb="293">
      <t>ヒツヨウ</t>
    </rPh>
    <rPh sb="297" eb="298">
      <t>カンガ</t>
    </rPh>
    <rPh sb="305" eb="306">
      <t>ユウ</t>
    </rPh>
    <rPh sb="306" eb="307">
      <t>シュウ</t>
    </rPh>
    <rPh sb="307" eb="309">
      <t>スイリョウ</t>
    </rPh>
    <rPh sb="321" eb="322">
      <t>エン</t>
    </rPh>
    <rPh sb="329" eb="331">
      <t>ルイジ</t>
    </rPh>
    <rPh sb="331" eb="333">
      <t>ダンタイ</t>
    </rPh>
    <rPh sb="338" eb="339">
      <t>タカ</t>
    </rPh>
    <rPh sb="346" eb="348">
      <t>ゼンコク</t>
    </rPh>
    <rPh sb="348" eb="350">
      <t>ヘイキン</t>
    </rPh>
    <rPh sb="350" eb="351">
      <t>ナ</t>
    </rPh>
    <rPh sb="358" eb="359">
      <t>ユウ</t>
    </rPh>
    <rPh sb="359" eb="360">
      <t>シュウ</t>
    </rPh>
    <rPh sb="360" eb="361">
      <t>リツ</t>
    </rPh>
    <rPh sb="362" eb="363">
      <t>ジョ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</si>
</sst>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0.19</c:v>
                </c:pt>
                <c:pt idx="1">
                  <c:v>0.15</c:v>
                </c:pt>
                <c:pt idx="2">
                  <c:v>0.26</c:v>
                </c:pt>
                <c:pt idx="3">
                  <c:v>0.25</c:v>
                </c:pt>
                <c:pt idx="4">
                  <c:v>0.37</c:v>
                </c:pt>
              </c:numCache>
            </c:numRef>
          </c:val>
        </c:ser>
        <c:dLbls>
          <c:showLegendKey val="0"/>
          <c:showVal val="0"/>
          <c:showCatName val="0"/>
          <c:showSerName val="0"/>
          <c:showPercent val="0"/>
          <c:showBubbleSize val="0"/>
        </c:dLbls>
        <c:gapWidth val="150"/>
        <c:axId val="113331544"/>
        <c:axId val="29959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13331544"/>
        <c:axId val="299591480"/>
      </c:lineChart>
      <c:dateAx>
        <c:axId val="113331544"/>
        <c:scaling>
          <c:orientation val="minMax"/>
        </c:scaling>
        <c:delete val="1"/>
        <c:axPos val="b"/>
        <c:numFmt formatCode="ge" sourceLinked="1"/>
        <c:majorTickMark val="none"/>
        <c:minorTickMark val="none"/>
        <c:tickLblPos val="none"/>
        <c:crossAx val="299591480"/>
        <c:crosses val="autoZero"/>
        <c:auto val="1"/>
        <c:lblOffset val="100"/>
        <c:baseTimeUnit val="years"/>
      </c:dateAx>
      <c:valAx>
        <c:axId val="29959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66.12</c:v>
                </c:pt>
                <c:pt idx="1">
                  <c:v>62.77</c:v>
                </c:pt>
                <c:pt idx="2">
                  <c:v>62.44</c:v>
                </c:pt>
                <c:pt idx="3">
                  <c:v>60.3</c:v>
                </c:pt>
                <c:pt idx="4">
                  <c:v>59.34</c:v>
                </c:pt>
              </c:numCache>
            </c:numRef>
          </c:val>
        </c:ser>
        <c:dLbls>
          <c:showLegendKey val="0"/>
          <c:showVal val="0"/>
          <c:showCatName val="0"/>
          <c:showSerName val="0"/>
          <c:showPercent val="0"/>
          <c:showBubbleSize val="0"/>
        </c:dLbls>
        <c:gapWidth val="150"/>
        <c:axId val="300476208"/>
        <c:axId val="30047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00476208"/>
        <c:axId val="300476600"/>
      </c:lineChart>
      <c:dateAx>
        <c:axId val="300476208"/>
        <c:scaling>
          <c:orientation val="minMax"/>
        </c:scaling>
        <c:delete val="1"/>
        <c:axPos val="b"/>
        <c:numFmt formatCode="ge" sourceLinked="1"/>
        <c:majorTickMark val="none"/>
        <c:minorTickMark val="none"/>
        <c:tickLblPos val="none"/>
        <c:crossAx val="300476600"/>
        <c:crosses val="autoZero"/>
        <c:auto val="1"/>
        <c:lblOffset val="100"/>
        <c:baseTimeUnit val="years"/>
      </c:dateAx>
      <c:valAx>
        <c:axId val="30047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7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74.92</c:v>
                </c:pt>
                <c:pt idx="1">
                  <c:v>77.569999999999993</c:v>
                </c:pt>
                <c:pt idx="2">
                  <c:v>78.239999999999995</c:v>
                </c:pt>
                <c:pt idx="3">
                  <c:v>80.55</c:v>
                </c:pt>
                <c:pt idx="4">
                  <c:v>79.98</c:v>
                </c:pt>
              </c:numCache>
            </c:numRef>
          </c:val>
        </c:ser>
        <c:dLbls>
          <c:showLegendKey val="0"/>
          <c:showVal val="0"/>
          <c:showCatName val="0"/>
          <c:showSerName val="0"/>
          <c:showPercent val="0"/>
          <c:showBubbleSize val="0"/>
        </c:dLbls>
        <c:gapWidth val="150"/>
        <c:axId val="300482088"/>
        <c:axId val="3004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300482088"/>
        <c:axId val="300478560"/>
      </c:lineChart>
      <c:dateAx>
        <c:axId val="300482088"/>
        <c:scaling>
          <c:orientation val="minMax"/>
        </c:scaling>
        <c:delete val="1"/>
        <c:axPos val="b"/>
        <c:numFmt formatCode="ge" sourceLinked="1"/>
        <c:majorTickMark val="none"/>
        <c:minorTickMark val="none"/>
        <c:tickLblPos val="none"/>
        <c:crossAx val="300478560"/>
        <c:crosses val="autoZero"/>
        <c:auto val="1"/>
        <c:lblOffset val="100"/>
        <c:baseTimeUnit val="years"/>
      </c:dateAx>
      <c:valAx>
        <c:axId val="3004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8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93.59</c:v>
                </c:pt>
                <c:pt idx="1">
                  <c:v>93.04</c:v>
                </c:pt>
                <c:pt idx="2">
                  <c:v>90.09</c:v>
                </c:pt>
                <c:pt idx="3">
                  <c:v>88</c:v>
                </c:pt>
                <c:pt idx="4">
                  <c:v>89.08</c:v>
                </c:pt>
              </c:numCache>
            </c:numRef>
          </c:val>
        </c:ser>
        <c:dLbls>
          <c:showLegendKey val="0"/>
          <c:showVal val="0"/>
          <c:showCatName val="0"/>
          <c:showSerName val="0"/>
          <c:showPercent val="0"/>
          <c:showBubbleSize val="0"/>
        </c:dLbls>
        <c:gapWidth val="150"/>
        <c:axId val="299651936"/>
        <c:axId val="29965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99651936"/>
        <c:axId val="299652328"/>
      </c:lineChart>
      <c:dateAx>
        <c:axId val="299651936"/>
        <c:scaling>
          <c:orientation val="minMax"/>
        </c:scaling>
        <c:delete val="1"/>
        <c:axPos val="b"/>
        <c:numFmt formatCode="ge" sourceLinked="1"/>
        <c:majorTickMark val="none"/>
        <c:minorTickMark val="none"/>
        <c:tickLblPos val="none"/>
        <c:crossAx val="299652328"/>
        <c:crosses val="autoZero"/>
        <c:auto val="1"/>
        <c:lblOffset val="100"/>
        <c:baseTimeUnit val="years"/>
      </c:dateAx>
      <c:valAx>
        <c:axId val="299652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6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49.17</c:v>
                </c:pt>
                <c:pt idx="1">
                  <c:v>49.55</c:v>
                </c:pt>
                <c:pt idx="2">
                  <c:v>50.17</c:v>
                </c:pt>
                <c:pt idx="3">
                  <c:v>51.18</c:v>
                </c:pt>
                <c:pt idx="4">
                  <c:v>52.02</c:v>
                </c:pt>
              </c:numCache>
            </c:numRef>
          </c:val>
        </c:ser>
        <c:dLbls>
          <c:showLegendKey val="0"/>
          <c:showVal val="0"/>
          <c:showCatName val="0"/>
          <c:showSerName val="0"/>
          <c:showPercent val="0"/>
          <c:showBubbleSize val="0"/>
        </c:dLbls>
        <c:gapWidth val="150"/>
        <c:axId val="299652720"/>
        <c:axId val="2996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99652720"/>
        <c:axId val="299653504"/>
      </c:lineChart>
      <c:dateAx>
        <c:axId val="299652720"/>
        <c:scaling>
          <c:orientation val="minMax"/>
        </c:scaling>
        <c:delete val="1"/>
        <c:axPos val="b"/>
        <c:numFmt formatCode="ge" sourceLinked="1"/>
        <c:majorTickMark val="none"/>
        <c:minorTickMark val="none"/>
        <c:tickLblPos val="none"/>
        <c:crossAx val="299653504"/>
        <c:crosses val="autoZero"/>
        <c:auto val="1"/>
        <c:lblOffset val="100"/>
        <c:baseTimeUnit val="years"/>
      </c:dateAx>
      <c:valAx>
        <c:axId val="2996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65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9653896"/>
        <c:axId val="30016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99653896"/>
        <c:axId val="300166096"/>
      </c:lineChart>
      <c:dateAx>
        <c:axId val="299653896"/>
        <c:scaling>
          <c:orientation val="minMax"/>
        </c:scaling>
        <c:delete val="1"/>
        <c:axPos val="b"/>
        <c:numFmt formatCode="ge" sourceLinked="1"/>
        <c:majorTickMark val="none"/>
        <c:minorTickMark val="none"/>
        <c:tickLblPos val="none"/>
        <c:crossAx val="300166096"/>
        <c:crosses val="autoZero"/>
        <c:auto val="1"/>
        <c:lblOffset val="100"/>
        <c:baseTimeUnit val="years"/>
      </c:dateAx>
      <c:valAx>
        <c:axId val="30016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65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7.12</c:v>
                </c:pt>
                <c:pt idx="1">
                  <c:v>15.1</c:v>
                </c:pt>
                <c:pt idx="2">
                  <c:v>26.41</c:v>
                </c:pt>
                <c:pt idx="3">
                  <c:v>40.1</c:v>
                </c:pt>
                <c:pt idx="4">
                  <c:v>40.53</c:v>
                </c:pt>
              </c:numCache>
            </c:numRef>
          </c:val>
        </c:ser>
        <c:dLbls>
          <c:showLegendKey val="0"/>
          <c:showVal val="0"/>
          <c:showCatName val="0"/>
          <c:showSerName val="0"/>
          <c:showPercent val="0"/>
          <c:showBubbleSize val="0"/>
        </c:dLbls>
        <c:gapWidth val="150"/>
        <c:axId val="300166488"/>
        <c:axId val="3001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00166488"/>
        <c:axId val="300171584"/>
      </c:lineChart>
      <c:dateAx>
        <c:axId val="300166488"/>
        <c:scaling>
          <c:orientation val="minMax"/>
        </c:scaling>
        <c:delete val="1"/>
        <c:axPos val="b"/>
        <c:numFmt formatCode="ge" sourceLinked="1"/>
        <c:majorTickMark val="none"/>
        <c:minorTickMark val="none"/>
        <c:tickLblPos val="none"/>
        <c:crossAx val="300171584"/>
        <c:crosses val="autoZero"/>
        <c:auto val="1"/>
        <c:lblOffset val="100"/>
        <c:baseTimeUnit val="years"/>
      </c:dateAx>
      <c:valAx>
        <c:axId val="30017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1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694.02</c:v>
                </c:pt>
                <c:pt idx="1">
                  <c:v>422.81</c:v>
                </c:pt>
                <c:pt idx="2">
                  <c:v>487.63</c:v>
                </c:pt>
                <c:pt idx="3">
                  <c:v>507.84</c:v>
                </c:pt>
                <c:pt idx="4">
                  <c:v>323.66000000000003</c:v>
                </c:pt>
              </c:numCache>
            </c:numRef>
          </c:val>
        </c:ser>
        <c:dLbls>
          <c:showLegendKey val="0"/>
          <c:showVal val="0"/>
          <c:showCatName val="0"/>
          <c:showSerName val="0"/>
          <c:showPercent val="0"/>
          <c:showBubbleSize val="0"/>
        </c:dLbls>
        <c:gapWidth val="150"/>
        <c:axId val="300168448"/>
        <c:axId val="30016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00168448"/>
        <c:axId val="300169624"/>
      </c:lineChart>
      <c:dateAx>
        <c:axId val="300168448"/>
        <c:scaling>
          <c:orientation val="minMax"/>
        </c:scaling>
        <c:delete val="1"/>
        <c:axPos val="b"/>
        <c:numFmt formatCode="ge" sourceLinked="1"/>
        <c:majorTickMark val="none"/>
        <c:minorTickMark val="none"/>
        <c:tickLblPos val="none"/>
        <c:crossAx val="300169624"/>
        <c:crosses val="autoZero"/>
        <c:auto val="1"/>
        <c:lblOffset val="100"/>
        <c:baseTimeUnit val="years"/>
      </c:dateAx>
      <c:valAx>
        <c:axId val="300169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1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232.75</c:v>
                </c:pt>
                <c:pt idx="1">
                  <c:v>255.01</c:v>
                </c:pt>
                <c:pt idx="2">
                  <c:v>268.25</c:v>
                </c:pt>
                <c:pt idx="3">
                  <c:v>272.35000000000002</c:v>
                </c:pt>
                <c:pt idx="4">
                  <c:v>285.22000000000003</c:v>
                </c:pt>
              </c:numCache>
            </c:numRef>
          </c:val>
        </c:ser>
        <c:dLbls>
          <c:showLegendKey val="0"/>
          <c:showVal val="0"/>
          <c:showCatName val="0"/>
          <c:showSerName val="0"/>
          <c:showPercent val="0"/>
          <c:showBubbleSize val="0"/>
        </c:dLbls>
        <c:gapWidth val="150"/>
        <c:axId val="300168840"/>
        <c:axId val="30016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300168840"/>
        <c:axId val="300164528"/>
      </c:lineChart>
      <c:dateAx>
        <c:axId val="300168840"/>
        <c:scaling>
          <c:orientation val="minMax"/>
        </c:scaling>
        <c:delete val="1"/>
        <c:axPos val="b"/>
        <c:numFmt formatCode="ge" sourceLinked="1"/>
        <c:majorTickMark val="none"/>
        <c:minorTickMark val="none"/>
        <c:tickLblPos val="none"/>
        <c:crossAx val="300164528"/>
        <c:crosses val="autoZero"/>
        <c:auto val="1"/>
        <c:lblOffset val="100"/>
        <c:baseTimeUnit val="years"/>
      </c:dateAx>
      <c:valAx>
        <c:axId val="30016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16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89.95</c:v>
                </c:pt>
                <c:pt idx="1">
                  <c:v>89.45</c:v>
                </c:pt>
                <c:pt idx="2">
                  <c:v>86.77</c:v>
                </c:pt>
                <c:pt idx="3">
                  <c:v>84.57</c:v>
                </c:pt>
                <c:pt idx="4">
                  <c:v>85.89</c:v>
                </c:pt>
              </c:numCache>
            </c:numRef>
          </c:val>
        </c:ser>
        <c:dLbls>
          <c:showLegendKey val="0"/>
          <c:showVal val="0"/>
          <c:showCatName val="0"/>
          <c:showSerName val="0"/>
          <c:showPercent val="0"/>
          <c:showBubbleSize val="0"/>
        </c:dLbls>
        <c:gapWidth val="150"/>
        <c:axId val="300164920"/>
        <c:axId val="30017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00164920"/>
        <c:axId val="300170408"/>
      </c:lineChart>
      <c:dateAx>
        <c:axId val="300164920"/>
        <c:scaling>
          <c:orientation val="minMax"/>
        </c:scaling>
        <c:delete val="1"/>
        <c:axPos val="b"/>
        <c:numFmt formatCode="ge" sourceLinked="1"/>
        <c:majorTickMark val="none"/>
        <c:minorTickMark val="none"/>
        <c:tickLblPos val="none"/>
        <c:crossAx val="300170408"/>
        <c:crosses val="autoZero"/>
        <c:auto val="1"/>
        <c:lblOffset val="100"/>
        <c:baseTimeUnit val="years"/>
      </c:dateAx>
      <c:valAx>
        <c:axId val="30017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6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176.83</c:v>
                </c:pt>
                <c:pt idx="1">
                  <c:v>175.79</c:v>
                </c:pt>
                <c:pt idx="2">
                  <c:v>181.17</c:v>
                </c:pt>
                <c:pt idx="3">
                  <c:v>186.38</c:v>
                </c:pt>
                <c:pt idx="4">
                  <c:v>184.74</c:v>
                </c:pt>
              </c:numCache>
            </c:numRef>
          </c:val>
        </c:ser>
        <c:dLbls>
          <c:showLegendKey val="0"/>
          <c:showVal val="0"/>
          <c:showCatName val="0"/>
          <c:showSerName val="0"/>
          <c:showPercent val="0"/>
          <c:showBubbleSize val="0"/>
        </c:dLbls>
        <c:gapWidth val="150"/>
        <c:axId val="300165704"/>
        <c:axId val="30047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300165704"/>
        <c:axId val="300475816"/>
      </c:lineChart>
      <c:dateAx>
        <c:axId val="300165704"/>
        <c:scaling>
          <c:orientation val="minMax"/>
        </c:scaling>
        <c:delete val="1"/>
        <c:axPos val="b"/>
        <c:numFmt formatCode="ge" sourceLinked="1"/>
        <c:majorTickMark val="none"/>
        <c:minorTickMark val="none"/>
        <c:tickLblPos val="none"/>
        <c:crossAx val="300475816"/>
        <c:crosses val="autoZero"/>
        <c:auto val="1"/>
        <c:lblOffset val="100"/>
        <c:baseTimeUnit val="years"/>
      </c:dateAx>
      <c:valAx>
        <c:axId val="30047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6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31" zoomScale="80" zoomScaleNormal="8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南砺市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53795</v>
      </c>
      <c r="AJ8" s="75"/>
      <c r="AK8" s="75"/>
      <c r="AL8" s="75"/>
      <c r="AM8" s="75"/>
      <c r="AN8" s="75"/>
      <c r="AO8" s="75"/>
      <c r="AP8" s="76"/>
      <c r="AQ8" s="57">
        <f>データ!R6</f>
        <v>668.64</v>
      </c>
      <c r="AR8" s="57"/>
      <c r="AS8" s="57"/>
      <c r="AT8" s="57"/>
      <c r="AU8" s="57"/>
      <c r="AV8" s="57"/>
      <c r="AW8" s="57"/>
      <c r="AX8" s="57"/>
      <c r="AY8" s="57">
        <f>データ!S6</f>
        <v>80.45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70.38</v>
      </c>
      <c r="K10" s="57"/>
      <c r="L10" s="57"/>
      <c r="M10" s="57"/>
      <c r="N10" s="57"/>
      <c r="O10" s="57"/>
      <c r="P10" s="57"/>
      <c r="Q10" s="57"/>
      <c r="R10" s="57">
        <f>データ!O6</f>
        <v>98.85</v>
      </c>
      <c r="S10" s="57"/>
      <c r="T10" s="57"/>
      <c r="U10" s="57"/>
      <c r="V10" s="57"/>
      <c r="W10" s="57"/>
      <c r="X10" s="57"/>
      <c r="Y10" s="57"/>
      <c r="Z10" s="65">
        <f>データ!P6</f>
        <v>3132</v>
      </c>
      <c r="AA10" s="65"/>
      <c r="AB10" s="65"/>
      <c r="AC10" s="65"/>
      <c r="AD10" s="65"/>
      <c r="AE10" s="65"/>
      <c r="AF10" s="65"/>
      <c r="AG10" s="65"/>
      <c r="AH10" s="2"/>
      <c r="AI10" s="65">
        <f>データ!T6</f>
        <v>50368</v>
      </c>
      <c r="AJ10" s="65"/>
      <c r="AK10" s="65"/>
      <c r="AL10" s="65"/>
      <c r="AM10" s="65"/>
      <c r="AN10" s="65"/>
      <c r="AO10" s="65"/>
      <c r="AP10" s="65"/>
      <c r="AQ10" s="57">
        <f>データ!U6</f>
        <v>119.97</v>
      </c>
      <c r="AR10" s="57"/>
      <c r="AS10" s="57"/>
      <c r="AT10" s="57"/>
      <c r="AU10" s="57"/>
      <c r="AV10" s="57"/>
      <c r="AW10" s="57"/>
      <c r="AX10" s="57"/>
      <c r="AY10" s="57">
        <f>データ!V6</f>
        <v>419.84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162108</v>
      </c>
      <c r="D6" s="31">
        <f t="shared" si="3"/>
        <v>46</v>
      </c>
      <c r="E6" s="31">
        <f t="shared" si="3"/>
        <v>1</v>
      </c>
      <c r="F6" s="31">
        <f t="shared" si="3"/>
        <v>0</v>
      </c>
      <c r="G6" s="31">
        <f t="shared" si="3"/>
        <v>1</v>
      </c>
      <c r="H6" s="31" t="str">
        <f t="shared" si="3"/>
        <v>富山県　南砺市</v>
      </c>
      <c r="I6" s="31" t="str">
        <f t="shared" si="3"/>
        <v>法適用</v>
      </c>
      <c r="J6" s="31" t="str">
        <f t="shared" si="3"/>
        <v>水道事業</v>
      </c>
      <c r="K6" s="31" t="str">
        <f t="shared" si="3"/>
        <v>末端給水事業</v>
      </c>
      <c r="L6" s="31" t="str">
        <f t="shared" si="3"/>
        <v>A4</v>
      </c>
      <c r="M6" s="32" t="str">
        <f t="shared" si="3"/>
        <v>-</v>
      </c>
      <c r="N6" s="32">
        <f t="shared" si="3"/>
        <v>70.38</v>
      </c>
      <c r="O6" s="32">
        <f t="shared" si="3"/>
        <v>98.85</v>
      </c>
      <c r="P6" s="32">
        <f t="shared" si="3"/>
        <v>3132</v>
      </c>
      <c r="Q6" s="32">
        <f t="shared" si="3"/>
        <v>53795</v>
      </c>
      <c r="R6" s="32">
        <f t="shared" si="3"/>
        <v>668.64</v>
      </c>
      <c r="S6" s="32">
        <f t="shared" si="3"/>
        <v>80.45</v>
      </c>
      <c r="T6" s="32">
        <f t="shared" si="3"/>
        <v>50368</v>
      </c>
      <c r="U6" s="32">
        <f t="shared" si="3"/>
        <v>119.97</v>
      </c>
      <c r="V6" s="32">
        <f t="shared" si="3"/>
        <v>419.84</v>
      </c>
      <c r="W6" s="33">
        <f>IF(W7="",NA(),W7)</f>
        <v>93.59</v>
      </c>
      <c r="X6" s="33">
        <f t="shared" ref="X6:AF6" si="4">IF(X7="",NA(),X7)</f>
        <v>93.04</v>
      </c>
      <c r="Y6" s="33">
        <f t="shared" si="4"/>
        <v>90.09</v>
      </c>
      <c r="Z6" s="33">
        <f t="shared" si="4"/>
        <v>88</v>
      </c>
      <c r="AA6" s="33">
        <f t="shared" si="4"/>
        <v>89.08</v>
      </c>
      <c r="AB6" s="33">
        <f t="shared" si="4"/>
        <v>108.89</v>
      </c>
      <c r="AC6" s="33">
        <f t="shared" si="4"/>
        <v>107.68</v>
      </c>
      <c r="AD6" s="33">
        <f t="shared" si="4"/>
        <v>108.24</v>
      </c>
      <c r="AE6" s="33">
        <f t="shared" si="4"/>
        <v>107.8</v>
      </c>
      <c r="AF6" s="33">
        <f t="shared" si="4"/>
        <v>111.96</v>
      </c>
      <c r="AG6" s="32" t="str">
        <f>IF(AG7="","",IF(AG7="-","【-】","【"&amp;SUBSTITUTE(TEXT(AG7,"#,##0.00"),"-","△")&amp;"】"))</f>
        <v>【113.03】</v>
      </c>
      <c r="AH6" s="33">
        <f>IF(AH7="",NA(),AH7)</f>
        <v>7.12</v>
      </c>
      <c r="AI6" s="33">
        <f t="shared" ref="AI6:AQ6" si="5">IF(AI7="",NA(),AI7)</f>
        <v>15.1</v>
      </c>
      <c r="AJ6" s="33">
        <f t="shared" si="5"/>
        <v>26.41</v>
      </c>
      <c r="AK6" s="33">
        <f t="shared" si="5"/>
        <v>40.1</v>
      </c>
      <c r="AL6" s="33">
        <f t="shared" si="5"/>
        <v>40.53</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694.02</v>
      </c>
      <c r="AT6" s="33">
        <f t="shared" ref="AT6:BB6" si="6">IF(AT7="",NA(),AT7)</f>
        <v>422.81</v>
      </c>
      <c r="AU6" s="33">
        <f t="shared" si="6"/>
        <v>487.63</v>
      </c>
      <c r="AV6" s="33">
        <f t="shared" si="6"/>
        <v>507.84</v>
      </c>
      <c r="AW6" s="33">
        <f t="shared" si="6"/>
        <v>323.66000000000003</v>
      </c>
      <c r="AX6" s="33">
        <f t="shared" si="6"/>
        <v>699.11</v>
      </c>
      <c r="AY6" s="33">
        <f t="shared" si="6"/>
        <v>695.41</v>
      </c>
      <c r="AZ6" s="33">
        <f t="shared" si="6"/>
        <v>701</v>
      </c>
      <c r="BA6" s="33">
        <f t="shared" si="6"/>
        <v>739.59</v>
      </c>
      <c r="BB6" s="33">
        <f t="shared" si="6"/>
        <v>335.95</v>
      </c>
      <c r="BC6" s="32" t="str">
        <f>IF(BC7="","",IF(BC7="-","【-】","【"&amp;SUBSTITUTE(TEXT(BC7,"#,##0.00"),"-","△")&amp;"】"))</f>
        <v>【264.16】</v>
      </c>
      <c r="BD6" s="33">
        <f>IF(BD7="",NA(),BD7)</f>
        <v>232.75</v>
      </c>
      <c r="BE6" s="33">
        <f t="shared" ref="BE6:BM6" si="7">IF(BE7="",NA(),BE7)</f>
        <v>255.01</v>
      </c>
      <c r="BF6" s="33">
        <f t="shared" si="7"/>
        <v>268.25</v>
      </c>
      <c r="BG6" s="33">
        <f t="shared" si="7"/>
        <v>272.35000000000002</v>
      </c>
      <c r="BH6" s="33">
        <f t="shared" si="7"/>
        <v>285.22000000000003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89.95</v>
      </c>
      <c r="BP6" s="33">
        <f t="shared" ref="BP6:BX6" si="8">IF(BP7="",NA(),BP7)</f>
        <v>89.45</v>
      </c>
      <c r="BQ6" s="33">
        <f t="shared" si="8"/>
        <v>86.77</v>
      </c>
      <c r="BR6" s="33">
        <f t="shared" si="8"/>
        <v>84.57</v>
      </c>
      <c r="BS6" s="33">
        <f t="shared" si="8"/>
        <v>85.89</v>
      </c>
      <c r="BT6" s="33">
        <f t="shared" si="8"/>
        <v>101.27</v>
      </c>
      <c r="BU6" s="33">
        <f t="shared" si="8"/>
        <v>99.61</v>
      </c>
      <c r="BV6" s="33">
        <f t="shared" si="8"/>
        <v>100.27</v>
      </c>
      <c r="BW6" s="33">
        <f t="shared" si="8"/>
        <v>99.46</v>
      </c>
      <c r="BX6" s="33">
        <f t="shared" si="8"/>
        <v>105.21</v>
      </c>
      <c r="BY6" s="32" t="str">
        <f>IF(BY7="","",IF(BY7="-","【-】","【"&amp;SUBSTITUTE(TEXT(BY7,"#,##0.00"),"-","△")&amp;"】"))</f>
        <v>【104.60】</v>
      </c>
      <c r="BZ6" s="33">
        <f>IF(BZ7="",NA(),BZ7)</f>
        <v>176.83</v>
      </c>
      <c r="CA6" s="33">
        <f t="shared" ref="CA6:CI6" si="9">IF(CA7="",NA(),CA7)</f>
        <v>175.79</v>
      </c>
      <c r="CB6" s="33">
        <f t="shared" si="9"/>
        <v>181.17</v>
      </c>
      <c r="CC6" s="33">
        <f t="shared" si="9"/>
        <v>186.38</v>
      </c>
      <c r="CD6" s="33">
        <f t="shared" si="9"/>
        <v>184.74</v>
      </c>
      <c r="CE6" s="33">
        <f t="shared" si="9"/>
        <v>167.74</v>
      </c>
      <c r="CF6" s="33">
        <f t="shared" si="9"/>
        <v>169.59</v>
      </c>
      <c r="CG6" s="33">
        <f t="shared" si="9"/>
        <v>169.62</v>
      </c>
      <c r="CH6" s="33">
        <f t="shared" si="9"/>
        <v>171.78</v>
      </c>
      <c r="CI6" s="33">
        <f t="shared" si="9"/>
        <v>162.59</v>
      </c>
      <c r="CJ6" s="32" t="str">
        <f>IF(CJ7="","",IF(CJ7="-","【-】","【"&amp;SUBSTITUTE(TEXT(CJ7,"#,##0.00"),"-","△")&amp;"】"))</f>
        <v>【164.21】</v>
      </c>
      <c r="CK6" s="33">
        <f>IF(CK7="",NA(),CK7)</f>
        <v>66.12</v>
      </c>
      <c r="CL6" s="33">
        <f t="shared" ref="CL6:CT6" si="10">IF(CL7="",NA(),CL7)</f>
        <v>62.77</v>
      </c>
      <c r="CM6" s="33">
        <f t="shared" si="10"/>
        <v>62.44</v>
      </c>
      <c r="CN6" s="33">
        <f t="shared" si="10"/>
        <v>60.3</v>
      </c>
      <c r="CO6" s="33">
        <f t="shared" si="10"/>
        <v>59.34</v>
      </c>
      <c r="CP6" s="33">
        <f t="shared" si="10"/>
        <v>60.83</v>
      </c>
      <c r="CQ6" s="33">
        <f t="shared" si="10"/>
        <v>60.04</v>
      </c>
      <c r="CR6" s="33">
        <f t="shared" si="10"/>
        <v>59.88</v>
      </c>
      <c r="CS6" s="33">
        <f t="shared" si="10"/>
        <v>59.68</v>
      </c>
      <c r="CT6" s="33">
        <f t="shared" si="10"/>
        <v>59.17</v>
      </c>
      <c r="CU6" s="32" t="str">
        <f>IF(CU7="","",IF(CU7="-","【-】","【"&amp;SUBSTITUTE(TEXT(CU7,"#,##0.00"),"-","△")&amp;"】"))</f>
        <v>【59.80】</v>
      </c>
      <c r="CV6" s="33">
        <f>IF(CV7="",NA(),CV7)</f>
        <v>74.92</v>
      </c>
      <c r="CW6" s="33">
        <f t="shared" ref="CW6:DE6" si="11">IF(CW7="",NA(),CW7)</f>
        <v>77.569999999999993</v>
      </c>
      <c r="CX6" s="33">
        <f t="shared" si="11"/>
        <v>78.239999999999995</v>
      </c>
      <c r="CY6" s="33">
        <f t="shared" si="11"/>
        <v>80.55</v>
      </c>
      <c r="CZ6" s="33">
        <f t="shared" si="11"/>
        <v>79.98</v>
      </c>
      <c r="DA6" s="33">
        <f t="shared" si="11"/>
        <v>87.92</v>
      </c>
      <c r="DB6" s="33">
        <f t="shared" si="11"/>
        <v>87.33</v>
      </c>
      <c r="DC6" s="33">
        <f t="shared" si="11"/>
        <v>87.65</v>
      </c>
      <c r="DD6" s="33">
        <f t="shared" si="11"/>
        <v>87.63</v>
      </c>
      <c r="DE6" s="33">
        <f t="shared" si="11"/>
        <v>87.6</v>
      </c>
      <c r="DF6" s="32" t="str">
        <f>IF(DF7="","",IF(DF7="-","【-】","【"&amp;SUBSTITUTE(TEXT(DF7,"#,##0.00"),"-","△")&amp;"】"))</f>
        <v>【89.78】</v>
      </c>
      <c r="DG6" s="33">
        <f>IF(DG7="",NA(),DG7)</f>
        <v>49.17</v>
      </c>
      <c r="DH6" s="33">
        <f t="shared" ref="DH6:DP6" si="12">IF(DH7="",NA(),DH7)</f>
        <v>49.55</v>
      </c>
      <c r="DI6" s="33">
        <f t="shared" si="12"/>
        <v>50.17</v>
      </c>
      <c r="DJ6" s="33">
        <f t="shared" si="12"/>
        <v>51.18</v>
      </c>
      <c r="DK6" s="33">
        <f t="shared" si="12"/>
        <v>52.02</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2">
        <f t="shared" si="13"/>
        <v>0</v>
      </c>
      <c r="DV6" s="32">
        <f t="shared" si="13"/>
        <v>0</v>
      </c>
      <c r="DW6" s="33">
        <f t="shared" si="13"/>
        <v>6.92</v>
      </c>
      <c r="DX6" s="33">
        <f t="shared" si="13"/>
        <v>7.67</v>
      </c>
      <c r="DY6" s="33">
        <f t="shared" si="13"/>
        <v>8.4</v>
      </c>
      <c r="DZ6" s="33">
        <f t="shared" si="13"/>
        <v>9.7100000000000009</v>
      </c>
      <c r="EA6" s="33">
        <f t="shared" si="13"/>
        <v>10.71</v>
      </c>
      <c r="EB6" s="32" t="str">
        <f>IF(EB7="","",IF(EB7="-","【-】","【"&amp;SUBSTITUTE(TEXT(EB7,"#,##0.00"),"-","△")&amp;"】"))</f>
        <v>【12.42】</v>
      </c>
      <c r="EC6" s="33">
        <f>IF(EC7="",NA(),EC7)</f>
        <v>0.19</v>
      </c>
      <c r="ED6" s="33">
        <f t="shared" ref="ED6:EL6" si="14">IF(ED7="",NA(),ED7)</f>
        <v>0.15</v>
      </c>
      <c r="EE6" s="33">
        <f t="shared" si="14"/>
        <v>0.26</v>
      </c>
      <c r="EF6" s="33">
        <f t="shared" si="14"/>
        <v>0.25</v>
      </c>
      <c r="EG6" s="33">
        <f t="shared" si="14"/>
        <v>0.37</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162108</v>
      </c>
      <c r="D7" s="35">
        <v>46</v>
      </c>
      <c r="E7" s="35">
        <v>1</v>
      </c>
      <c r="F7" s="35">
        <v>0</v>
      </c>
      <c r="G7" s="35">
        <v>1</v>
      </c>
      <c r="H7" s="35" t="s">
        <v>93</v>
      </c>
      <c r="I7" s="35" t="s">
        <v>94</v>
      </c>
      <c r="J7" s="35" t="s">
        <v>95</v>
      </c>
      <c r="K7" s="35" t="s">
        <v>96</v>
      </c>
      <c r="L7" s="35" t="s">
        <v>97</v>
      </c>
      <c r="M7" s="36" t="s">
        <v>98</v>
      </c>
      <c r="N7" s="36">
        <v>70.38</v>
      </c>
      <c r="O7" s="36">
        <v>98.85</v>
      </c>
      <c r="P7" s="36">
        <v>3132</v>
      </c>
      <c r="Q7" s="36">
        <v>53795</v>
      </c>
      <c r="R7" s="36">
        <v>668.64</v>
      </c>
      <c r="S7" s="36">
        <v>80.45</v>
      </c>
      <c r="T7" s="36">
        <v>50368</v>
      </c>
      <c r="U7" s="36">
        <v>119.97</v>
      </c>
      <c r="V7" s="36">
        <v>419.84</v>
      </c>
      <c r="W7" s="36">
        <v>93.59</v>
      </c>
      <c r="X7" s="36">
        <v>93.04</v>
      </c>
      <c r="Y7" s="36">
        <v>90.09</v>
      </c>
      <c r="Z7" s="36">
        <v>88</v>
      </c>
      <c r="AA7" s="36">
        <v>89.08</v>
      </c>
      <c r="AB7" s="36">
        <v>108.89</v>
      </c>
      <c r="AC7" s="36">
        <v>107.68</v>
      </c>
      <c r="AD7" s="36">
        <v>108.24</v>
      </c>
      <c r="AE7" s="36">
        <v>107.8</v>
      </c>
      <c r="AF7" s="36">
        <v>111.96</v>
      </c>
      <c r="AG7" s="36">
        <v>113.03</v>
      </c>
      <c r="AH7" s="36">
        <v>7.12</v>
      </c>
      <c r="AI7" s="36">
        <v>15.1</v>
      </c>
      <c r="AJ7" s="36">
        <v>26.41</v>
      </c>
      <c r="AK7" s="36">
        <v>40.1</v>
      </c>
      <c r="AL7" s="36">
        <v>40.53</v>
      </c>
      <c r="AM7" s="36">
        <v>4.4400000000000004</v>
      </c>
      <c r="AN7" s="36">
        <v>4.67</v>
      </c>
      <c r="AO7" s="36">
        <v>4.46</v>
      </c>
      <c r="AP7" s="36">
        <v>4.3899999999999997</v>
      </c>
      <c r="AQ7" s="36">
        <v>0.41</v>
      </c>
      <c r="AR7" s="36">
        <v>0.81</v>
      </c>
      <c r="AS7" s="36">
        <v>694.02</v>
      </c>
      <c r="AT7" s="36">
        <v>422.81</v>
      </c>
      <c r="AU7" s="36">
        <v>487.63</v>
      </c>
      <c r="AV7" s="36">
        <v>507.84</v>
      </c>
      <c r="AW7" s="36">
        <v>323.66000000000003</v>
      </c>
      <c r="AX7" s="36">
        <v>699.11</v>
      </c>
      <c r="AY7" s="36">
        <v>695.41</v>
      </c>
      <c r="AZ7" s="36">
        <v>701</v>
      </c>
      <c r="BA7" s="36">
        <v>739.59</v>
      </c>
      <c r="BB7" s="36">
        <v>335.95</v>
      </c>
      <c r="BC7" s="36">
        <v>264.16000000000003</v>
      </c>
      <c r="BD7" s="36">
        <v>232.75</v>
      </c>
      <c r="BE7" s="36">
        <v>255.01</v>
      </c>
      <c r="BF7" s="36">
        <v>268.25</v>
      </c>
      <c r="BG7" s="36">
        <v>272.35000000000002</v>
      </c>
      <c r="BH7" s="36">
        <v>285.22000000000003</v>
      </c>
      <c r="BI7" s="36">
        <v>339.69</v>
      </c>
      <c r="BJ7" s="36">
        <v>343.45</v>
      </c>
      <c r="BK7" s="36">
        <v>330.99</v>
      </c>
      <c r="BL7" s="36">
        <v>324.08999999999997</v>
      </c>
      <c r="BM7" s="36">
        <v>319.82</v>
      </c>
      <c r="BN7" s="36">
        <v>283.72000000000003</v>
      </c>
      <c r="BO7" s="36">
        <v>89.95</v>
      </c>
      <c r="BP7" s="36">
        <v>89.45</v>
      </c>
      <c r="BQ7" s="36">
        <v>86.77</v>
      </c>
      <c r="BR7" s="36">
        <v>84.57</v>
      </c>
      <c r="BS7" s="36">
        <v>85.89</v>
      </c>
      <c r="BT7" s="36">
        <v>101.27</v>
      </c>
      <c r="BU7" s="36">
        <v>99.61</v>
      </c>
      <c r="BV7" s="36">
        <v>100.27</v>
      </c>
      <c r="BW7" s="36">
        <v>99.46</v>
      </c>
      <c r="BX7" s="36">
        <v>105.21</v>
      </c>
      <c r="BY7" s="36">
        <v>104.6</v>
      </c>
      <c r="BZ7" s="36">
        <v>176.83</v>
      </c>
      <c r="CA7" s="36">
        <v>175.79</v>
      </c>
      <c r="CB7" s="36">
        <v>181.17</v>
      </c>
      <c r="CC7" s="36">
        <v>186.38</v>
      </c>
      <c r="CD7" s="36">
        <v>184.74</v>
      </c>
      <c r="CE7" s="36">
        <v>167.74</v>
      </c>
      <c r="CF7" s="36">
        <v>169.59</v>
      </c>
      <c r="CG7" s="36">
        <v>169.62</v>
      </c>
      <c r="CH7" s="36">
        <v>171.78</v>
      </c>
      <c r="CI7" s="36">
        <v>162.59</v>
      </c>
      <c r="CJ7" s="36">
        <v>164.21</v>
      </c>
      <c r="CK7" s="36">
        <v>66.12</v>
      </c>
      <c r="CL7" s="36">
        <v>62.77</v>
      </c>
      <c r="CM7" s="36">
        <v>62.44</v>
      </c>
      <c r="CN7" s="36">
        <v>60.3</v>
      </c>
      <c r="CO7" s="36">
        <v>59.34</v>
      </c>
      <c r="CP7" s="36">
        <v>60.83</v>
      </c>
      <c r="CQ7" s="36">
        <v>60.04</v>
      </c>
      <c r="CR7" s="36">
        <v>59.88</v>
      </c>
      <c r="CS7" s="36">
        <v>59.68</v>
      </c>
      <c r="CT7" s="36">
        <v>59.17</v>
      </c>
      <c r="CU7" s="36">
        <v>59.8</v>
      </c>
      <c r="CV7" s="36">
        <v>74.92</v>
      </c>
      <c r="CW7" s="36">
        <v>77.569999999999993</v>
      </c>
      <c r="CX7" s="36">
        <v>78.239999999999995</v>
      </c>
      <c r="CY7" s="36">
        <v>80.55</v>
      </c>
      <c r="CZ7" s="36">
        <v>79.98</v>
      </c>
      <c r="DA7" s="36">
        <v>87.92</v>
      </c>
      <c r="DB7" s="36">
        <v>87.33</v>
      </c>
      <c r="DC7" s="36">
        <v>87.65</v>
      </c>
      <c r="DD7" s="36">
        <v>87.63</v>
      </c>
      <c r="DE7" s="36">
        <v>87.6</v>
      </c>
      <c r="DF7" s="36">
        <v>89.78</v>
      </c>
      <c r="DG7" s="36">
        <v>49.17</v>
      </c>
      <c r="DH7" s="36">
        <v>49.55</v>
      </c>
      <c r="DI7" s="36">
        <v>50.17</v>
      </c>
      <c r="DJ7" s="36">
        <v>51.18</v>
      </c>
      <c r="DK7" s="36">
        <v>52.02</v>
      </c>
      <c r="DL7" s="36">
        <v>36.700000000000003</v>
      </c>
      <c r="DM7" s="36">
        <v>37.71</v>
      </c>
      <c r="DN7" s="36">
        <v>38.69</v>
      </c>
      <c r="DO7" s="36">
        <v>39.65</v>
      </c>
      <c r="DP7" s="36">
        <v>45.25</v>
      </c>
      <c r="DQ7" s="36">
        <v>46.31</v>
      </c>
      <c r="DR7" s="36">
        <v>0</v>
      </c>
      <c r="DS7" s="36">
        <v>0</v>
      </c>
      <c r="DT7" s="36">
        <v>0</v>
      </c>
      <c r="DU7" s="36">
        <v>0</v>
      </c>
      <c r="DV7" s="36">
        <v>0</v>
      </c>
      <c r="DW7" s="36">
        <v>6.92</v>
      </c>
      <c r="DX7" s="36">
        <v>7.67</v>
      </c>
      <c r="DY7" s="36">
        <v>8.4</v>
      </c>
      <c r="DZ7" s="36">
        <v>9.7100000000000009</v>
      </c>
      <c r="EA7" s="36">
        <v>10.71</v>
      </c>
      <c r="EB7" s="36">
        <v>12.42</v>
      </c>
      <c r="EC7" s="36">
        <v>0.19</v>
      </c>
      <c r="ED7" s="36">
        <v>0.15</v>
      </c>
      <c r="EE7" s="36">
        <v>0.26</v>
      </c>
      <c r="EF7" s="36">
        <v>0.25</v>
      </c>
      <c r="EG7" s="36">
        <v>0.37</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2016-02-15T05:36:54Z</cp:lastPrinted>
  <dcterms:created xsi:type="dcterms:W3CDTF">2016-01-18T04:45:39Z</dcterms:created>
  <dcterms:modified xsi:type="dcterms:W3CDTF">2016-02-25T02:55:03Z</dcterms:modified>
  <cp:category/>
</cp:coreProperties>
</file>