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B501" lockStructure="1"/>
  <bookViews>
    <workbookView xWindow="240" yWindow="60" windowWidth="14940" windowHeight="7875"/>
  </bookViews>
  <sheets>
    <sheet name="法適用_下水道事業" sheetId="4" r:id="rId1"/>
    <sheet name="データ" sheetId="5" state="hidden" r:id="rId2"/>
  </sheets>
  <calcPr calcId="14562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R6" i="5"/>
  <c r="Q6" i="5"/>
  <c r="AD10" i="4" s="1"/>
  <c r="P6" i="5"/>
  <c r="O6" i="5"/>
  <c r="P10" i="4" s="1"/>
  <c r="N6" i="5"/>
  <c r="M6" i="5"/>
  <c r="B10" i="4" s="1"/>
  <c r="L6" i="5"/>
  <c r="W8" i="4" s="1"/>
  <c r="K6" i="5"/>
  <c r="P8" i="4" s="1"/>
  <c r="J6" i="5"/>
  <c r="I6" i="5"/>
  <c r="B8" i="4" s="1"/>
  <c r="H6" i="5"/>
  <c r="B6" i="4" s="1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W10" i="4"/>
  <c r="I10" i="4"/>
  <c r="BB8" i="4"/>
  <c r="AT8" i="4"/>
  <c r="AL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<sst xmlns="http://schemas.openxmlformats.org/spreadsheetml/2006/main" count="220" uniqueCount="110">
  <si>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</si>
  <si>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</si>
  <si>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</si>
  <si>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</si>
  <si>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</si>
  <si>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</si>
  <si>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</si>
  <si>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</si>
  <si>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</si>
  <si>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</si>
  <si>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</si>
  <si>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</si>
  <si>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</si>
  <si>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</si>
  <si>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</si>
  <si>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</si>
  <si>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</si>
  <si>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</si>
  <si>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</si>
  <si>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</si>
  <si>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</si>
  <si>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</si>
  <si>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</si>
  <si>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</si>
  <si>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</si>
  <si>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</si>
  <si>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</si>
  <si>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</si>
  <si>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</si>
  <si>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</si>
  <si>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</si>
  <si>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</si>
  <si>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</si>
  <si>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</si>
  <si>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</si>
  <si>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</si>
  <si>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</si>
  <si>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</si>
  <si>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</si>
  <si>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</si>
  <si>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「経常収支比率」、「累積欠損金比率」、「流動比率」、「有形固定資産減価償却率」及び「管渠老朽化率」については、法非適用企業では算出できないため、法適用企業のみの類似団体平均値及び全国平均を算出しています。</t>
    <rPh sb="3" eb="5">
      <t>ケイジョウ</t>
    </rPh>
    <rPh sb="5" eb="7">
      <t>シュウシ</t>
    </rPh>
    <rPh sb="7" eb="9">
      <t>ヒリツ</t>
    </rPh>
    <rPh sb="12" eb="14">
      <t>ルイセキ</t>
    </rPh>
    <rPh sb="14" eb="17">
      <t>ケッソンキン</t>
    </rPh>
    <rPh sb="17" eb="19">
      <t>ヒリツ</t>
    </rPh>
    <rPh sb="22" eb="24">
      <t>リュウドウ</t>
    </rPh>
    <rPh sb="24" eb="26">
      <t>ヒリツ</t>
    </rPh>
    <rPh sb="29" eb="31">
      <t>ユウケイ</t>
    </rPh>
    <rPh sb="31" eb="35">
      <t>コテイシサン</t>
    </rPh>
    <rPh sb="35" eb="37">
      <t>ゲンカ</t>
    </rPh>
    <rPh sb="37" eb="39">
      <t>ショウキャク</t>
    </rPh>
    <rPh sb="39" eb="40">
      <t>リツ</t>
    </rPh>
    <rPh sb="41" eb="42">
      <t>オヨ</t>
    </rPh>
    <rPh sb="44" eb="46">
      <t>カンキョ</t>
    </rPh>
    <rPh sb="46" eb="49">
      <t>ロウキュウカ</t>
    </rPh>
    <rPh sb="49" eb="50">
      <t>リツ</t>
    </rPh>
    <rPh sb="57" eb="59">
      <t>ホウヒ</t>
    </rPh>
    <rPh sb="59" eb="61">
      <t>テキヨウ</t>
    </rPh>
    <rPh sb="61" eb="63">
      <t>キギョウ</t>
    </rPh>
    <rPh sb="65" eb="67">
      <t>サンシュツ</t>
    </rPh>
    <rPh sb="74" eb="77">
      <t>ホウテキヨウ</t>
    </rPh>
    <rPh sb="77" eb="79">
      <t>キギョウ</t>
    </rPh>
    <rPh sb="82" eb="84">
      <t>ルイジ</t>
    </rPh>
    <rPh sb="84" eb="86">
      <t>ダンタイ</t>
    </rPh>
    <rPh sb="86" eb="88">
      <t>ヘイキン</t>
    </rPh>
    <rPh sb="88" eb="89">
      <t>アタイ</t>
    </rPh>
    <rPh sb="89" eb="90">
      <t>オヨ</t>
    </rPh>
    <rPh sb="91" eb="93">
      <t>ゼンコク</t>
    </rPh>
    <rPh sb="93" eb="95">
      <t>ヘイキン</t>
    </rPh>
    <rPh sb="96" eb="98">
      <t>サンシュツ</t>
    </rPh>
    <phoneticPr fontId="4"/>
  </si>
  <si>
    <t>※　平成22年度から平成25年度における各指標の類似団体平均値は、当時の事業数を基に算出していますが、企業債残高対事業規模比率、管渠老朽化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83" eb="85">
      <t>ヘイセイ</t>
    </rPh>
    <rPh sb="87" eb="89">
      <t>ネンド</t>
    </rPh>
    <rPh sb="90" eb="92">
      <t>ジギョウ</t>
    </rPh>
    <rPh sb="92" eb="93">
      <t>スウ</t>
    </rPh>
    <rPh sb="94" eb="95">
      <t>モト</t>
    </rPh>
    <rPh sb="96" eb="98">
      <t>ルイジ</t>
    </rPh>
    <rPh sb="98" eb="100">
      <t>ダンタイ</t>
    </rPh>
    <rPh sb="100" eb="102">
      <t>ヘイキン</t>
    </rPh>
    <rPh sb="102" eb="103">
      <t>アタイ</t>
    </rPh>
    <rPh sb="104" eb="106">
      <t>サンシュツ</t>
    </rPh>
    <phoneticPr fontId="4"/>
  </si>
  <si>
    <t>下水道事業(法適用)</t>
    <rPh sb="3" eb="5">
      <t>ジギョウ</t>
    </rPh>
    <rPh sb="6" eb="7">
      <t>ホウ</t>
    </rPh>
    <rPh sb="7" eb="9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</si>
  <si>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</si>
  <si>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</si>
  <si>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</si>
  <si>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</si>
  <si>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</si>
  <si>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</si>
  <si>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</si>
  <si>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</si>
  <si>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</si>
  <si>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</si>
  <si>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</si>
  <si>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</si>
  <si>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</si>
  <si>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</si>
  <si>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</si>
  <si>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</si>
  <si>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</si>
  <si>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</si>
  <si>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</si>
  <si>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</si>
  <si>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</si>
  <si>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</si>
  <si>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</si>
  <si>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</si>
  <si>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</si>
  <si>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</si>
  <si>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</si>
  <si>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</si>
  <si>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</si>
  <si>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</si>
  <si>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</si>
  <si>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</si>
  <si>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</si>
  <si>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</si>
  <si>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</si>
  <si>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</si>
  <si>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</si>
  <si>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</si>
  <si>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</si>
  <si>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</si>
  <si>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</si>
  <si>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</si>
  <si>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</si>
  <si>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</si>
  <si>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</si>
  <si>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</si>
  <si>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</si>
  <si>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</si>
  <si>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</si>
  <si>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</si>
  <si>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</si>
  <si>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</si>
  <si>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</si>
  <si>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富山県　南砺市</t>
  </si>
  <si>
    <t>法適用</t>
  </si>
  <si>
    <t>下水道事業</t>
  </si>
  <si>
    <t>特定環境保全公共下水道</t>
  </si>
  <si>
    <t>D2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</si>
  <si>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</si>
  <si>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</si>
  <si>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</si>
  <si>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</si>
  <si>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</si>
  <si>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</si>
  <si>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r>
      <rPr>
        <b/>
        <sz val="11"/>
        <color theme="1"/>
        <rFont val="ＭＳ ゴシック"/>
        <family val="3"/>
        <charset val="128"/>
      </rPr>
      <t>Ⅰ．現状分析</t>
    </r>
    <r>
      <rPr>
        <sz val="11"/>
        <color theme="1"/>
        <rFont val="ＭＳ ゴシック"/>
        <family val="3"/>
        <charset val="128"/>
      </rPr>
      <t xml:space="preserve">
 １　下水道会計全体では、①114.99②0.00により単年度収支が黒字、累積欠損は発生していない。
③44.20④1,270.45⑤73.15より使用料収入とその他財源の収入バランスの検討が必要である。
 ２　有形固定資産減価償却率は①21.95であるが、
将来の管渠等の更新について検討が必要である。
Ⅱ．</t>
    </r>
    <r>
      <rPr>
        <b/>
        <sz val="11"/>
        <color theme="1"/>
        <rFont val="ＭＳ ゴシック"/>
        <family val="3"/>
        <charset val="128"/>
      </rPr>
      <t>経営改善に向けた方向性</t>
    </r>
    <r>
      <rPr>
        <sz val="11"/>
        <color theme="1"/>
        <rFont val="ＭＳ ゴシック"/>
        <family val="3"/>
        <charset val="128"/>
      </rPr>
      <t xml:space="preserve">
 将来の人口減少による使用料収入の減、施設及び管渠の老朽化等に伴う更新に備えた観点から、短・中期経営計画により料金改定による収入の増加、その他財源の確保を図る時期の検討が必要である。
</t>
    </r>
    <r>
      <rPr>
        <b/>
        <sz val="11"/>
        <color theme="1"/>
        <rFont val="ＭＳ ゴシック"/>
        <family val="3"/>
        <charset val="128"/>
      </rPr>
      <t>※経営分析表の前提条件</t>
    </r>
    <r>
      <rPr>
        <sz val="11"/>
        <color theme="1"/>
        <rFont val="ＭＳ ゴシック"/>
        <family val="3"/>
        <charset val="128"/>
      </rPr>
      <t xml:space="preserve">
・当市は決算統計区分の事業の会計・経営を一体とし、下水道使用料収入も一本化されている。
</t>
    </r>
    <rPh sb="2" eb="4">
      <t>ゲンジョウ</t>
    </rPh>
    <rPh sb="4" eb="6">
      <t>ブンセキ</t>
    </rPh>
    <rPh sb="35" eb="36">
      <t>タン</t>
    </rPh>
    <rPh sb="36" eb="38">
      <t>ネンド</t>
    </rPh>
    <rPh sb="38" eb="40">
      <t>シュウシ</t>
    </rPh>
    <rPh sb="41" eb="43">
      <t>クロジ</t>
    </rPh>
    <rPh sb="44" eb="46">
      <t>ルイセキ</t>
    </rPh>
    <rPh sb="46" eb="48">
      <t>ケッソン</t>
    </rPh>
    <rPh sb="49" eb="51">
      <t>ハッセイ</t>
    </rPh>
    <rPh sb="81" eb="84">
      <t>シヨウリョウ</t>
    </rPh>
    <rPh sb="84" eb="86">
      <t>シュウニュウ</t>
    </rPh>
    <rPh sb="89" eb="90">
      <t>タ</t>
    </rPh>
    <rPh sb="90" eb="92">
      <t>ザイゲン</t>
    </rPh>
    <rPh sb="93" eb="95">
      <t>シュウニュウ</t>
    </rPh>
    <rPh sb="100" eb="102">
      <t>ケントウ</t>
    </rPh>
    <rPh sb="103" eb="105">
      <t>ヒツヨウ</t>
    </rPh>
    <rPh sb="137" eb="139">
      <t>ショウライ</t>
    </rPh>
    <rPh sb="140" eb="141">
      <t>カン</t>
    </rPh>
    <rPh sb="142" eb="143">
      <t>トウ</t>
    </rPh>
    <rPh sb="144" eb="146">
      <t>コウシン</t>
    </rPh>
    <rPh sb="150" eb="152">
      <t>ケントウ</t>
    </rPh>
    <rPh sb="153" eb="155">
      <t>ヒツヨウ</t>
    </rPh>
    <rPh sb="163" eb="167">
      <t>ケイエイカイゼン</t>
    </rPh>
    <rPh sb="168" eb="169">
      <t>ム</t>
    </rPh>
    <rPh sb="171" eb="174">
      <t>ホウコウセイ</t>
    </rPh>
    <rPh sb="176" eb="178">
      <t>ショウライ</t>
    </rPh>
    <rPh sb="179" eb="181">
      <t>ジンコウ</t>
    </rPh>
    <rPh sb="181" eb="183">
      <t>ゲンショウ</t>
    </rPh>
    <rPh sb="186" eb="189">
      <t>シヨウリョウ</t>
    </rPh>
    <rPh sb="189" eb="191">
      <t>シュウニュウ</t>
    </rPh>
    <rPh sb="192" eb="193">
      <t>ゲン</t>
    </rPh>
    <rPh sb="194" eb="196">
      <t>シセツ</t>
    </rPh>
    <rPh sb="196" eb="197">
      <t>オヨ</t>
    </rPh>
    <rPh sb="198" eb="199">
      <t>カン</t>
    </rPh>
    <rPh sb="201" eb="204">
      <t>ロウキュウカ</t>
    </rPh>
    <rPh sb="204" eb="205">
      <t>トウ</t>
    </rPh>
    <rPh sb="206" eb="207">
      <t>トモナ</t>
    </rPh>
    <rPh sb="208" eb="210">
      <t>コウシン</t>
    </rPh>
    <rPh sb="211" eb="212">
      <t>ソナ</t>
    </rPh>
    <rPh sb="214" eb="216">
      <t>カンテン</t>
    </rPh>
    <rPh sb="219" eb="220">
      <t>タン</t>
    </rPh>
    <rPh sb="221" eb="223">
      <t>チュウキ</t>
    </rPh>
    <rPh sb="223" eb="225">
      <t>ケイエイ</t>
    </rPh>
    <rPh sb="225" eb="227">
      <t>ケイカク</t>
    </rPh>
    <rPh sb="230" eb="232">
      <t>リョウキン</t>
    </rPh>
    <rPh sb="232" eb="234">
      <t>カイテイ</t>
    </rPh>
    <rPh sb="237" eb="239">
      <t>シュウニュウ</t>
    </rPh>
    <rPh sb="240" eb="242">
      <t>ゾウカ</t>
    </rPh>
    <rPh sb="245" eb="246">
      <t>タ</t>
    </rPh>
    <rPh sb="246" eb="248">
      <t>ザイゲン</t>
    </rPh>
    <rPh sb="249" eb="251">
      <t>カクホ</t>
    </rPh>
    <rPh sb="252" eb="253">
      <t>ハカ</t>
    </rPh>
    <rPh sb="254" eb="256">
      <t>ジキ</t>
    </rPh>
    <rPh sb="257" eb="259">
      <t>ケントウ</t>
    </rPh>
    <rPh sb="260" eb="262">
      <t>ヒツヨウ</t>
    </rPh>
    <rPh sb="269" eb="271">
      <t>ケイエイ</t>
    </rPh>
    <rPh sb="271" eb="273">
      <t>ブンセキ</t>
    </rPh>
    <rPh sb="273" eb="274">
      <t>ヒョウ</t>
    </rPh>
    <rPh sb="275" eb="277">
      <t>ゼンテイ</t>
    </rPh>
    <rPh sb="277" eb="279">
      <t>ジョウケン</t>
    </rPh>
    <rPh sb="281" eb="283">
      <t>トウシ</t>
    </rPh>
    <rPh sb="284" eb="286">
      <t>ケッサン</t>
    </rPh>
    <rPh sb="286" eb="288">
      <t>トウケイ</t>
    </rPh>
    <rPh sb="288" eb="290">
      <t>クブン</t>
    </rPh>
    <rPh sb="291" eb="293">
      <t>ジギョウ</t>
    </rPh>
    <rPh sb="294" eb="296">
      <t>カイケイ</t>
    </rPh>
    <rPh sb="297" eb="299">
      <t>ケイエイ</t>
    </rPh>
    <rPh sb="300" eb="302">
      <t>イッタイ</t>
    </rPh>
    <rPh sb="305" eb="308">
      <t>ゲスイドウ</t>
    </rPh>
    <rPh sb="308" eb="311">
      <t>シヨウリョウ</t>
    </rPh>
    <rPh sb="311" eb="313">
      <t>シュウニュウ</t>
    </rPh>
    <rPh sb="314" eb="317">
      <t>イッポンカ</t>
    </rPh>
    <phoneticPr fontId="4"/>
  </si>
  <si>
    <r>
      <t>①経常収支比率について、H26年は経常利益を計上した。
②累積欠損金比率については、H26年度は改善傾向にある。
※当市は、複数事業の会計・経理を一体として行っており、下水道会計全体数値</t>
    </r>
    <r>
      <rPr>
        <sz val="11"/>
        <rFont val="ＭＳ ゴシック"/>
        <family val="3"/>
        <charset val="128"/>
      </rPr>
      <t xml:space="preserve">は（①114.99）(②0.00）となり、累積欠損金は発生していない。
 ③流動比率について、H26年度数値は類似団体と比較して低い数値を示しているが、会計制度見直しにより、１年以内の支払企業債償還が流動負債に計上した影響である。短期的な債務に対する支払能力が課題である。
④企業債残高対事業規模比率について、類似団体と比較して高い値を示しているが、整備がほぼ完了しており、企業債償還額がピークを迎る。今後管渠等の長寿命化の検討により増加する可能性があるため、費用の平準化等による効率的な管理運営、投資・予算配分の適正化に努める。
⑤経費回収率については、類似団体平均値より低く、汚水処理経費の見直しと使用料収入の確保が課題である。
</t>
    </r>
    <rPh sb="1" eb="3">
      <t>ケイジョウ</t>
    </rPh>
    <rPh sb="3" eb="5">
      <t>シュウシ</t>
    </rPh>
    <rPh sb="5" eb="7">
      <t>ヒリツ</t>
    </rPh>
    <rPh sb="17" eb="19">
      <t>ケイジョウ</t>
    </rPh>
    <rPh sb="19" eb="21">
      <t>リエキ</t>
    </rPh>
    <rPh sb="22" eb="24">
      <t>ケイジョウ</t>
    </rPh>
    <rPh sb="29" eb="31">
      <t>ルイセキ</t>
    </rPh>
    <rPh sb="31" eb="33">
      <t>ケッソン</t>
    </rPh>
    <rPh sb="33" eb="34">
      <t>キン</t>
    </rPh>
    <rPh sb="34" eb="36">
      <t>ヒリツ</t>
    </rPh>
    <rPh sb="45" eb="47">
      <t>ネンド</t>
    </rPh>
    <rPh sb="48" eb="50">
      <t>カイゼン</t>
    </rPh>
    <rPh sb="50" eb="52">
      <t>ケイコウ</t>
    </rPh>
    <rPh sb="158" eb="159">
      <t>ヒク</t>
    </rPh>
    <rPh sb="188" eb="191">
      <t>キギョウ</t>
    </rPh>
    <rPh sb="259" eb="260">
      <t>タカ</t>
    </rPh>
    <rPh sb="363" eb="365">
      <t>ケイヒ</t>
    </rPh>
    <rPh sb="365" eb="367">
      <t>カイシュウ</t>
    </rPh>
    <rPh sb="367" eb="368">
      <t>リツ</t>
    </rPh>
    <rPh sb="374" eb="376">
      <t>ルイジ</t>
    </rPh>
    <rPh sb="376" eb="378">
      <t>ダンタイ</t>
    </rPh>
    <rPh sb="378" eb="381">
      <t>ヘイキンチ</t>
    </rPh>
    <rPh sb="383" eb="384">
      <t>ヒク</t>
    </rPh>
    <rPh sb="386" eb="388">
      <t>オスイ</t>
    </rPh>
    <rPh sb="406" eb="408">
      <t>カダイ</t>
    </rPh>
    <phoneticPr fontId="4"/>
  </si>
  <si>
    <t>　当市における特定環境保全下水道事業は昭和63年から建設着手している。法定耐用年数を経過した管渠等はない。
①有形固定資産減価償却率は上昇傾向にあるものの全国平均値、類似団体平均値と同様の状況にある。(下水道会計全体数値①21.95）
　</t>
    <rPh sb="26" eb="28">
      <t>ケンセツ</t>
    </rPh>
    <rPh sb="91" eb="93">
      <t>ドウヨウ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</si>
</sst>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81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0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7089920"/>
        <c:axId val="1081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0.1</c:v>
                </c:pt>
                <c:pt idx="1">
                  <c:v>0.1</c:v>
                </c:pt>
                <c:pt idx="2">
                  <c:v>0.11</c:v>
                </c:pt>
                <c:pt idx="3">
                  <c:v>0.05</c:v>
                </c:pt>
                <c:pt idx="4">
                  <c:v>0.04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7089920"/>
        <c:axId val="108172032"/>
      </c:lineChart>
      <c:dateAx>
        <c:axId val="87089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08172032"/>
        <c:crosses val="autoZero"/>
        <c:auto val="1"/>
        <c:lblOffset val="100"/>
        <c:baseTimeUnit val="years"/>
      </c:dateAx>
      <c:valAx>
        <c:axId val="1081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87089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59"/>
          <c:y val="0.15806945669028433"/>
          <c:w val="0.8602616255212191"/>
          <c:h val="0.559344387383999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87.8</c:v>
                </c:pt>
                <c:pt idx="1">
                  <c:v>86.48</c:v>
                </c:pt>
                <c:pt idx="2">
                  <c:v>90.39</c:v>
                </c:pt>
                <c:pt idx="3">
                  <c:v>90.09</c:v>
                </c:pt>
                <c:pt idx="4">
                  <c:v>110.1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3890304"/>
        <c:axId val="148539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#,##0.00;"△"#,##0.00;"-"</c:formatCode>
                <c:ptCount val="5"/>
                <c:pt idx="0">
                  <c:v>90.33</c:v>
                </c:pt>
                <c:pt idx="1">
                  <c:v>91.52</c:v>
                </c:pt>
                <c:pt idx="2">
                  <c:v>94.73</c:v>
                </c:pt>
                <c:pt idx="3">
                  <c:v>96.59</c:v>
                </c:pt>
                <c:pt idx="4">
                  <c:v>101.24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3890304"/>
        <c:axId val="148539648"/>
      </c:lineChart>
      <c:dateAx>
        <c:axId val="12389030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48539648"/>
        <c:crosses val="autoZero"/>
        <c:auto val="1"/>
        <c:lblOffset val="100"/>
        <c:baseTimeUnit val="years"/>
      </c:dateAx>
      <c:valAx>
        <c:axId val="148539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2389030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77" l="0.70000000000000062" r="0.70000000000000062" t="0.75000000000001077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#,##0.00;"△"#,##0.00;"-"</c:formatCode>
                <c:ptCount val="5"/>
                <c:pt idx="0">
                  <c:v>11.81</c:v>
                </c:pt>
                <c:pt idx="1">
                  <c:v>14.04</c:v>
                </c:pt>
                <c:pt idx="2">
                  <c:v>16.22</c:v>
                </c:pt>
                <c:pt idx="3">
                  <c:v>18.38</c:v>
                </c:pt>
                <c:pt idx="4">
                  <c:v>20.57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4514048"/>
        <c:axId val="1845159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#,##0.00;"△"#,##0.00;"-"</c:formatCode>
                <c:ptCount val="5"/>
                <c:pt idx="0">
                  <c:v>11.43</c:v>
                </c:pt>
                <c:pt idx="1">
                  <c:v>11.86</c:v>
                </c:pt>
                <c:pt idx="2">
                  <c:v>12.99</c:v>
                </c:pt>
                <c:pt idx="3">
                  <c:v>13.6</c:v>
                </c:pt>
                <c:pt idx="4">
                  <c:v>22.34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514048"/>
        <c:axId val="184515968"/>
      </c:lineChart>
      <c:dateAx>
        <c:axId val="18451404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4515968"/>
        <c:crosses val="autoZero"/>
        <c:auto val="1"/>
        <c:lblOffset val="100"/>
        <c:baseTimeUnit val="years"/>
      </c:dateAx>
      <c:valAx>
        <c:axId val="1845159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451404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52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8933632"/>
        <c:axId val="18903116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8933632"/>
        <c:axId val="189031168"/>
      </c:lineChart>
      <c:dateAx>
        <c:axId val="188933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031168"/>
        <c:crosses val="autoZero"/>
        <c:auto val="1"/>
        <c:lblOffset val="100"/>
        <c:baseTimeUnit val="years"/>
      </c:dateAx>
      <c:valAx>
        <c:axId val="18903116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8933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21" l="0.70000000000000062" r="0.70000000000000062" t="0.7500000000000112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#,##0.00;"△"#,##0.00;"-"</c:formatCode>
                <c:ptCount val="5"/>
                <c:pt idx="0">
                  <c:v>379.83</c:v>
                </c:pt>
                <c:pt idx="1">
                  <c:v>418.69</c:v>
                </c:pt>
                <c:pt idx="2">
                  <c:v>447.74</c:v>
                </c:pt>
                <c:pt idx="3">
                  <c:v>476.57</c:v>
                </c:pt>
                <c:pt idx="4">
                  <c:v>76.959999999999994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9476224"/>
        <c:axId val="189536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#,##0.00;"△"#,##0.00;"-"</c:formatCode>
                <c:ptCount val="5"/>
                <c:pt idx="0">
                  <c:v>245.23</c:v>
                </c:pt>
                <c:pt idx="1">
                  <c:v>243.86</c:v>
                </c:pt>
                <c:pt idx="2">
                  <c:v>236.15</c:v>
                </c:pt>
                <c:pt idx="3">
                  <c:v>232.81</c:v>
                </c:pt>
                <c:pt idx="4">
                  <c:v>184.13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9476224"/>
        <c:axId val="189536128"/>
      </c:lineChart>
      <c:dateAx>
        <c:axId val="1894762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89536128"/>
        <c:crosses val="autoZero"/>
        <c:auto val="1"/>
        <c:lblOffset val="100"/>
        <c:baseTimeUnit val="years"/>
      </c:dateAx>
      <c:valAx>
        <c:axId val="189536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894762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#,##0.00;"△"#,##0.00;"-"</c:formatCode>
                <c:ptCount val="5"/>
                <c:pt idx="0">
                  <c:v>1289.3699999999999</c:v>
                </c:pt>
                <c:pt idx="1">
                  <c:v>412.13</c:v>
                </c:pt>
                <c:pt idx="2">
                  <c:v>232.06</c:v>
                </c:pt>
                <c:pt idx="3">
                  <c:v>165.01</c:v>
                </c:pt>
                <c:pt idx="4">
                  <c:v>5.84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83360"/>
        <c:axId val="195998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#,##0.00;"△"#,##0.00;"-"</c:formatCode>
                <c:ptCount val="5"/>
                <c:pt idx="0">
                  <c:v>477.59</c:v>
                </c:pt>
                <c:pt idx="1">
                  <c:v>341.28</c:v>
                </c:pt>
                <c:pt idx="2">
                  <c:v>243.58</c:v>
                </c:pt>
                <c:pt idx="3">
                  <c:v>290.19</c:v>
                </c:pt>
                <c:pt idx="4">
                  <c:v>63.22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5183360"/>
        <c:axId val="195998080"/>
      </c:lineChart>
      <c:dateAx>
        <c:axId val="1951833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95998080"/>
        <c:crosses val="autoZero"/>
        <c:auto val="1"/>
        <c:lblOffset val="100"/>
        <c:baseTimeUnit val="years"/>
      </c:dateAx>
      <c:valAx>
        <c:axId val="195998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951833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2767.32</c:v>
                </c:pt>
                <c:pt idx="1">
                  <c:v>2534.23</c:v>
                </c:pt>
                <c:pt idx="2">
                  <c:v>2450.31</c:v>
                </c:pt>
                <c:pt idx="3">
                  <c:v>2167.12</c:v>
                </c:pt>
                <c:pt idx="4">
                  <c:v>1637.13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5271680"/>
        <c:axId val="752193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1812.65</c:v>
                </c:pt>
                <c:pt idx="1">
                  <c:v>1764.87</c:v>
                </c:pt>
                <c:pt idx="2">
                  <c:v>1622.51</c:v>
                </c:pt>
                <c:pt idx="3">
                  <c:v>1569.13</c:v>
                </c:pt>
                <c:pt idx="4">
                  <c:v>1436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271680"/>
        <c:axId val="75219328"/>
      </c:lineChart>
      <c:dateAx>
        <c:axId val="2152716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219328"/>
        <c:crosses val="autoZero"/>
        <c:auto val="1"/>
        <c:lblOffset val="100"/>
        <c:baseTimeUnit val="years"/>
      </c:dateAx>
      <c:valAx>
        <c:axId val="752193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52716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41.71</c:v>
                </c:pt>
                <c:pt idx="1">
                  <c:v>42.34</c:v>
                </c:pt>
                <c:pt idx="2">
                  <c:v>46.12</c:v>
                </c:pt>
                <c:pt idx="3">
                  <c:v>47.07</c:v>
                </c:pt>
                <c:pt idx="4">
                  <c:v>65.319999999999993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45440"/>
        <c:axId val="75251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59.35</c:v>
                </c:pt>
                <c:pt idx="1">
                  <c:v>60.75</c:v>
                </c:pt>
                <c:pt idx="2">
                  <c:v>62.83</c:v>
                </c:pt>
                <c:pt idx="3">
                  <c:v>64.63</c:v>
                </c:pt>
                <c:pt idx="4">
                  <c:v>66.56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45440"/>
        <c:axId val="75251712"/>
      </c:lineChart>
      <c:dateAx>
        <c:axId val="75245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251712"/>
        <c:crosses val="autoZero"/>
        <c:auto val="1"/>
        <c:lblOffset val="100"/>
        <c:baseTimeUnit val="years"/>
      </c:dateAx>
      <c:valAx>
        <c:axId val="75251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245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451.59</c:v>
                </c:pt>
                <c:pt idx="1">
                  <c:v>455.84</c:v>
                </c:pt>
                <c:pt idx="2">
                  <c:v>418.37</c:v>
                </c:pt>
                <c:pt idx="3">
                  <c:v>410.63</c:v>
                </c:pt>
                <c:pt idx="4">
                  <c:v>296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77824"/>
        <c:axId val="75279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260.48</c:v>
                </c:pt>
                <c:pt idx="1">
                  <c:v>256</c:v>
                </c:pt>
                <c:pt idx="2">
                  <c:v>250.43</c:v>
                </c:pt>
                <c:pt idx="3">
                  <c:v>245.75</c:v>
                </c:pt>
                <c:pt idx="4">
                  <c:v>244.29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77824"/>
        <c:axId val="75279744"/>
      </c:lineChart>
      <c:dateAx>
        <c:axId val="7527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279744"/>
        <c:crosses val="autoZero"/>
        <c:auto val="1"/>
        <c:lblOffset val="100"/>
        <c:baseTimeUnit val="years"/>
      </c:dateAx>
      <c:valAx>
        <c:axId val="75279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27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900.61</c:v>
                </c:pt>
                <c:pt idx="1">
                  <c:v>900.61</c:v>
                </c:pt>
                <c:pt idx="2">
                  <c:v>890.25</c:v>
                </c:pt>
                <c:pt idx="3">
                  <c:v>930.25</c:v>
                </c:pt>
                <c:pt idx="4">
                  <c:v>919.9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289728"/>
        <c:axId val="75291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40.56</c:v>
                </c:pt>
                <c:pt idx="1">
                  <c:v>41.59</c:v>
                </c:pt>
                <c:pt idx="2">
                  <c:v>42.31</c:v>
                </c:pt>
                <c:pt idx="3">
                  <c:v>43.65</c:v>
                </c:pt>
                <c:pt idx="4">
                  <c:v>43.58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289728"/>
        <c:axId val="75291648"/>
      </c:lineChart>
      <c:dateAx>
        <c:axId val="7528972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291648"/>
        <c:crosses val="autoZero"/>
        <c:auto val="1"/>
        <c:lblOffset val="100"/>
        <c:baseTimeUnit val="years"/>
      </c:dateAx>
      <c:valAx>
        <c:axId val="75291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28972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2"/>
          <c:y val="0.15806945669028444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84.97</c:v>
                </c:pt>
                <c:pt idx="1">
                  <c:v>86.1</c:v>
                </c:pt>
                <c:pt idx="2">
                  <c:v>87.38</c:v>
                </c:pt>
                <c:pt idx="3">
                  <c:v>88.31</c:v>
                </c:pt>
                <c:pt idx="4">
                  <c:v>89.18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5313920"/>
        <c:axId val="753158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79.88</c:v>
                </c:pt>
                <c:pt idx="1">
                  <c:v>80.47</c:v>
                </c:pt>
                <c:pt idx="2">
                  <c:v>81.3</c:v>
                </c:pt>
                <c:pt idx="3">
                  <c:v>82.2</c:v>
                </c:pt>
                <c:pt idx="4">
                  <c:v>82.35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5313920"/>
        <c:axId val="75315840"/>
      </c:lineChart>
      <c:dateAx>
        <c:axId val="7531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5315840"/>
        <c:crosses val="autoZero"/>
        <c:auto val="1"/>
        <c:lblOffset val="100"/>
        <c:baseTimeUnit val="years"/>
      </c:dateAx>
      <c:valAx>
        <c:axId val="753158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531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99" l="0.70000000000000062" r="0.70000000000000062" t="0.75000000000001099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6AC4B88-3192-4615-AEF1-688FD600B4B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【99.53】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49887DF-759A-4853-BD07-EDACFC23EC72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【154.95】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1400753-5BBD-4A34-A4BD-DD1FAD86352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【59.45】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22C7805-F34A-4A16-88B9-25989004257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【1,479.31】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DD52B08-049D-4F3F-9C7B-3895AB23BAD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【80.39】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5CAA96B-1D78-4CBF-9F2F-4CB28931145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E5039F6-8C6B-47BA-AD52-30D7266FDE9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【253.12】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D010D295-24A3-4C3D-BD9A-E1301BC05C5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【63.50】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E719AD0-3BFB-404E-BF6E-B64BB3D7290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【21.63】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B4B7D35-4287-4A8F-BD84-AC12A074069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CAC7F95-19C4-4068-B3EE-948FD252D00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【0.05】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AG34" zoomScaleNormal="100" workbookViewId="0">
      <selection activeCell="BL47" sqref="BL47:BZ63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1" t="s">
        <v>0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</row>
    <row r="3" spans="1:78" ht="9.75" customHeight="1">
      <c r="A3" s="2"/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1"/>
      <c r="AH3" s="71"/>
      <c r="AI3" s="71"/>
      <c r="AJ3" s="71"/>
      <c r="AK3" s="71"/>
      <c r="AL3" s="71"/>
      <c r="AM3" s="71"/>
      <c r="AN3" s="71"/>
      <c r="AO3" s="71"/>
      <c r="AP3" s="71"/>
      <c r="AQ3" s="71"/>
      <c r="AR3" s="71"/>
      <c r="AS3" s="71"/>
      <c r="AT3" s="71"/>
      <c r="AU3" s="71"/>
      <c r="AV3" s="71"/>
      <c r="AW3" s="71"/>
      <c r="AX3" s="71"/>
      <c r="AY3" s="71"/>
      <c r="AZ3" s="71"/>
      <c r="BA3" s="71"/>
      <c r="BB3" s="71"/>
      <c r="BC3" s="71"/>
      <c r="BD3" s="71"/>
      <c r="BE3" s="71"/>
      <c r="BF3" s="71"/>
      <c r="BG3" s="71"/>
      <c r="BH3" s="71"/>
      <c r="BI3" s="71"/>
      <c r="BJ3" s="71"/>
      <c r="BK3" s="71"/>
      <c r="BL3" s="71"/>
      <c r="BM3" s="71"/>
      <c r="BN3" s="71"/>
      <c r="BO3" s="71"/>
      <c r="BP3" s="71"/>
      <c r="BQ3" s="71"/>
      <c r="BR3" s="71"/>
      <c r="BS3" s="71"/>
      <c r="BT3" s="71"/>
      <c r="BU3" s="71"/>
      <c r="BV3" s="71"/>
      <c r="BW3" s="71"/>
      <c r="BX3" s="71"/>
      <c r="BY3" s="71"/>
      <c r="BZ3" s="71"/>
    </row>
    <row r="4" spans="1:78" ht="9.75" customHeight="1">
      <c r="A4" s="2"/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1"/>
      <c r="S4" s="71"/>
      <c r="T4" s="71"/>
      <c r="U4" s="71"/>
      <c r="V4" s="71"/>
      <c r="W4" s="71"/>
      <c r="X4" s="71"/>
      <c r="Y4" s="71"/>
      <c r="Z4" s="71"/>
      <c r="AA4" s="71"/>
      <c r="AB4" s="71"/>
      <c r="AC4" s="71"/>
      <c r="AD4" s="71"/>
      <c r="AE4" s="71"/>
      <c r="AF4" s="71"/>
      <c r="AG4" s="71"/>
      <c r="AH4" s="71"/>
      <c r="AI4" s="71"/>
      <c r="AJ4" s="71"/>
      <c r="AK4" s="71"/>
      <c r="AL4" s="71"/>
      <c r="AM4" s="71"/>
      <c r="AN4" s="71"/>
      <c r="AO4" s="71"/>
      <c r="AP4" s="71"/>
      <c r="AQ4" s="71"/>
      <c r="AR4" s="71"/>
      <c r="AS4" s="71"/>
      <c r="AT4" s="71"/>
      <c r="AU4" s="71"/>
      <c r="AV4" s="71"/>
      <c r="AW4" s="71"/>
      <c r="AX4" s="71"/>
      <c r="AY4" s="71"/>
      <c r="AZ4" s="71"/>
      <c r="BA4" s="71"/>
      <c r="BB4" s="71"/>
      <c r="BC4" s="71"/>
      <c r="BD4" s="71"/>
      <c r="BE4" s="71"/>
      <c r="BF4" s="71"/>
      <c r="BG4" s="71"/>
      <c r="BH4" s="71"/>
      <c r="BI4" s="71"/>
      <c r="BJ4" s="71"/>
      <c r="BK4" s="71"/>
      <c r="BL4" s="71"/>
      <c r="BM4" s="71"/>
      <c r="BN4" s="71"/>
      <c r="BO4" s="71"/>
      <c r="BP4" s="71"/>
      <c r="BQ4" s="71"/>
      <c r="BR4" s="71"/>
      <c r="BS4" s="71"/>
      <c r="BT4" s="71"/>
      <c r="BU4" s="71"/>
      <c r="BV4" s="71"/>
      <c r="BW4" s="71"/>
      <c r="BX4" s="71"/>
      <c r="BY4" s="71"/>
      <c r="BZ4" s="71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2" t="str">
        <f>データ!H6</f>
        <v>富山県　南砺市</v>
      </c>
      <c r="C6" s="72"/>
      <c r="D6" s="72"/>
      <c r="E6" s="72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2"/>
      <c r="R6" s="72"/>
      <c r="S6" s="72"/>
      <c r="T6" s="72"/>
      <c r="U6" s="72"/>
      <c r="V6" s="72"/>
      <c r="W6" s="72"/>
      <c r="X6" s="72"/>
      <c r="Y6" s="72"/>
      <c r="Z6" s="72"/>
      <c r="AA6" s="72"/>
      <c r="AB6" s="72"/>
      <c r="AC6" s="7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69" t="s">
        <v>1</v>
      </c>
      <c r="C7" s="69"/>
      <c r="D7" s="69"/>
      <c r="E7" s="69"/>
      <c r="F7" s="69"/>
      <c r="G7" s="69"/>
      <c r="H7" s="69"/>
      <c r="I7" s="69" t="s">
        <v>2</v>
      </c>
      <c r="J7" s="69"/>
      <c r="K7" s="69"/>
      <c r="L7" s="69"/>
      <c r="M7" s="69"/>
      <c r="N7" s="69"/>
      <c r="O7" s="69"/>
      <c r="P7" s="69" t="s">
        <v>3</v>
      </c>
      <c r="Q7" s="69"/>
      <c r="R7" s="69"/>
      <c r="S7" s="69"/>
      <c r="T7" s="69"/>
      <c r="U7" s="69"/>
      <c r="V7" s="69"/>
      <c r="W7" s="69" t="s">
        <v>4</v>
      </c>
      <c r="X7" s="69"/>
      <c r="Y7" s="69"/>
      <c r="Z7" s="69"/>
      <c r="AA7" s="69"/>
      <c r="AB7" s="69"/>
      <c r="AC7" s="69"/>
      <c r="AD7" s="3"/>
      <c r="AE7" s="3"/>
      <c r="AF7" s="3"/>
      <c r="AG7" s="3"/>
      <c r="AH7" s="3"/>
      <c r="AI7" s="3"/>
      <c r="AJ7" s="3"/>
      <c r="AK7" s="3"/>
      <c r="AL7" s="69" t="s">
        <v>5</v>
      </c>
      <c r="AM7" s="69"/>
      <c r="AN7" s="69"/>
      <c r="AO7" s="69"/>
      <c r="AP7" s="69"/>
      <c r="AQ7" s="69"/>
      <c r="AR7" s="69"/>
      <c r="AS7" s="69"/>
      <c r="AT7" s="69" t="s">
        <v>6</v>
      </c>
      <c r="AU7" s="69"/>
      <c r="AV7" s="69"/>
      <c r="AW7" s="69"/>
      <c r="AX7" s="69"/>
      <c r="AY7" s="69"/>
      <c r="AZ7" s="69"/>
      <c r="BA7" s="69"/>
      <c r="BB7" s="69" t="s">
        <v>7</v>
      </c>
      <c r="BC7" s="69"/>
      <c r="BD7" s="69"/>
      <c r="BE7" s="69"/>
      <c r="BF7" s="69"/>
      <c r="BG7" s="69"/>
      <c r="BH7" s="69"/>
      <c r="BI7" s="69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0" t="str">
        <f>データ!I6</f>
        <v>法適用</v>
      </c>
      <c r="C8" s="70"/>
      <c r="D8" s="70"/>
      <c r="E8" s="70"/>
      <c r="F8" s="70"/>
      <c r="G8" s="70"/>
      <c r="H8" s="70"/>
      <c r="I8" s="70" t="str">
        <f>データ!J6</f>
        <v>下水道事業</v>
      </c>
      <c r="J8" s="70"/>
      <c r="K8" s="70"/>
      <c r="L8" s="70"/>
      <c r="M8" s="70"/>
      <c r="N8" s="70"/>
      <c r="O8" s="70"/>
      <c r="P8" s="70" t="str">
        <f>データ!K6</f>
        <v>特定環境保全公共下水道</v>
      </c>
      <c r="Q8" s="70"/>
      <c r="R8" s="70"/>
      <c r="S8" s="70"/>
      <c r="T8" s="70"/>
      <c r="U8" s="70"/>
      <c r="V8" s="70"/>
      <c r="W8" s="70" t="str">
        <f>データ!L6</f>
        <v>D2</v>
      </c>
      <c r="X8" s="70"/>
      <c r="Y8" s="70"/>
      <c r="Z8" s="70"/>
      <c r="AA8" s="70"/>
      <c r="AB8" s="70"/>
      <c r="AC8" s="70"/>
      <c r="AD8" s="3"/>
      <c r="AE8" s="3"/>
      <c r="AF8" s="3"/>
      <c r="AG8" s="3"/>
      <c r="AH8" s="3"/>
      <c r="AI8" s="3"/>
      <c r="AJ8" s="3"/>
      <c r="AK8" s="3"/>
      <c r="AL8" s="64">
        <f>データ!R6</f>
        <v>53795</v>
      </c>
      <c r="AM8" s="64"/>
      <c r="AN8" s="64"/>
      <c r="AO8" s="64"/>
      <c r="AP8" s="64"/>
      <c r="AQ8" s="64"/>
      <c r="AR8" s="64"/>
      <c r="AS8" s="64"/>
      <c r="AT8" s="63">
        <f>データ!S6</f>
        <v>668.64</v>
      </c>
      <c r="AU8" s="63"/>
      <c r="AV8" s="63"/>
      <c r="AW8" s="63"/>
      <c r="AX8" s="63"/>
      <c r="AY8" s="63"/>
      <c r="AZ8" s="63"/>
      <c r="BA8" s="63"/>
      <c r="BB8" s="63">
        <f>データ!T6</f>
        <v>80.45</v>
      </c>
      <c r="BC8" s="63"/>
      <c r="BD8" s="63"/>
      <c r="BE8" s="63"/>
      <c r="BF8" s="63"/>
      <c r="BG8" s="63"/>
      <c r="BH8" s="63"/>
      <c r="BI8" s="63"/>
      <c r="BJ8" s="3"/>
      <c r="BK8" s="3"/>
      <c r="BL8" s="67" t="s">
        <v>9</v>
      </c>
      <c r="BM8" s="68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9" t="s">
        <v>11</v>
      </c>
      <c r="C9" s="69"/>
      <c r="D9" s="69"/>
      <c r="E9" s="69"/>
      <c r="F9" s="69"/>
      <c r="G9" s="69"/>
      <c r="H9" s="69"/>
      <c r="I9" s="69" t="s">
        <v>12</v>
      </c>
      <c r="J9" s="69"/>
      <c r="K9" s="69"/>
      <c r="L9" s="69"/>
      <c r="M9" s="69"/>
      <c r="N9" s="69"/>
      <c r="O9" s="69"/>
      <c r="P9" s="69" t="s">
        <v>13</v>
      </c>
      <c r="Q9" s="69"/>
      <c r="R9" s="69"/>
      <c r="S9" s="69"/>
      <c r="T9" s="69"/>
      <c r="U9" s="69"/>
      <c r="V9" s="69"/>
      <c r="W9" s="69" t="s">
        <v>14</v>
      </c>
      <c r="X9" s="69"/>
      <c r="Y9" s="69"/>
      <c r="Z9" s="69"/>
      <c r="AA9" s="69"/>
      <c r="AB9" s="69"/>
      <c r="AC9" s="69"/>
      <c r="AD9" s="69" t="s">
        <v>15</v>
      </c>
      <c r="AE9" s="69"/>
      <c r="AF9" s="69"/>
      <c r="AG9" s="69"/>
      <c r="AH9" s="69"/>
      <c r="AI9" s="69"/>
      <c r="AJ9" s="69"/>
      <c r="AK9" s="3"/>
      <c r="AL9" s="69" t="s">
        <v>16</v>
      </c>
      <c r="AM9" s="69"/>
      <c r="AN9" s="69"/>
      <c r="AO9" s="69"/>
      <c r="AP9" s="69"/>
      <c r="AQ9" s="69"/>
      <c r="AR9" s="69"/>
      <c r="AS9" s="69"/>
      <c r="AT9" s="69" t="s">
        <v>17</v>
      </c>
      <c r="AU9" s="69"/>
      <c r="AV9" s="69"/>
      <c r="AW9" s="69"/>
      <c r="AX9" s="69"/>
      <c r="AY9" s="69"/>
      <c r="AZ9" s="69"/>
      <c r="BA9" s="69"/>
      <c r="BB9" s="69" t="s">
        <v>18</v>
      </c>
      <c r="BC9" s="69"/>
      <c r="BD9" s="69"/>
      <c r="BE9" s="69"/>
      <c r="BF9" s="69"/>
      <c r="BG9" s="69"/>
      <c r="BH9" s="69"/>
      <c r="BI9" s="69"/>
      <c r="BJ9" s="3"/>
      <c r="BK9" s="3"/>
      <c r="BL9" s="61" t="s">
        <v>19</v>
      </c>
      <c r="BM9" s="62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3" t="str">
        <f>データ!M6</f>
        <v>-</v>
      </c>
      <c r="C10" s="63"/>
      <c r="D10" s="63"/>
      <c r="E10" s="63"/>
      <c r="F10" s="63"/>
      <c r="G10" s="63"/>
      <c r="H10" s="63"/>
      <c r="I10" s="63">
        <f>データ!N6</f>
        <v>49.08</v>
      </c>
      <c r="J10" s="63"/>
      <c r="K10" s="63"/>
      <c r="L10" s="63"/>
      <c r="M10" s="63"/>
      <c r="N10" s="63"/>
      <c r="O10" s="63"/>
      <c r="P10" s="63">
        <f>データ!O6</f>
        <v>52.21</v>
      </c>
      <c r="Q10" s="63"/>
      <c r="R10" s="63"/>
      <c r="S10" s="63"/>
      <c r="T10" s="63"/>
      <c r="U10" s="63"/>
      <c r="V10" s="63"/>
      <c r="W10" s="63">
        <f>データ!P6</f>
        <v>77.95</v>
      </c>
      <c r="X10" s="63"/>
      <c r="Y10" s="63"/>
      <c r="Z10" s="63"/>
      <c r="AA10" s="63"/>
      <c r="AB10" s="63"/>
      <c r="AC10" s="63"/>
      <c r="AD10" s="64">
        <f>データ!Q6</f>
        <v>3888</v>
      </c>
      <c r="AE10" s="64"/>
      <c r="AF10" s="64"/>
      <c r="AG10" s="64"/>
      <c r="AH10" s="64"/>
      <c r="AI10" s="64"/>
      <c r="AJ10" s="64"/>
      <c r="AK10" s="2"/>
      <c r="AL10" s="64">
        <f>データ!U6</f>
        <v>27977</v>
      </c>
      <c r="AM10" s="64"/>
      <c r="AN10" s="64"/>
      <c r="AO10" s="64"/>
      <c r="AP10" s="64"/>
      <c r="AQ10" s="64"/>
      <c r="AR10" s="64"/>
      <c r="AS10" s="64"/>
      <c r="AT10" s="63">
        <f>データ!V6</f>
        <v>9.59</v>
      </c>
      <c r="AU10" s="63"/>
      <c r="AV10" s="63"/>
      <c r="AW10" s="63"/>
      <c r="AX10" s="63"/>
      <c r="AY10" s="63"/>
      <c r="AZ10" s="63"/>
      <c r="BA10" s="63"/>
      <c r="BB10" s="63">
        <f>データ!W6</f>
        <v>2917.31</v>
      </c>
      <c r="BC10" s="63"/>
      <c r="BD10" s="63"/>
      <c r="BE10" s="63"/>
      <c r="BF10" s="63"/>
      <c r="BG10" s="63"/>
      <c r="BH10" s="63"/>
      <c r="BI10" s="63"/>
      <c r="BJ10" s="2"/>
      <c r="BK10" s="2"/>
      <c r="BL10" s="65" t="s">
        <v>21</v>
      </c>
      <c r="BM10" s="66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6" t="s">
        <v>23</v>
      </c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  <c r="BY11" s="56"/>
      <c r="BZ11" s="56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  <c r="BY12" s="56"/>
      <c r="BZ12" s="56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</row>
    <row r="14" spans="1:78" ht="13.5" customHeight="1">
      <c r="A14" s="2"/>
      <c r="B14" s="58" t="s">
        <v>24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60"/>
      <c r="BK14" s="2"/>
      <c r="BL14" s="40" t="s">
        <v>25</v>
      </c>
      <c r="BM14" s="41"/>
      <c r="BN14" s="41"/>
      <c r="BO14" s="41"/>
      <c r="BP14" s="41"/>
      <c r="BQ14" s="41"/>
      <c r="BR14" s="41"/>
      <c r="BS14" s="41"/>
      <c r="BT14" s="41"/>
      <c r="BU14" s="41"/>
      <c r="BV14" s="41"/>
      <c r="BW14" s="41"/>
      <c r="BX14" s="41"/>
      <c r="BY14" s="41"/>
      <c r="BZ14" s="42"/>
    </row>
    <row r="15" spans="1:78" ht="13.5" customHeight="1">
      <c r="A15" s="2"/>
      <c r="B15" s="53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5"/>
      <c r="BK15" s="2"/>
      <c r="BL15" s="43"/>
      <c r="BM15" s="44"/>
      <c r="BN15" s="44"/>
      <c r="BO15" s="44"/>
      <c r="BP15" s="44"/>
      <c r="BQ15" s="44"/>
      <c r="BR15" s="44"/>
      <c r="BS15" s="44"/>
      <c r="BT15" s="44"/>
      <c r="BU15" s="44"/>
      <c r="BV15" s="44"/>
      <c r="BW15" s="44"/>
      <c r="BX15" s="44"/>
      <c r="BY15" s="44"/>
      <c r="BZ15" s="45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6" t="s">
        <v>108</v>
      </c>
      <c r="BM16" s="47"/>
      <c r="BN16" s="47"/>
      <c r="BO16" s="47"/>
      <c r="BP16" s="47"/>
      <c r="BQ16" s="47"/>
      <c r="BR16" s="47"/>
      <c r="BS16" s="47"/>
      <c r="BT16" s="47"/>
      <c r="BU16" s="47"/>
      <c r="BV16" s="47"/>
      <c r="BW16" s="47"/>
      <c r="BX16" s="47"/>
      <c r="BY16" s="47"/>
      <c r="BZ16" s="48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6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8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6"/>
      <c r="BM18" s="47"/>
      <c r="BN18" s="47"/>
      <c r="BO18" s="47"/>
      <c r="BP18" s="47"/>
      <c r="BQ18" s="47"/>
      <c r="BR18" s="47"/>
      <c r="BS18" s="47"/>
      <c r="BT18" s="47"/>
      <c r="BU18" s="47"/>
      <c r="BV18" s="47"/>
      <c r="BW18" s="47"/>
      <c r="BX18" s="47"/>
      <c r="BY18" s="47"/>
      <c r="BZ18" s="48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6"/>
      <c r="BM19" s="47"/>
      <c r="BN19" s="47"/>
      <c r="BO19" s="47"/>
      <c r="BP19" s="47"/>
      <c r="BQ19" s="47"/>
      <c r="BR19" s="47"/>
      <c r="BS19" s="47"/>
      <c r="BT19" s="47"/>
      <c r="BU19" s="47"/>
      <c r="BV19" s="47"/>
      <c r="BW19" s="47"/>
      <c r="BX19" s="47"/>
      <c r="BY19" s="47"/>
      <c r="BZ19" s="48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6"/>
      <c r="BM20" s="47"/>
      <c r="BN20" s="47"/>
      <c r="BO20" s="47"/>
      <c r="BP20" s="47"/>
      <c r="BQ20" s="47"/>
      <c r="BR20" s="47"/>
      <c r="BS20" s="47"/>
      <c r="BT20" s="47"/>
      <c r="BU20" s="47"/>
      <c r="BV20" s="47"/>
      <c r="BW20" s="47"/>
      <c r="BX20" s="47"/>
      <c r="BY20" s="47"/>
      <c r="BZ20" s="48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6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8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6"/>
      <c r="BM22" s="47"/>
      <c r="BN22" s="47"/>
      <c r="BO22" s="47"/>
      <c r="BP22" s="47"/>
      <c r="BQ22" s="47"/>
      <c r="BR22" s="47"/>
      <c r="BS22" s="47"/>
      <c r="BT22" s="47"/>
      <c r="BU22" s="47"/>
      <c r="BV22" s="47"/>
      <c r="BW22" s="47"/>
      <c r="BX22" s="47"/>
      <c r="BY22" s="47"/>
      <c r="BZ22" s="48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6"/>
      <c r="BM23" s="47"/>
      <c r="BN23" s="47"/>
      <c r="BO23" s="47"/>
      <c r="BP23" s="47"/>
      <c r="BQ23" s="47"/>
      <c r="BR23" s="47"/>
      <c r="BS23" s="47"/>
      <c r="BT23" s="47"/>
      <c r="BU23" s="47"/>
      <c r="BV23" s="47"/>
      <c r="BW23" s="47"/>
      <c r="BX23" s="47"/>
      <c r="BY23" s="47"/>
      <c r="BZ23" s="48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6"/>
      <c r="BM24" s="47"/>
      <c r="BN24" s="47"/>
      <c r="BO24" s="47"/>
      <c r="BP24" s="47"/>
      <c r="BQ24" s="47"/>
      <c r="BR24" s="47"/>
      <c r="BS24" s="47"/>
      <c r="BT24" s="47"/>
      <c r="BU24" s="47"/>
      <c r="BV24" s="47"/>
      <c r="BW24" s="47"/>
      <c r="BX24" s="47"/>
      <c r="BY24" s="47"/>
      <c r="BZ24" s="48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6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8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6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8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6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8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6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8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6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8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6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8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6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8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6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8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6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8"/>
    </row>
    <row r="34" spans="1:78" ht="13.5" customHeight="1">
      <c r="A34" s="2"/>
      <c r="B34" s="16"/>
      <c r="C34" s="52" t="s">
        <v>26</v>
      </c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19"/>
      <c r="R34" s="52" t="s">
        <v>27</v>
      </c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19"/>
      <c r="AG34" s="52" t="s">
        <v>28</v>
      </c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19"/>
      <c r="AV34" s="52" t="s">
        <v>29</v>
      </c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18"/>
      <c r="BK34" s="2"/>
      <c r="BL34" s="46"/>
      <c r="BM34" s="47"/>
      <c r="BN34" s="47"/>
      <c r="BO34" s="47"/>
      <c r="BP34" s="47"/>
      <c r="BQ34" s="47"/>
      <c r="BR34" s="47"/>
      <c r="BS34" s="47"/>
      <c r="BT34" s="47"/>
      <c r="BU34" s="47"/>
      <c r="BV34" s="47"/>
      <c r="BW34" s="47"/>
      <c r="BX34" s="47"/>
      <c r="BY34" s="47"/>
      <c r="BZ34" s="48"/>
    </row>
    <row r="35" spans="1:78" ht="13.5" customHeight="1">
      <c r="A35" s="2"/>
      <c r="B35" s="16"/>
      <c r="C35" s="52"/>
      <c r="D35" s="52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19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19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19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18"/>
      <c r="BK35" s="2"/>
      <c r="BL35" s="46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8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6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8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6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8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6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8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6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8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6"/>
      <c r="BM40" s="47"/>
      <c r="BN40" s="47"/>
      <c r="BO40" s="47"/>
      <c r="BP40" s="47"/>
      <c r="BQ40" s="47"/>
      <c r="BR40" s="47"/>
      <c r="BS40" s="47"/>
      <c r="BT40" s="47"/>
      <c r="BU40" s="47"/>
      <c r="BV40" s="47"/>
      <c r="BW40" s="47"/>
      <c r="BX40" s="47"/>
      <c r="BY40" s="47"/>
      <c r="BZ40" s="48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6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8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6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8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6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8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9"/>
      <c r="BM44" s="50"/>
      <c r="BN44" s="50"/>
      <c r="BO44" s="50"/>
      <c r="BP44" s="50"/>
      <c r="BQ44" s="50"/>
      <c r="BR44" s="50"/>
      <c r="BS44" s="50"/>
      <c r="BT44" s="50"/>
      <c r="BU44" s="50"/>
      <c r="BV44" s="50"/>
      <c r="BW44" s="50"/>
      <c r="BX44" s="50"/>
      <c r="BY44" s="50"/>
      <c r="BZ44" s="51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0" t="s">
        <v>30</v>
      </c>
      <c r="BM45" s="41"/>
      <c r="BN45" s="41"/>
      <c r="BO45" s="41"/>
      <c r="BP45" s="41"/>
      <c r="BQ45" s="41"/>
      <c r="BR45" s="41"/>
      <c r="BS45" s="41"/>
      <c r="BT45" s="41"/>
      <c r="BU45" s="41"/>
      <c r="BV45" s="41"/>
      <c r="BW45" s="41"/>
      <c r="BX45" s="41"/>
      <c r="BY45" s="41"/>
      <c r="BZ45" s="42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3"/>
      <c r="BM46" s="44"/>
      <c r="BN46" s="44"/>
      <c r="BO46" s="44"/>
      <c r="BP46" s="44"/>
      <c r="BQ46" s="44"/>
      <c r="BR46" s="44"/>
      <c r="BS46" s="44"/>
      <c r="BT46" s="44"/>
      <c r="BU46" s="44"/>
      <c r="BV46" s="44"/>
      <c r="BW46" s="44"/>
      <c r="BX46" s="44"/>
      <c r="BY46" s="44"/>
      <c r="BZ46" s="45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6" t="s">
        <v>109</v>
      </c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8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6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8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6"/>
      <c r="BM49" s="47"/>
      <c r="BN49" s="47"/>
      <c r="BO49" s="47"/>
      <c r="BP49" s="47"/>
      <c r="BQ49" s="47"/>
      <c r="BR49" s="47"/>
      <c r="BS49" s="47"/>
      <c r="BT49" s="47"/>
      <c r="BU49" s="47"/>
      <c r="BV49" s="47"/>
      <c r="BW49" s="47"/>
      <c r="BX49" s="47"/>
      <c r="BY49" s="47"/>
      <c r="BZ49" s="48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6"/>
      <c r="BM50" s="47"/>
      <c r="BN50" s="47"/>
      <c r="BO50" s="47"/>
      <c r="BP50" s="47"/>
      <c r="BQ50" s="47"/>
      <c r="BR50" s="47"/>
      <c r="BS50" s="47"/>
      <c r="BT50" s="47"/>
      <c r="BU50" s="47"/>
      <c r="BV50" s="47"/>
      <c r="BW50" s="47"/>
      <c r="BX50" s="47"/>
      <c r="BY50" s="47"/>
      <c r="BZ50" s="48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6"/>
      <c r="BM51" s="47"/>
      <c r="BN51" s="47"/>
      <c r="BO51" s="47"/>
      <c r="BP51" s="47"/>
      <c r="BQ51" s="47"/>
      <c r="BR51" s="47"/>
      <c r="BS51" s="47"/>
      <c r="BT51" s="47"/>
      <c r="BU51" s="47"/>
      <c r="BV51" s="47"/>
      <c r="BW51" s="47"/>
      <c r="BX51" s="47"/>
      <c r="BY51" s="47"/>
      <c r="BZ51" s="48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6"/>
      <c r="BM52" s="47"/>
      <c r="BN52" s="47"/>
      <c r="BO52" s="47"/>
      <c r="BP52" s="47"/>
      <c r="BQ52" s="47"/>
      <c r="BR52" s="47"/>
      <c r="BS52" s="47"/>
      <c r="BT52" s="47"/>
      <c r="BU52" s="47"/>
      <c r="BV52" s="47"/>
      <c r="BW52" s="47"/>
      <c r="BX52" s="47"/>
      <c r="BY52" s="47"/>
      <c r="BZ52" s="48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6"/>
      <c r="BM53" s="47"/>
      <c r="BN53" s="47"/>
      <c r="BO53" s="47"/>
      <c r="BP53" s="47"/>
      <c r="BQ53" s="47"/>
      <c r="BR53" s="47"/>
      <c r="BS53" s="47"/>
      <c r="BT53" s="47"/>
      <c r="BU53" s="47"/>
      <c r="BV53" s="47"/>
      <c r="BW53" s="47"/>
      <c r="BX53" s="47"/>
      <c r="BY53" s="47"/>
      <c r="BZ53" s="48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6"/>
      <c r="BM54" s="47"/>
      <c r="BN54" s="47"/>
      <c r="BO54" s="47"/>
      <c r="BP54" s="47"/>
      <c r="BQ54" s="47"/>
      <c r="BR54" s="47"/>
      <c r="BS54" s="47"/>
      <c r="BT54" s="47"/>
      <c r="BU54" s="47"/>
      <c r="BV54" s="47"/>
      <c r="BW54" s="47"/>
      <c r="BX54" s="47"/>
      <c r="BY54" s="47"/>
      <c r="BZ54" s="48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6"/>
      <c r="BM55" s="47"/>
      <c r="BN55" s="47"/>
      <c r="BO55" s="47"/>
      <c r="BP55" s="47"/>
      <c r="BQ55" s="47"/>
      <c r="BR55" s="47"/>
      <c r="BS55" s="47"/>
      <c r="BT55" s="47"/>
      <c r="BU55" s="47"/>
      <c r="BV55" s="47"/>
      <c r="BW55" s="47"/>
      <c r="BX55" s="47"/>
      <c r="BY55" s="47"/>
      <c r="BZ55" s="48"/>
    </row>
    <row r="56" spans="1:78" ht="13.5" customHeight="1">
      <c r="A56" s="2"/>
      <c r="B56" s="16"/>
      <c r="C56" s="52" t="s">
        <v>31</v>
      </c>
      <c r="D56" s="52"/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19"/>
      <c r="R56" s="52" t="s">
        <v>32</v>
      </c>
      <c r="S56" s="52"/>
      <c r="T56" s="52"/>
      <c r="U56" s="52"/>
      <c r="V56" s="52"/>
      <c r="W56" s="52"/>
      <c r="X56" s="52"/>
      <c r="Y56" s="52"/>
      <c r="Z56" s="52"/>
      <c r="AA56" s="52"/>
      <c r="AB56" s="52"/>
      <c r="AC56" s="52"/>
      <c r="AD56" s="52"/>
      <c r="AE56" s="52"/>
      <c r="AF56" s="19"/>
      <c r="AG56" s="52" t="s">
        <v>33</v>
      </c>
      <c r="AH56" s="52"/>
      <c r="AI56" s="52"/>
      <c r="AJ56" s="52"/>
      <c r="AK56" s="52"/>
      <c r="AL56" s="52"/>
      <c r="AM56" s="52"/>
      <c r="AN56" s="52"/>
      <c r="AO56" s="52"/>
      <c r="AP56" s="52"/>
      <c r="AQ56" s="52"/>
      <c r="AR56" s="52"/>
      <c r="AS56" s="52"/>
      <c r="AT56" s="52"/>
      <c r="AU56" s="19"/>
      <c r="AV56" s="52" t="s">
        <v>34</v>
      </c>
      <c r="AW56" s="52"/>
      <c r="AX56" s="52"/>
      <c r="AY56" s="52"/>
      <c r="AZ56" s="52"/>
      <c r="BA56" s="52"/>
      <c r="BB56" s="52"/>
      <c r="BC56" s="52"/>
      <c r="BD56" s="52"/>
      <c r="BE56" s="52"/>
      <c r="BF56" s="52"/>
      <c r="BG56" s="52"/>
      <c r="BH56" s="52"/>
      <c r="BI56" s="52"/>
      <c r="BJ56" s="18"/>
      <c r="BK56" s="2"/>
      <c r="BL56" s="46"/>
      <c r="BM56" s="47"/>
      <c r="BN56" s="47"/>
      <c r="BO56" s="47"/>
      <c r="BP56" s="47"/>
      <c r="BQ56" s="47"/>
      <c r="BR56" s="47"/>
      <c r="BS56" s="47"/>
      <c r="BT56" s="47"/>
      <c r="BU56" s="47"/>
      <c r="BV56" s="47"/>
      <c r="BW56" s="47"/>
      <c r="BX56" s="47"/>
      <c r="BY56" s="47"/>
      <c r="BZ56" s="48"/>
    </row>
    <row r="57" spans="1:78" ht="13.5" customHeight="1">
      <c r="A57" s="2"/>
      <c r="B57" s="16"/>
      <c r="C57" s="52"/>
      <c r="D57" s="52"/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19"/>
      <c r="R57" s="52"/>
      <c r="S57" s="52"/>
      <c r="T57" s="52"/>
      <c r="U57" s="52"/>
      <c r="V57" s="52"/>
      <c r="W57" s="52"/>
      <c r="X57" s="52"/>
      <c r="Y57" s="52"/>
      <c r="Z57" s="52"/>
      <c r="AA57" s="52"/>
      <c r="AB57" s="52"/>
      <c r="AC57" s="52"/>
      <c r="AD57" s="52"/>
      <c r="AE57" s="52"/>
      <c r="AF57" s="19"/>
      <c r="AG57" s="52"/>
      <c r="AH57" s="52"/>
      <c r="AI57" s="52"/>
      <c r="AJ57" s="52"/>
      <c r="AK57" s="52"/>
      <c r="AL57" s="52"/>
      <c r="AM57" s="52"/>
      <c r="AN57" s="52"/>
      <c r="AO57" s="52"/>
      <c r="AP57" s="52"/>
      <c r="AQ57" s="52"/>
      <c r="AR57" s="52"/>
      <c r="AS57" s="52"/>
      <c r="AT57" s="52"/>
      <c r="AU57" s="19"/>
      <c r="AV57" s="52"/>
      <c r="AW57" s="52"/>
      <c r="AX57" s="52"/>
      <c r="AY57" s="52"/>
      <c r="AZ57" s="52"/>
      <c r="BA57" s="52"/>
      <c r="BB57" s="52"/>
      <c r="BC57" s="52"/>
      <c r="BD57" s="52"/>
      <c r="BE57" s="52"/>
      <c r="BF57" s="52"/>
      <c r="BG57" s="52"/>
      <c r="BH57" s="52"/>
      <c r="BI57" s="52"/>
      <c r="BJ57" s="18"/>
      <c r="BK57" s="2"/>
      <c r="BL57" s="46"/>
      <c r="BM57" s="47"/>
      <c r="BN57" s="47"/>
      <c r="BO57" s="47"/>
      <c r="BP57" s="47"/>
      <c r="BQ57" s="47"/>
      <c r="BR57" s="47"/>
      <c r="BS57" s="47"/>
      <c r="BT57" s="47"/>
      <c r="BU57" s="47"/>
      <c r="BV57" s="47"/>
      <c r="BW57" s="47"/>
      <c r="BX57" s="47"/>
      <c r="BY57" s="47"/>
      <c r="BZ57" s="48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6"/>
      <c r="BM58" s="47"/>
      <c r="BN58" s="47"/>
      <c r="BO58" s="47"/>
      <c r="BP58" s="47"/>
      <c r="BQ58" s="47"/>
      <c r="BR58" s="47"/>
      <c r="BS58" s="47"/>
      <c r="BT58" s="47"/>
      <c r="BU58" s="47"/>
      <c r="BV58" s="47"/>
      <c r="BW58" s="47"/>
      <c r="BX58" s="47"/>
      <c r="BY58" s="47"/>
      <c r="BZ58" s="48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6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8"/>
    </row>
    <row r="60" spans="1:78" ht="13.5" customHeight="1">
      <c r="A60" s="2"/>
      <c r="B60" s="53" t="s">
        <v>35</v>
      </c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54"/>
      <c r="W60" s="54"/>
      <c r="X60" s="54"/>
      <c r="Y60" s="54"/>
      <c r="Z60" s="54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  <c r="AM60" s="54"/>
      <c r="AN60" s="54"/>
      <c r="AO60" s="54"/>
      <c r="AP60" s="54"/>
      <c r="AQ60" s="54"/>
      <c r="AR60" s="54"/>
      <c r="AS60" s="54"/>
      <c r="AT60" s="54"/>
      <c r="AU60" s="54"/>
      <c r="AV60" s="54"/>
      <c r="AW60" s="54"/>
      <c r="AX60" s="54"/>
      <c r="AY60" s="54"/>
      <c r="AZ60" s="54"/>
      <c r="BA60" s="54"/>
      <c r="BB60" s="54"/>
      <c r="BC60" s="54"/>
      <c r="BD60" s="54"/>
      <c r="BE60" s="54"/>
      <c r="BF60" s="54"/>
      <c r="BG60" s="54"/>
      <c r="BH60" s="54"/>
      <c r="BI60" s="54"/>
      <c r="BJ60" s="55"/>
      <c r="BK60" s="2"/>
      <c r="BL60" s="46"/>
      <c r="BM60" s="47"/>
      <c r="BN60" s="47"/>
      <c r="BO60" s="47"/>
      <c r="BP60" s="47"/>
      <c r="BQ60" s="47"/>
      <c r="BR60" s="47"/>
      <c r="BS60" s="47"/>
      <c r="BT60" s="47"/>
      <c r="BU60" s="47"/>
      <c r="BV60" s="47"/>
      <c r="BW60" s="47"/>
      <c r="BX60" s="47"/>
      <c r="BY60" s="47"/>
      <c r="BZ60" s="48"/>
    </row>
    <row r="61" spans="1:78" ht="13.5" customHeight="1">
      <c r="A61" s="2"/>
      <c r="B61" s="53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  <c r="R61" s="54"/>
      <c r="S61" s="54"/>
      <c r="T61" s="54"/>
      <c r="U61" s="54"/>
      <c r="V61" s="54"/>
      <c r="W61" s="54"/>
      <c r="X61" s="54"/>
      <c r="Y61" s="54"/>
      <c r="Z61" s="54"/>
      <c r="AA61" s="54"/>
      <c r="AB61" s="54"/>
      <c r="AC61" s="54"/>
      <c r="AD61" s="54"/>
      <c r="AE61" s="54"/>
      <c r="AF61" s="54"/>
      <c r="AG61" s="54"/>
      <c r="AH61" s="54"/>
      <c r="AI61" s="54"/>
      <c r="AJ61" s="54"/>
      <c r="AK61" s="54"/>
      <c r="AL61" s="54"/>
      <c r="AM61" s="54"/>
      <c r="AN61" s="54"/>
      <c r="AO61" s="54"/>
      <c r="AP61" s="54"/>
      <c r="AQ61" s="54"/>
      <c r="AR61" s="54"/>
      <c r="AS61" s="54"/>
      <c r="AT61" s="54"/>
      <c r="AU61" s="54"/>
      <c r="AV61" s="54"/>
      <c r="AW61" s="54"/>
      <c r="AX61" s="54"/>
      <c r="AY61" s="54"/>
      <c r="AZ61" s="54"/>
      <c r="BA61" s="54"/>
      <c r="BB61" s="54"/>
      <c r="BC61" s="54"/>
      <c r="BD61" s="54"/>
      <c r="BE61" s="54"/>
      <c r="BF61" s="54"/>
      <c r="BG61" s="54"/>
      <c r="BH61" s="54"/>
      <c r="BI61" s="54"/>
      <c r="BJ61" s="55"/>
      <c r="BK61" s="2"/>
      <c r="BL61" s="46"/>
      <c r="BM61" s="47"/>
      <c r="BN61" s="47"/>
      <c r="BO61" s="47"/>
      <c r="BP61" s="47"/>
      <c r="BQ61" s="47"/>
      <c r="BR61" s="47"/>
      <c r="BS61" s="47"/>
      <c r="BT61" s="47"/>
      <c r="BU61" s="47"/>
      <c r="BV61" s="47"/>
      <c r="BW61" s="47"/>
      <c r="BX61" s="47"/>
      <c r="BY61" s="47"/>
      <c r="BZ61" s="48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6"/>
      <c r="BM62" s="47"/>
      <c r="BN62" s="47"/>
      <c r="BO62" s="47"/>
      <c r="BP62" s="47"/>
      <c r="BQ62" s="47"/>
      <c r="BR62" s="47"/>
      <c r="BS62" s="47"/>
      <c r="BT62" s="47"/>
      <c r="BU62" s="47"/>
      <c r="BV62" s="47"/>
      <c r="BW62" s="47"/>
      <c r="BX62" s="47"/>
      <c r="BY62" s="47"/>
      <c r="BZ62" s="48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9"/>
      <c r="BM63" s="50"/>
      <c r="BN63" s="50"/>
      <c r="BO63" s="50"/>
      <c r="BP63" s="50"/>
      <c r="BQ63" s="50"/>
      <c r="BR63" s="50"/>
      <c r="BS63" s="50"/>
      <c r="BT63" s="50"/>
      <c r="BU63" s="50"/>
      <c r="BV63" s="50"/>
      <c r="BW63" s="50"/>
      <c r="BX63" s="50"/>
      <c r="BY63" s="50"/>
      <c r="BZ63" s="51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0" t="s">
        <v>36</v>
      </c>
      <c r="BM64" s="41"/>
      <c r="BN64" s="41"/>
      <c r="BO64" s="41"/>
      <c r="BP64" s="41"/>
      <c r="BQ64" s="41"/>
      <c r="BR64" s="41"/>
      <c r="BS64" s="41"/>
      <c r="BT64" s="41"/>
      <c r="BU64" s="41"/>
      <c r="BV64" s="41"/>
      <c r="BW64" s="41"/>
      <c r="BX64" s="41"/>
      <c r="BY64" s="41"/>
      <c r="BZ64" s="42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3"/>
      <c r="BM65" s="44"/>
      <c r="BN65" s="44"/>
      <c r="BO65" s="44"/>
      <c r="BP65" s="44"/>
      <c r="BQ65" s="44"/>
      <c r="BR65" s="44"/>
      <c r="BS65" s="44"/>
      <c r="BT65" s="44"/>
      <c r="BU65" s="44"/>
      <c r="BV65" s="44"/>
      <c r="BW65" s="44"/>
      <c r="BX65" s="44"/>
      <c r="BY65" s="44"/>
      <c r="BZ65" s="45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6" t="s">
        <v>107</v>
      </c>
      <c r="BM66" s="47"/>
      <c r="BN66" s="47"/>
      <c r="BO66" s="47"/>
      <c r="BP66" s="47"/>
      <c r="BQ66" s="47"/>
      <c r="BR66" s="47"/>
      <c r="BS66" s="47"/>
      <c r="BT66" s="47"/>
      <c r="BU66" s="47"/>
      <c r="BV66" s="47"/>
      <c r="BW66" s="47"/>
      <c r="BX66" s="47"/>
      <c r="BY66" s="47"/>
      <c r="BZ66" s="4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6"/>
      <c r="BM67" s="47"/>
      <c r="BN67" s="47"/>
      <c r="BO67" s="47"/>
      <c r="BP67" s="47"/>
      <c r="BQ67" s="47"/>
      <c r="BR67" s="47"/>
      <c r="BS67" s="47"/>
      <c r="BT67" s="47"/>
      <c r="BU67" s="47"/>
      <c r="BV67" s="47"/>
      <c r="BW67" s="47"/>
      <c r="BX67" s="47"/>
      <c r="BY67" s="47"/>
      <c r="BZ67" s="4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6"/>
      <c r="BM68" s="47"/>
      <c r="BN68" s="47"/>
      <c r="BO68" s="47"/>
      <c r="BP68" s="47"/>
      <c r="BQ68" s="47"/>
      <c r="BR68" s="47"/>
      <c r="BS68" s="47"/>
      <c r="BT68" s="47"/>
      <c r="BU68" s="47"/>
      <c r="BV68" s="47"/>
      <c r="BW68" s="47"/>
      <c r="BX68" s="47"/>
      <c r="BY68" s="47"/>
      <c r="BZ68" s="4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6"/>
      <c r="BM69" s="47"/>
      <c r="BN69" s="47"/>
      <c r="BO69" s="47"/>
      <c r="BP69" s="47"/>
      <c r="BQ69" s="47"/>
      <c r="BR69" s="47"/>
      <c r="BS69" s="47"/>
      <c r="BT69" s="47"/>
      <c r="BU69" s="47"/>
      <c r="BV69" s="47"/>
      <c r="BW69" s="47"/>
      <c r="BX69" s="47"/>
      <c r="BY69" s="47"/>
      <c r="BZ69" s="4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6"/>
      <c r="BM70" s="47"/>
      <c r="BN70" s="47"/>
      <c r="BO70" s="47"/>
      <c r="BP70" s="47"/>
      <c r="BQ70" s="47"/>
      <c r="BR70" s="47"/>
      <c r="BS70" s="47"/>
      <c r="BT70" s="47"/>
      <c r="BU70" s="47"/>
      <c r="BV70" s="47"/>
      <c r="BW70" s="47"/>
      <c r="BX70" s="47"/>
      <c r="BY70" s="47"/>
      <c r="BZ70" s="4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6"/>
      <c r="BM71" s="47"/>
      <c r="BN71" s="47"/>
      <c r="BO71" s="47"/>
      <c r="BP71" s="47"/>
      <c r="BQ71" s="47"/>
      <c r="BR71" s="47"/>
      <c r="BS71" s="47"/>
      <c r="BT71" s="47"/>
      <c r="BU71" s="47"/>
      <c r="BV71" s="47"/>
      <c r="BW71" s="47"/>
      <c r="BX71" s="47"/>
      <c r="BY71" s="47"/>
      <c r="BZ71" s="4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6"/>
      <c r="BM72" s="47"/>
      <c r="BN72" s="47"/>
      <c r="BO72" s="47"/>
      <c r="BP72" s="47"/>
      <c r="BQ72" s="47"/>
      <c r="BR72" s="47"/>
      <c r="BS72" s="47"/>
      <c r="BT72" s="47"/>
      <c r="BU72" s="47"/>
      <c r="BV72" s="47"/>
      <c r="BW72" s="47"/>
      <c r="BX72" s="47"/>
      <c r="BY72" s="47"/>
      <c r="BZ72" s="4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6"/>
      <c r="BM73" s="47"/>
      <c r="BN73" s="47"/>
      <c r="BO73" s="47"/>
      <c r="BP73" s="47"/>
      <c r="BQ73" s="47"/>
      <c r="BR73" s="47"/>
      <c r="BS73" s="47"/>
      <c r="BT73" s="47"/>
      <c r="BU73" s="47"/>
      <c r="BV73" s="47"/>
      <c r="BW73" s="47"/>
      <c r="BX73" s="47"/>
      <c r="BY73" s="47"/>
      <c r="BZ73" s="4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6"/>
      <c r="BM74" s="47"/>
      <c r="BN74" s="47"/>
      <c r="BO74" s="47"/>
      <c r="BP74" s="47"/>
      <c r="BQ74" s="47"/>
      <c r="BR74" s="47"/>
      <c r="BS74" s="47"/>
      <c r="BT74" s="47"/>
      <c r="BU74" s="47"/>
      <c r="BV74" s="47"/>
      <c r="BW74" s="47"/>
      <c r="BX74" s="47"/>
      <c r="BY74" s="47"/>
      <c r="BZ74" s="4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6"/>
      <c r="BM75" s="47"/>
      <c r="BN75" s="47"/>
      <c r="BO75" s="47"/>
      <c r="BP75" s="47"/>
      <c r="BQ75" s="47"/>
      <c r="BR75" s="47"/>
      <c r="BS75" s="47"/>
      <c r="BT75" s="47"/>
      <c r="BU75" s="47"/>
      <c r="BV75" s="47"/>
      <c r="BW75" s="47"/>
      <c r="BX75" s="47"/>
      <c r="BY75" s="47"/>
      <c r="BZ75" s="4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6"/>
      <c r="BM76" s="47"/>
      <c r="BN76" s="47"/>
      <c r="BO76" s="47"/>
      <c r="BP76" s="47"/>
      <c r="BQ76" s="47"/>
      <c r="BR76" s="47"/>
      <c r="BS76" s="47"/>
      <c r="BT76" s="47"/>
      <c r="BU76" s="47"/>
      <c r="BV76" s="47"/>
      <c r="BW76" s="47"/>
      <c r="BX76" s="47"/>
      <c r="BY76" s="47"/>
      <c r="BZ76" s="4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6"/>
      <c r="BM77" s="47"/>
      <c r="BN77" s="47"/>
      <c r="BO77" s="47"/>
      <c r="BP77" s="47"/>
      <c r="BQ77" s="47"/>
      <c r="BR77" s="47"/>
      <c r="BS77" s="47"/>
      <c r="BT77" s="47"/>
      <c r="BU77" s="47"/>
      <c r="BV77" s="47"/>
      <c r="BW77" s="47"/>
      <c r="BX77" s="47"/>
      <c r="BY77" s="47"/>
      <c r="BZ77" s="4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6"/>
      <c r="BM78" s="47"/>
      <c r="BN78" s="47"/>
      <c r="BO78" s="47"/>
      <c r="BP78" s="47"/>
      <c r="BQ78" s="47"/>
      <c r="BR78" s="47"/>
      <c r="BS78" s="47"/>
      <c r="BT78" s="47"/>
      <c r="BU78" s="47"/>
      <c r="BV78" s="47"/>
      <c r="BW78" s="47"/>
      <c r="BX78" s="47"/>
      <c r="BY78" s="47"/>
      <c r="BZ78" s="48"/>
    </row>
    <row r="79" spans="1:78" ht="13.5" customHeight="1">
      <c r="A79" s="2"/>
      <c r="B79" s="16"/>
      <c r="C79" s="52" t="s">
        <v>37</v>
      </c>
      <c r="D79" s="52"/>
      <c r="E79" s="52"/>
      <c r="F79" s="52"/>
      <c r="G79" s="52"/>
      <c r="H79" s="52"/>
      <c r="I79" s="52"/>
      <c r="J79" s="52"/>
      <c r="K79" s="52"/>
      <c r="L79" s="52"/>
      <c r="M79" s="52"/>
      <c r="N79" s="52"/>
      <c r="O79" s="52"/>
      <c r="P79" s="52"/>
      <c r="Q79" s="52"/>
      <c r="R79" s="52"/>
      <c r="S79" s="52"/>
      <c r="T79" s="52"/>
      <c r="U79" s="19"/>
      <c r="V79" s="19"/>
      <c r="W79" s="52" t="s">
        <v>38</v>
      </c>
      <c r="X79" s="52"/>
      <c r="Y79" s="52"/>
      <c r="Z79" s="52"/>
      <c r="AA79" s="52"/>
      <c r="AB79" s="52"/>
      <c r="AC79" s="52"/>
      <c r="AD79" s="52"/>
      <c r="AE79" s="52"/>
      <c r="AF79" s="52"/>
      <c r="AG79" s="52"/>
      <c r="AH79" s="52"/>
      <c r="AI79" s="52"/>
      <c r="AJ79" s="52"/>
      <c r="AK79" s="52"/>
      <c r="AL79" s="52"/>
      <c r="AM79" s="52"/>
      <c r="AN79" s="52"/>
      <c r="AO79" s="19"/>
      <c r="AP79" s="19"/>
      <c r="AQ79" s="52" t="s">
        <v>39</v>
      </c>
      <c r="AR79" s="52"/>
      <c r="AS79" s="52"/>
      <c r="AT79" s="52"/>
      <c r="AU79" s="52"/>
      <c r="AV79" s="52"/>
      <c r="AW79" s="52"/>
      <c r="AX79" s="52"/>
      <c r="AY79" s="52"/>
      <c r="AZ79" s="52"/>
      <c r="BA79" s="52"/>
      <c r="BB79" s="52"/>
      <c r="BC79" s="52"/>
      <c r="BD79" s="52"/>
      <c r="BE79" s="52"/>
      <c r="BF79" s="52"/>
      <c r="BG79" s="52"/>
      <c r="BH79" s="52"/>
      <c r="BI79" s="17"/>
      <c r="BJ79" s="18"/>
      <c r="BK79" s="2"/>
      <c r="BL79" s="46"/>
      <c r="BM79" s="47"/>
      <c r="BN79" s="47"/>
      <c r="BO79" s="47"/>
      <c r="BP79" s="47"/>
      <c r="BQ79" s="47"/>
      <c r="BR79" s="47"/>
      <c r="BS79" s="47"/>
      <c r="BT79" s="47"/>
      <c r="BU79" s="47"/>
      <c r="BV79" s="47"/>
      <c r="BW79" s="47"/>
      <c r="BX79" s="47"/>
      <c r="BY79" s="47"/>
      <c r="BZ79" s="48"/>
    </row>
    <row r="80" spans="1:78" ht="13.5" customHeight="1">
      <c r="A80" s="2"/>
      <c r="B80" s="16"/>
      <c r="C80" s="52"/>
      <c r="D80" s="52"/>
      <c r="E80" s="52"/>
      <c r="F80" s="52"/>
      <c r="G80" s="52"/>
      <c r="H80" s="52"/>
      <c r="I80" s="52"/>
      <c r="J80" s="52"/>
      <c r="K80" s="52"/>
      <c r="L80" s="52"/>
      <c r="M80" s="52"/>
      <c r="N80" s="52"/>
      <c r="O80" s="52"/>
      <c r="P80" s="52"/>
      <c r="Q80" s="52"/>
      <c r="R80" s="52"/>
      <c r="S80" s="52"/>
      <c r="T80" s="52"/>
      <c r="U80" s="19"/>
      <c r="V80" s="19"/>
      <c r="W80" s="52"/>
      <c r="X80" s="52"/>
      <c r="Y80" s="52"/>
      <c r="Z80" s="52"/>
      <c r="AA80" s="52"/>
      <c r="AB80" s="52"/>
      <c r="AC80" s="52"/>
      <c r="AD80" s="52"/>
      <c r="AE80" s="52"/>
      <c r="AF80" s="52"/>
      <c r="AG80" s="52"/>
      <c r="AH80" s="52"/>
      <c r="AI80" s="52"/>
      <c r="AJ80" s="52"/>
      <c r="AK80" s="52"/>
      <c r="AL80" s="52"/>
      <c r="AM80" s="52"/>
      <c r="AN80" s="52"/>
      <c r="AO80" s="19"/>
      <c r="AP80" s="19"/>
      <c r="AQ80" s="52"/>
      <c r="AR80" s="52"/>
      <c r="AS80" s="52"/>
      <c r="AT80" s="52"/>
      <c r="AU80" s="52"/>
      <c r="AV80" s="52"/>
      <c r="AW80" s="52"/>
      <c r="AX80" s="52"/>
      <c r="AY80" s="52"/>
      <c r="AZ80" s="52"/>
      <c r="BA80" s="52"/>
      <c r="BB80" s="52"/>
      <c r="BC80" s="52"/>
      <c r="BD80" s="52"/>
      <c r="BE80" s="52"/>
      <c r="BF80" s="52"/>
      <c r="BG80" s="52"/>
      <c r="BH80" s="52"/>
      <c r="BI80" s="17"/>
      <c r="BJ80" s="18"/>
      <c r="BK80" s="2"/>
      <c r="BL80" s="46"/>
      <c r="BM80" s="47"/>
      <c r="BN80" s="47"/>
      <c r="BO80" s="47"/>
      <c r="BP80" s="47"/>
      <c r="BQ80" s="47"/>
      <c r="BR80" s="47"/>
      <c r="BS80" s="47"/>
      <c r="BT80" s="47"/>
      <c r="BU80" s="47"/>
      <c r="BV80" s="47"/>
      <c r="BW80" s="47"/>
      <c r="BX80" s="47"/>
      <c r="BY80" s="47"/>
      <c r="BZ80" s="4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6"/>
      <c r="BM81" s="47"/>
      <c r="BN81" s="47"/>
      <c r="BO81" s="47"/>
      <c r="BP81" s="47"/>
      <c r="BQ81" s="47"/>
      <c r="BR81" s="47"/>
      <c r="BS81" s="47"/>
      <c r="BT81" s="47"/>
      <c r="BU81" s="47"/>
      <c r="BV81" s="47"/>
      <c r="BW81" s="47"/>
      <c r="BX81" s="47"/>
      <c r="BY81" s="47"/>
      <c r="BZ81" s="4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49"/>
      <c r="BM82" s="50"/>
      <c r="BN82" s="50"/>
      <c r="BO82" s="50"/>
      <c r="BP82" s="50"/>
      <c r="BQ82" s="50"/>
      <c r="BR82" s="50"/>
      <c r="BS82" s="50"/>
      <c r="BT82" s="50"/>
      <c r="BU82" s="50"/>
      <c r="BV82" s="50"/>
      <c r="BW82" s="50"/>
      <c r="BX82" s="50"/>
      <c r="BY82" s="50"/>
      <c r="BZ82" s="5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Q10"/>
  <sheetViews>
    <sheetView showGridLines="0" workbookViewId="0"/>
  </sheetViews>
  <sheetFormatPr defaultRowHeight="13.5"/>
  <cols>
    <col min="2" max="143" width="11.875" customWidth="1"/>
  </cols>
  <sheetData>
    <row r="1" spans="1:147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7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7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74" t="s">
        <v>51</v>
      </c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6"/>
      <c r="X3" s="80" t="s">
        <v>52</v>
      </c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  <c r="CH3" s="73"/>
      <c r="CI3" s="73"/>
      <c r="CJ3" s="73"/>
      <c r="CK3" s="73"/>
      <c r="CL3" s="73"/>
      <c r="CM3" s="73"/>
      <c r="CN3" s="73"/>
      <c r="CO3" s="73"/>
      <c r="CP3" s="73"/>
      <c r="CQ3" s="73"/>
      <c r="CR3" s="73"/>
      <c r="CS3" s="73"/>
      <c r="CT3" s="73"/>
      <c r="CU3" s="73"/>
      <c r="CV3" s="73"/>
      <c r="CW3" s="73"/>
      <c r="CX3" s="73"/>
      <c r="CY3" s="73"/>
      <c r="CZ3" s="73"/>
      <c r="DA3" s="73"/>
      <c r="DB3" s="73"/>
      <c r="DC3" s="73"/>
      <c r="DD3" s="73"/>
      <c r="DE3" s="73"/>
      <c r="DF3" s="73"/>
      <c r="DG3" s="73"/>
      <c r="DH3" s="73" t="s">
        <v>53</v>
      </c>
      <c r="DI3" s="73"/>
      <c r="DJ3" s="73"/>
      <c r="DK3" s="73"/>
      <c r="DL3" s="73"/>
      <c r="DM3" s="73"/>
      <c r="DN3" s="73"/>
      <c r="DO3" s="73"/>
      <c r="DP3" s="73"/>
      <c r="DQ3" s="73"/>
      <c r="DR3" s="73"/>
      <c r="DS3" s="73"/>
      <c r="DT3" s="73"/>
      <c r="DU3" s="73"/>
      <c r="DV3" s="73"/>
      <c r="DW3" s="73"/>
      <c r="DX3" s="73"/>
      <c r="DY3" s="73"/>
      <c r="DZ3" s="73"/>
      <c r="EA3" s="73"/>
      <c r="EB3" s="73"/>
      <c r="EC3" s="73"/>
      <c r="ED3" s="73"/>
      <c r="EE3" s="73"/>
      <c r="EF3" s="73"/>
      <c r="EG3" s="73"/>
      <c r="EH3" s="73"/>
      <c r="EI3" s="73"/>
      <c r="EJ3" s="73"/>
      <c r="EK3" s="73"/>
      <c r="EL3" s="73"/>
      <c r="EM3" s="73"/>
      <c r="EN3" s="73"/>
    </row>
    <row r="4" spans="1:147">
      <c r="A4" s="26" t="s">
        <v>54</v>
      </c>
      <c r="B4" s="28"/>
      <c r="C4" s="28"/>
      <c r="D4" s="28"/>
      <c r="E4" s="28"/>
      <c r="F4" s="28"/>
      <c r="G4" s="28"/>
      <c r="H4" s="77"/>
      <c r="I4" s="78"/>
      <c r="J4" s="78"/>
      <c r="K4" s="78"/>
      <c r="L4" s="78"/>
      <c r="M4" s="78"/>
      <c r="N4" s="78"/>
      <c r="O4" s="78"/>
      <c r="P4" s="78"/>
      <c r="Q4" s="78"/>
      <c r="R4" s="78"/>
      <c r="S4" s="78"/>
      <c r="T4" s="78"/>
      <c r="U4" s="78"/>
      <c r="V4" s="78"/>
      <c r="W4" s="79"/>
      <c r="X4" s="73" t="s">
        <v>55</v>
      </c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 t="s">
        <v>56</v>
      </c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 t="s">
        <v>57</v>
      </c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 t="s">
        <v>58</v>
      </c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 t="s">
        <v>59</v>
      </c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 t="s">
        <v>60</v>
      </c>
      <c r="CB4" s="73"/>
      <c r="CC4" s="73"/>
      <c r="CD4" s="73"/>
      <c r="CE4" s="73"/>
      <c r="CF4" s="73"/>
      <c r="CG4" s="73"/>
      <c r="CH4" s="73"/>
      <c r="CI4" s="73"/>
      <c r="CJ4" s="73"/>
      <c r="CK4" s="73"/>
      <c r="CL4" s="73" t="s">
        <v>61</v>
      </c>
      <c r="CM4" s="73"/>
      <c r="CN4" s="73"/>
      <c r="CO4" s="73"/>
      <c r="CP4" s="73"/>
      <c r="CQ4" s="73"/>
      <c r="CR4" s="73"/>
      <c r="CS4" s="73"/>
      <c r="CT4" s="73"/>
      <c r="CU4" s="73"/>
      <c r="CV4" s="73"/>
      <c r="CW4" s="73" t="s">
        <v>62</v>
      </c>
      <c r="CX4" s="73"/>
      <c r="CY4" s="73"/>
      <c r="CZ4" s="73"/>
      <c r="DA4" s="73"/>
      <c r="DB4" s="73"/>
      <c r="DC4" s="73"/>
      <c r="DD4" s="73"/>
      <c r="DE4" s="73"/>
      <c r="DF4" s="73"/>
      <c r="DG4" s="73"/>
      <c r="DH4" s="73" t="s">
        <v>63</v>
      </c>
      <c r="DI4" s="73"/>
      <c r="DJ4" s="73"/>
      <c r="DK4" s="73"/>
      <c r="DL4" s="73"/>
      <c r="DM4" s="73"/>
      <c r="DN4" s="73"/>
      <c r="DO4" s="73"/>
      <c r="DP4" s="73"/>
      <c r="DQ4" s="73"/>
      <c r="DR4" s="73"/>
      <c r="DS4" s="73" t="s">
        <v>64</v>
      </c>
      <c r="DT4" s="73"/>
      <c r="DU4" s="73"/>
      <c r="DV4" s="73"/>
      <c r="DW4" s="73"/>
      <c r="DX4" s="73"/>
      <c r="DY4" s="73"/>
      <c r="DZ4" s="73"/>
      <c r="EA4" s="73"/>
      <c r="EB4" s="73"/>
      <c r="EC4" s="73"/>
      <c r="ED4" s="73" t="s">
        <v>65</v>
      </c>
      <c r="EE4" s="73"/>
      <c r="EF4" s="73"/>
      <c r="EG4" s="73"/>
      <c r="EH4" s="73"/>
      <c r="EI4" s="73"/>
      <c r="EJ4" s="73"/>
      <c r="EK4" s="73"/>
      <c r="EL4" s="73"/>
      <c r="EM4" s="73"/>
      <c r="EN4" s="73"/>
    </row>
    <row r="5" spans="1:147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7" s="34" customFormat="1">
      <c r="A6" s="26" t="s">
        <v>95</v>
      </c>
      <c r="B6" s="31">
        <f>B7</f>
        <v>2014</v>
      </c>
      <c r="C6" s="31">
        <f t="shared" ref="C6:W6" si="3">C7</f>
        <v>162108</v>
      </c>
      <c r="D6" s="31">
        <f t="shared" si="3"/>
        <v>46</v>
      </c>
      <c r="E6" s="31">
        <f t="shared" si="3"/>
        <v>17</v>
      </c>
      <c r="F6" s="31">
        <f t="shared" si="3"/>
        <v>4</v>
      </c>
      <c r="G6" s="31">
        <f t="shared" si="3"/>
        <v>0</v>
      </c>
      <c r="H6" s="31" t="str">
        <f t="shared" si="3"/>
        <v>富山県　南砺市</v>
      </c>
      <c r="I6" s="31" t="str">
        <f t="shared" si="3"/>
        <v>法適用</v>
      </c>
      <c r="J6" s="31" t="str">
        <f t="shared" si="3"/>
        <v>下水道事業</v>
      </c>
      <c r="K6" s="31" t="str">
        <f t="shared" si="3"/>
        <v>特定環境保全公共下水道</v>
      </c>
      <c r="L6" s="31" t="str">
        <f t="shared" si="3"/>
        <v>D2</v>
      </c>
      <c r="M6" s="32" t="str">
        <f t="shared" si="3"/>
        <v>-</v>
      </c>
      <c r="N6" s="32">
        <f t="shared" si="3"/>
        <v>49.08</v>
      </c>
      <c r="O6" s="32">
        <f t="shared" si="3"/>
        <v>52.21</v>
      </c>
      <c r="P6" s="32">
        <f t="shared" si="3"/>
        <v>77.95</v>
      </c>
      <c r="Q6" s="32">
        <f t="shared" si="3"/>
        <v>3888</v>
      </c>
      <c r="R6" s="32">
        <f t="shared" si="3"/>
        <v>53795</v>
      </c>
      <c r="S6" s="32">
        <f t="shared" si="3"/>
        <v>668.64</v>
      </c>
      <c r="T6" s="32">
        <f t="shared" si="3"/>
        <v>80.45</v>
      </c>
      <c r="U6" s="32">
        <f t="shared" si="3"/>
        <v>27977</v>
      </c>
      <c r="V6" s="32">
        <f t="shared" si="3"/>
        <v>9.59</v>
      </c>
      <c r="W6" s="32">
        <f t="shared" si="3"/>
        <v>2917.31</v>
      </c>
      <c r="X6" s="33">
        <f>IF(X7="",NA(),X7)</f>
        <v>87.8</v>
      </c>
      <c r="Y6" s="33">
        <f t="shared" ref="Y6:AG6" si="4">IF(Y7="",NA(),Y7)</f>
        <v>86.48</v>
      </c>
      <c r="Z6" s="33">
        <f t="shared" si="4"/>
        <v>90.39</v>
      </c>
      <c r="AA6" s="33">
        <f t="shared" si="4"/>
        <v>90.09</v>
      </c>
      <c r="AB6" s="33">
        <f t="shared" si="4"/>
        <v>110.1</v>
      </c>
      <c r="AC6" s="33">
        <f t="shared" si="4"/>
        <v>90.33</v>
      </c>
      <c r="AD6" s="33">
        <f t="shared" si="4"/>
        <v>91.52</v>
      </c>
      <c r="AE6" s="33">
        <f t="shared" si="4"/>
        <v>94.73</v>
      </c>
      <c r="AF6" s="33">
        <f t="shared" si="4"/>
        <v>96.59</v>
      </c>
      <c r="AG6" s="33">
        <f t="shared" si="4"/>
        <v>101.24</v>
      </c>
      <c r="AH6" s="32" t="str">
        <f>IF(AH7="","",IF(AH7="-","【-】","【"&amp;SUBSTITUTE(TEXT(AH7,"#,##0.00"),"-","△")&amp;"】"))</f>
        <v>【99.53】</v>
      </c>
      <c r="AI6" s="33">
        <f>IF(AI7="",NA(),AI7)</f>
        <v>379.83</v>
      </c>
      <c r="AJ6" s="33">
        <f t="shared" ref="AJ6:AR6" si="5">IF(AJ7="",NA(),AJ7)</f>
        <v>418.69</v>
      </c>
      <c r="AK6" s="33">
        <f t="shared" si="5"/>
        <v>447.74</v>
      </c>
      <c r="AL6" s="33">
        <f t="shared" si="5"/>
        <v>476.57</v>
      </c>
      <c r="AM6" s="33">
        <f t="shared" si="5"/>
        <v>76.959999999999994</v>
      </c>
      <c r="AN6" s="33">
        <f t="shared" si="5"/>
        <v>245.23</v>
      </c>
      <c r="AO6" s="33">
        <f t="shared" si="5"/>
        <v>243.86</v>
      </c>
      <c r="AP6" s="33">
        <f t="shared" si="5"/>
        <v>236.15</v>
      </c>
      <c r="AQ6" s="33">
        <f t="shared" si="5"/>
        <v>232.81</v>
      </c>
      <c r="AR6" s="33">
        <f t="shared" si="5"/>
        <v>184.13</v>
      </c>
      <c r="AS6" s="32" t="str">
        <f>IF(AS7="","",IF(AS7="-","【-】","【"&amp;SUBSTITUTE(TEXT(AS7,"#,##0.00"),"-","△")&amp;"】"))</f>
        <v>【154.95】</v>
      </c>
      <c r="AT6" s="33">
        <f>IF(AT7="",NA(),AT7)</f>
        <v>1289.3699999999999</v>
      </c>
      <c r="AU6" s="33">
        <f t="shared" ref="AU6:BC6" si="6">IF(AU7="",NA(),AU7)</f>
        <v>412.13</v>
      </c>
      <c r="AV6" s="33">
        <f t="shared" si="6"/>
        <v>232.06</v>
      </c>
      <c r="AW6" s="33">
        <f t="shared" si="6"/>
        <v>165.01</v>
      </c>
      <c r="AX6" s="33">
        <f t="shared" si="6"/>
        <v>5.84</v>
      </c>
      <c r="AY6" s="33">
        <f t="shared" si="6"/>
        <v>477.59</v>
      </c>
      <c r="AZ6" s="33">
        <f t="shared" si="6"/>
        <v>341.28</v>
      </c>
      <c r="BA6" s="33">
        <f t="shared" si="6"/>
        <v>243.58</v>
      </c>
      <c r="BB6" s="33">
        <f t="shared" si="6"/>
        <v>290.19</v>
      </c>
      <c r="BC6" s="33">
        <f t="shared" si="6"/>
        <v>63.22</v>
      </c>
      <c r="BD6" s="32" t="str">
        <f>IF(BD7="","",IF(BD7="-","【-】","【"&amp;SUBSTITUTE(TEXT(BD7,"#,##0.00"),"-","△")&amp;"】"))</f>
        <v>【59.45】</v>
      </c>
      <c r="BE6" s="33">
        <f>IF(BE7="",NA(),BE7)</f>
        <v>2767.32</v>
      </c>
      <c r="BF6" s="33">
        <f t="shared" ref="BF6:BN6" si="7">IF(BF7="",NA(),BF7)</f>
        <v>2534.23</v>
      </c>
      <c r="BG6" s="33">
        <f t="shared" si="7"/>
        <v>2450.31</v>
      </c>
      <c r="BH6" s="33">
        <f t="shared" si="7"/>
        <v>2167.12</v>
      </c>
      <c r="BI6" s="33">
        <f t="shared" si="7"/>
        <v>1637.13</v>
      </c>
      <c r="BJ6" s="33">
        <f t="shared" si="7"/>
        <v>1812.65</v>
      </c>
      <c r="BK6" s="33">
        <f t="shared" si="7"/>
        <v>1764.87</v>
      </c>
      <c r="BL6" s="33">
        <f t="shared" si="7"/>
        <v>1622.51</v>
      </c>
      <c r="BM6" s="33">
        <f t="shared" si="7"/>
        <v>1569.13</v>
      </c>
      <c r="BN6" s="33">
        <f t="shared" si="7"/>
        <v>1436</v>
      </c>
      <c r="BO6" s="32" t="str">
        <f>IF(BO7="","",IF(BO7="-","【-】","【"&amp;SUBSTITUTE(TEXT(BO7,"#,##0.00"),"-","△")&amp;"】"))</f>
        <v>【1,479.31】</v>
      </c>
      <c r="BP6" s="33">
        <f>IF(BP7="",NA(),BP7)</f>
        <v>41.71</v>
      </c>
      <c r="BQ6" s="33">
        <f t="shared" ref="BQ6:BY6" si="8">IF(BQ7="",NA(),BQ7)</f>
        <v>42.34</v>
      </c>
      <c r="BR6" s="33">
        <f t="shared" si="8"/>
        <v>46.12</v>
      </c>
      <c r="BS6" s="33">
        <f t="shared" si="8"/>
        <v>47.07</v>
      </c>
      <c r="BT6" s="33">
        <f t="shared" si="8"/>
        <v>65.319999999999993</v>
      </c>
      <c r="BU6" s="33">
        <f t="shared" si="8"/>
        <v>59.35</v>
      </c>
      <c r="BV6" s="33">
        <f t="shared" si="8"/>
        <v>60.75</v>
      </c>
      <c r="BW6" s="33">
        <f t="shared" si="8"/>
        <v>62.83</v>
      </c>
      <c r="BX6" s="33">
        <f t="shared" si="8"/>
        <v>64.63</v>
      </c>
      <c r="BY6" s="33">
        <f t="shared" si="8"/>
        <v>66.56</v>
      </c>
      <c r="BZ6" s="32" t="str">
        <f>IF(BZ7="","",IF(BZ7="-","【-】","【"&amp;SUBSTITUTE(TEXT(BZ7,"#,##0.00"),"-","△")&amp;"】"))</f>
        <v>【63.50】</v>
      </c>
      <c r="CA6" s="33">
        <f>IF(CA7="",NA(),CA7)</f>
        <v>451.59</v>
      </c>
      <c r="CB6" s="33">
        <f t="shared" ref="CB6:CJ6" si="9">IF(CB7="",NA(),CB7)</f>
        <v>455.84</v>
      </c>
      <c r="CC6" s="33">
        <f t="shared" si="9"/>
        <v>418.37</v>
      </c>
      <c r="CD6" s="33">
        <f t="shared" si="9"/>
        <v>410.63</v>
      </c>
      <c r="CE6" s="33">
        <f t="shared" si="9"/>
        <v>296</v>
      </c>
      <c r="CF6" s="33">
        <f t="shared" si="9"/>
        <v>260.48</v>
      </c>
      <c r="CG6" s="33">
        <f t="shared" si="9"/>
        <v>256</v>
      </c>
      <c r="CH6" s="33">
        <f t="shared" si="9"/>
        <v>250.43</v>
      </c>
      <c r="CI6" s="33">
        <f t="shared" si="9"/>
        <v>245.75</v>
      </c>
      <c r="CJ6" s="33">
        <f t="shared" si="9"/>
        <v>244.29</v>
      </c>
      <c r="CK6" s="32" t="str">
        <f>IF(CK7="","",IF(CK7="-","【-】","【"&amp;SUBSTITUTE(TEXT(CK7,"#,##0.00"),"-","△")&amp;"】"))</f>
        <v>【253.12】</v>
      </c>
      <c r="CL6" s="33">
        <f>IF(CL7="",NA(),CL7)</f>
        <v>900.61</v>
      </c>
      <c r="CM6" s="33">
        <f t="shared" ref="CM6:CU6" si="10">IF(CM7="",NA(),CM7)</f>
        <v>900.61</v>
      </c>
      <c r="CN6" s="33">
        <f t="shared" si="10"/>
        <v>890.25</v>
      </c>
      <c r="CO6" s="33">
        <f t="shared" si="10"/>
        <v>930.25</v>
      </c>
      <c r="CP6" s="33">
        <f t="shared" si="10"/>
        <v>919.9</v>
      </c>
      <c r="CQ6" s="33">
        <f t="shared" si="10"/>
        <v>40.56</v>
      </c>
      <c r="CR6" s="33">
        <f t="shared" si="10"/>
        <v>41.59</v>
      </c>
      <c r="CS6" s="33">
        <f t="shared" si="10"/>
        <v>42.31</v>
      </c>
      <c r="CT6" s="33">
        <f t="shared" si="10"/>
        <v>43.65</v>
      </c>
      <c r="CU6" s="33">
        <f t="shared" si="10"/>
        <v>43.58</v>
      </c>
      <c r="CV6" s="32" t="str">
        <f>IF(CV7="","",IF(CV7="-","【-】","【"&amp;SUBSTITUTE(TEXT(CV7,"#,##0.00"),"-","△")&amp;"】"))</f>
        <v>【41.06】</v>
      </c>
      <c r="CW6" s="33">
        <f>IF(CW7="",NA(),CW7)</f>
        <v>84.97</v>
      </c>
      <c r="CX6" s="33">
        <f t="shared" ref="CX6:DF6" si="11">IF(CX7="",NA(),CX7)</f>
        <v>86.1</v>
      </c>
      <c r="CY6" s="33">
        <f t="shared" si="11"/>
        <v>87.38</v>
      </c>
      <c r="CZ6" s="33">
        <f t="shared" si="11"/>
        <v>88.31</v>
      </c>
      <c r="DA6" s="33">
        <f t="shared" si="11"/>
        <v>89.18</v>
      </c>
      <c r="DB6" s="33">
        <f t="shared" si="11"/>
        <v>79.88</v>
      </c>
      <c r="DC6" s="33">
        <f t="shared" si="11"/>
        <v>80.47</v>
      </c>
      <c r="DD6" s="33">
        <f t="shared" si="11"/>
        <v>81.3</v>
      </c>
      <c r="DE6" s="33">
        <f t="shared" si="11"/>
        <v>82.2</v>
      </c>
      <c r="DF6" s="33">
        <f t="shared" si="11"/>
        <v>82.35</v>
      </c>
      <c r="DG6" s="32" t="str">
        <f>IF(DG7="","",IF(DG7="-","【-】","【"&amp;SUBSTITUTE(TEXT(DG7,"#,##0.00"),"-","△")&amp;"】"))</f>
        <v>【80.39】</v>
      </c>
      <c r="DH6" s="33">
        <f>IF(DH7="",NA(),DH7)</f>
        <v>11.81</v>
      </c>
      <c r="DI6" s="33">
        <f t="shared" ref="DI6:DQ6" si="12">IF(DI7="",NA(),DI7)</f>
        <v>14.04</v>
      </c>
      <c r="DJ6" s="33">
        <f t="shared" si="12"/>
        <v>16.22</v>
      </c>
      <c r="DK6" s="33">
        <f t="shared" si="12"/>
        <v>18.38</v>
      </c>
      <c r="DL6" s="33">
        <f t="shared" si="12"/>
        <v>20.57</v>
      </c>
      <c r="DM6" s="33">
        <f t="shared" si="12"/>
        <v>11.43</v>
      </c>
      <c r="DN6" s="33">
        <f t="shared" si="12"/>
        <v>11.86</v>
      </c>
      <c r="DO6" s="33">
        <f t="shared" si="12"/>
        <v>12.99</v>
      </c>
      <c r="DP6" s="33">
        <f t="shared" si="12"/>
        <v>13.6</v>
      </c>
      <c r="DQ6" s="33">
        <f t="shared" si="12"/>
        <v>22.34</v>
      </c>
      <c r="DR6" s="32" t="str">
        <f>IF(DR7="","",IF(DR7="-","【-】","【"&amp;SUBSTITUTE(TEXT(DR7,"#,##0.00"),"-","△")&amp;"】"))</f>
        <v>【21.63】</v>
      </c>
      <c r="DS6" s="32">
        <f>IF(DS7="",NA(),DS7)</f>
        <v>0</v>
      </c>
      <c r="DT6" s="32">
        <f t="shared" ref="DT6:EB6" si="13">IF(DT7="",NA(),DT7)</f>
        <v>0</v>
      </c>
      <c r="DU6" s="32">
        <f t="shared" si="13"/>
        <v>0</v>
      </c>
      <c r="DV6" s="32">
        <f t="shared" si="13"/>
        <v>0</v>
      </c>
      <c r="DW6" s="32">
        <f t="shared" si="13"/>
        <v>0</v>
      </c>
      <c r="DX6" s="32">
        <f t="shared" si="13"/>
        <v>0</v>
      </c>
      <c r="DY6" s="32">
        <f t="shared" si="13"/>
        <v>0</v>
      </c>
      <c r="DZ6" s="32">
        <f t="shared" si="13"/>
        <v>0</v>
      </c>
      <c r="EA6" s="32">
        <f t="shared" si="13"/>
        <v>0</v>
      </c>
      <c r="EB6" s="32">
        <f t="shared" si="13"/>
        <v>0</v>
      </c>
      <c r="EC6" s="32" t="str">
        <f>IF(EC7="","",IF(EC7="-","【-】","【"&amp;SUBSTITUTE(TEXT(EC7,"#,##0.00"),"-","△")&amp;"】"))</f>
        <v>【0.00】</v>
      </c>
      <c r="ED6" s="32">
        <f>IF(ED7="",NA(),ED7)</f>
        <v>0</v>
      </c>
      <c r="EE6" s="32">
        <f t="shared" ref="EE6:EM6" si="14">IF(EE7="",NA(),EE7)</f>
        <v>0</v>
      </c>
      <c r="EF6" s="32">
        <f t="shared" si="14"/>
        <v>0</v>
      </c>
      <c r="EG6" s="32">
        <f t="shared" si="14"/>
        <v>0</v>
      </c>
      <c r="EH6" s="32">
        <f t="shared" si="14"/>
        <v>0</v>
      </c>
      <c r="EI6" s="33">
        <f t="shared" si="14"/>
        <v>0.1</v>
      </c>
      <c r="EJ6" s="33">
        <f t="shared" si="14"/>
        <v>0.1</v>
      </c>
      <c r="EK6" s="33">
        <f t="shared" si="14"/>
        <v>0.11</v>
      </c>
      <c r="EL6" s="33">
        <f t="shared" si="14"/>
        <v>0.05</v>
      </c>
      <c r="EM6" s="33">
        <f t="shared" si="14"/>
        <v>0.04</v>
      </c>
      <c r="EN6" s="32" t="str">
        <f>IF(EN7="","",IF(EN7="-","【-】","【"&amp;SUBSTITUTE(TEXT(EN7,"#,##0.00"),"-","△")&amp;"】"))</f>
        <v>【0.05】</v>
      </c>
    </row>
    <row r="7" spans="1:147" s="34" customFormat="1">
      <c r="A7" s="26"/>
      <c r="B7" s="35">
        <v>2014</v>
      </c>
      <c r="C7" s="35">
        <v>162108</v>
      </c>
      <c r="D7" s="35">
        <v>46</v>
      </c>
      <c r="E7" s="35">
        <v>17</v>
      </c>
      <c r="F7" s="35">
        <v>4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>
        <v>49.08</v>
      </c>
      <c r="O7" s="36">
        <v>52.21</v>
      </c>
      <c r="P7" s="36">
        <v>77.95</v>
      </c>
      <c r="Q7" s="36">
        <v>3888</v>
      </c>
      <c r="R7" s="36">
        <v>53795</v>
      </c>
      <c r="S7" s="36">
        <v>668.64</v>
      </c>
      <c r="T7" s="36">
        <v>80.45</v>
      </c>
      <c r="U7" s="36">
        <v>27977</v>
      </c>
      <c r="V7" s="36">
        <v>9.59</v>
      </c>
      <c r="W7" s="36">
        <v>2917.31</v>
      </c>
      <c r="X7" s="36">
        <v>87.8</v>
      </c>
      <c r="Y7" s="36">
        <v>86.48</v>
      </c>
      <c r="Z7" s="36">
        <v>90.39</v>
      </c>
      <c r="AA7" s="36">
        <v>90.09</v>
      </c>
      <c r="AB7" s="36">
        <v>110.1</v>
      </c>
      <c r="AC7" s="36">
        <v>90.33</v>
      </c>
      <c r="AD7" s="36">
        <v>91.52</v>
      </c>
      <c r="AE7" s="36">
        <v>94.73</v>
      </c>
      <c r="AF7" s="36">
        <v>96.59</v>
      </c>
      <c r="AG7" s="36">
        <v>101.24</v>
      </c>
      <c r="AH7" s="36">
        <v>99.53</v>
      </c>
      <c r="AI7" s="36">
        <v>379.83</v>
      </c>
      <c r="AJ7" s="36">
        <v>418.69</v>
      </c>
      <c r="AK7" s="36">
        <v>447.74</v>
      </c>
      <c r="AL7" s="36">
        <v>476.57</v>
      </c>
      <c r="AM7" s="36">
        <v>76.959999999999994</v>
      </c>
      <c r="AN7" s="36">
        <v>245.23</v>
      </c>
      <c r="AO7" s="36">
        <v>243.86</v>
      </c>
      <c r="AP7" s="36">
        <v>236.15</v>
      </c>
      <c r="AQ7" s="36">
        <v>232.81</v>
      </c>
      <c r="AR7" s="36">
        <v>184.13</v>
      </c>
      <c r="AS7" s="36">
        <v>154.94999999999999</v>
      </c>
      <c r="AT7" s="36">
        <v>1289.3699999999999</v>
      </c>
      <c r="AU7" s="36">
        <v>412.13</v>
      </c>
      <c r="AV7" s="36">
        <v>232.06</v>
      </c>
      <c r="AW7" s="36">
        <v>165.01</v>
      </c>
      <c r="AX7" s="36">
        <v>5.84</v>
      </c>
      <c r="AY7" s="36">
        <v>477.59</v>
      </c>
      <c r="AZ7" s="36">
        <v>341.28</v>
      </c>
      <c r="BA7" s="36">
        <v>243.58</v>
      </c>
      <c r="BB7" s="36">
        <v>290.19</v>
      </c>
      <c r="BC7" s="36">
        <v>63.22</v>
      </c>
      <c r="BD7" s="36">
        <v>59.45</v>
      </c>
      <c r="BE7" s="36">
        <v>2767.32</v>
      </c>
      <c r="BF7" s="36">
        <v>2534.23</v>
      </c>
      <c r="BG7" s="36">
        <v>2450.31</v>
      </c>
      <c r="BH7" s="36">
        <v>2167.12</v>
      </c>
      <c r="BI7" s="36">
        <v>1637.13</v>
      </c>
      <c r="BJ7" s="36">
        <v>1812.65</v>
      </c>
      <c r="BK7" s="36">
        <v>1764.87</v>
      </c>
      <c r="BL7" s="36">
        <v>1622.51</v>
      </c>
      <c r="BM7" s="36">
        <v>1569.13</v>
      </c>
      <c r="BN7" s="36">
        <v>1436</v>
      </c>
      <c r="BO7" s="36">
        <v>1479.31</v>
      </c>
      <c r="BP7" s="36">
        <v>41.71</v>
      </c>
      <c r="BQ7" s="36">
        <v>42.34</v>
      </c>
      <c r="BR7" s="36">
        <v>46.12</v>
      </c>
      <c r="BS7" s="36">
        <v>47.07</v>
      </c>
      <c r="BT7" s="36">
        <v>65.319999999999993</v>
      </c>
      <c r="BU7" s="36">
        <v>59.35</v>
      </c>
      <c r="BV7" s="36">
        <v>60.75</v>
      </c>
      <c r="BW7" s="36">
        <v>62.83</v>
      </c>
      <c r="BX7" s="36">
        <v>64.63</v>
      </c>
      <c r="BY7" s="36">
        <v>66.56</v>
      </c>
      <c r="BZ7" s="36">
        <v>63.5</v>
      </c>
      <c r="CA7" s="36">
        <v>451.59</v>
      </c>
      <c r="CB7" s="36">
        <v>455.84</v>
      </c>
      <c r="CC7" s="36">
        <v>418.37</v>
      </c>
      <c r="CD7" s="36">
        <v>410.63</v>
      </c>
      <c r="CE7" s="36">
        <v>296</v>
      </c>
      <c r="CF7" s="36">
        <v>260.48</v>
      </c>
      <c r="CG7" s="36">
        <v>256</v>
      </c>
      <c r="CH7" s="36">
        <v>250.43</v>
      </c>
      <c r="CI7" s="36">
        <v>245.75</v>
      </c>
      <c r="CJ7" s="36">
        <v>244.29</v>
      </c>
      <c r="CK7" s="36">
        <v>253.12</v>
      </c>
      <c r="CL7" s="36">
        <v>900.61</v>
      </c>
      <c r="CM7" s="36">
        <v>900.61</v>
      </c>
      <c r="CN7" s="36">
        <v>890.25</v>
      </c>
      <c r="CO7" s="36">
        <v>930.25</v>
      </c>
      <c r="CP7" s="36">
        <v>919.9</v>
      </c>
      <c r="CQ7" s="36">
        <v>40.56</v>
      </c>
      <c r="CR7" s="36">
        <v>41.59</v>
      </c>
      <c r="CS7" s="36">
        <v>42.31</v>
      </c>
      <c r="CT7" s="36">
        <v>43.65</v>
      </c>
      <c r="CU7" s="36">
        <v>43.58</v>
      </c>
      <c r="CV7" s="36">
        <v>41.06</v>
      </c>
      <c r="CW7" s="36">
        <v>84.97</v>
      </c>
      <c r="CX7" s="36">
        <v>86.1</v>
      </c>
      <c r="CY7" s="36">
        <v>87.38</v>
      </c>
      <c r="CZ7" s="36">
        <v>88.31</v>
      </c>
      <c r="DA7" s="36">
        <v>89.18</v>
      </c>
      <c r="DB7" s="36">
        <v>79.88</v>
      </c>
      <c r="DC7" s="36">
        <v>80.47</v>
      </c>
      <c r="DD7" s="36">
        <v>81.3</v>
      </c>
      <c r="DE7" s="36">
        <v>82.2</v>
      </c>
      <c r="DF7" s="36">
        <v>82.35</v>
      </c>
      <c r="DG7" s="36">
        <v>80.39</v>
      </c>
      <c r="DH7" s="36">
        <v>11.81</v>
      </c>
      <c r="DI7" s="36">
        <v>14.04</v>
      </c>
      <c r="DJ7" s="36">
        <v>16.22</v>
      </c>
      <c r="DK7" s="36">
        <v>18.38</v>
      </c>
      <c r="DL7" s="36">
        <v>20.57</v>
      </c>
      <c r="DM7" s="36">
        <v>11.43</v>
      </c>
      <c r="DN7" s="36">
        <v>11.86</v>
      </c>
      <c r="DO7" s="36">
        <v>12.99</v>
      </c>
      <c r="DP7" s="36">
        <v>13.6</v>
      </c>
      <c r="DQ7" s="36">
        <v>22.34</v>
      </c>
      <c r="DR7" s="36">
        <v>21.63</v>
      </c>
      <c r="DS7" s="36">
        <v>0</v>
      </c>
      <c r="DT7" s="36">
        <v>0</v>
      </c>
      <c r="DU7" s="36">
        <v>0</v>
      </c>
      <c r="DV7" s="36">
        <v>0</v>
      </c>
      <c r="DW7" s="36">
        <v>0</v>
      </c>
      <c r="DX7" s="36">
        <v>0</v>
      </c>
      <c r="DY7" s="36">
        <v>0</v>
      </c>
      <c r="DZ7" s="36">
        <v>0</v>
      </c>
      <c r="EA7" s="36">
        <v>0</v>
      </c>
      <c r="EB7" s="36">
        <v>0</v>
      </c>
      <c r="EC7" s="36">
        <v>0</v>
      </c>
      <c r="ED7" s="36">
        <v>0</v>
      </c>
      <c r="EE7" s="36">
        <v>0</v>
      </c>
      <c r="EF7" s="36">
        <v>0</v>
      </c>
      <c r="EG7" s="36">
        <v>0</v>
      </c>
      <c r="EH7" s="36">
        <v>0</v>
      </c>
      <c r="EI7" s="36">
        <v>0.1</v>
      </c>
      <c r="EJ7" s="36">
        <v>0.1</v>
      </c>
      <c r="EK7" s="36">
        <v>0.11</v>
      </c>
      <c r="EL7" s="36">
        <v>0.05</v>
      </c>
      <c r="EM7" s="36">
        <v>0.04</v>
      </c>
      <c r="EN7" s="36">
        <v>0.05</v>
      </c>
    </row>
    <row r="8" spans="1:147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</row>
    <row r="9" spans="1:147">
      <c r="A9" s="38"/>
      <c r="B9" s="38" t="s">
        <v>102</v>
      </c>
      <c r="C9" s="38" t="s">
        <v>103</v>
      </c>
      <c r="D9" s="38" t="s">
        <v>104</v>
      </c>
      <c r="E9" s="38" t="s">
        <v>105</v>
      </c>
      <c r="F9" s="38" t="s">
        <v>106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7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南砺市</cp:lastModifiedBy>
  <cp:lastPrinted>2016-02-25T02:47:04Z</cp:lastPrinted>
  <dcterms:created xsi:type="dcterms:W3CDTF">2016-02-03T07:46:53Z</dcterms:created>
  <dcterms:modified xsi:type="dcterms:W3CDTF">2016-02-25T03:01:15Z</dcterms:modified>
</cp:coreProperties>
</file>