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<sst xmlns="http://schemas.openxmlformats.org/spreadsheetml/2006/main" count="220" uniqueCount="110">
  <si>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</si>
  <si>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</si>
  <si>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</si>
  <si>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</si>
  <si>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</si>
  <si>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</si>
  <si>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</si>
  <si>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</si>
  <si>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</si>
  <si>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</si>
  <si>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</si>
  <si>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</si>
  <si>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</si>
  <si>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</si>
  <si>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</si>
  <si>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</si>
  <si>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</si>
  <si>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</si>
  <si>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</si>
  <si>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</si>
  <si>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</si>
  <si>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</si>
  <si>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</si>
  <si>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</si>
  <si>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</si>
  <si>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</si>
  <si>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</si>
  <si>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</si>
  <si>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</si>
  <si>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</si>
  <si>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</si>
  <si>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</si>
  <si>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</si>
  <si>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</si>
  <si>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</si>
  <si>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</si>
  <si>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</si>
  <si>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</si>
  <si>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</si>
  <si>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</si>
  <si>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</si>
  <si>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</si>
  <si>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</si>
  <si>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</si>
  <si>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</si>
  <si>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</si>
  <si>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</si>
  <si>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</si>
  <si>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</si>
  <si>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</si>
  <si>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</si>
  <si>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</si>
  <si>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</si>
  <si>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</si>
  <si>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</si>
  <si>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</si>
  <si>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</si>
  <si>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</si>
  <si>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</si>
  <si>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</si>
  <si>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</si>
  <si>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</si>
  <si>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</si>
  <si>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</si>
  <si>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</si>
  <si>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</si>
  <si>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</si>
  <si>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</si>
  <si>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</si>
  <si>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</si>
  <si>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</si>
  <si>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</si>
  <si>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</si>
  <si>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</si>
  <si>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</si>
  <si>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</si>
  <si>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</si>
  <si>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</si>
  <si>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</si>
  <si>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</si>
  <si>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</si>
  <si>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</si>
  <si>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</si>
  <si>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</si>
  <si>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</si>
  <si>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</si>
  <si>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</si>
  <si>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</si>
  <si>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</si>
  <si>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</si>
  <si>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</si>
  <si>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</si>
  <si>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</si>
  <si>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</si>
  <si>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</si>
  <si>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</si>
  <si>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</si>
  <si>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</si>
  <si>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</si>
  <si>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林業集落排水</t>
  </si>
  <si>
    <t>G2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</si>
  <si>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</si>
  <si>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</si>
  <si>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</si>
  <si>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</si>
  <si>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</si>
  <si>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</si>
  <si>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下水道会計全体では、①114.99②0.00により単年度収支が黒字、累積欠損は発生していない。
③44.20④1,270.45⑤73.15より使用料収入とその他財源の収入バランスの検討が必要である。
 ２　有形固定資産減価償却率は①21.95であるが、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1" eb="84">
      <t>シヨウリョウ</t>
    </rPh>
    <rPh sb="84" eb="86">
      <t>シュウニュウ</t>
    </rPh>
    <rPh sb="89" eb="90">
      <t>タ</t>
    </rPh>
    <rPh sb="90" eb="92">
      <t>ザイゲン</t>
    </rPh>
    <rPh sb="93" eb="95">
      <t>シュウニュウ</t>
    </rPh>
    <rPh sb="100" eb="102">
      <t>ケントウ</t>
    </rPh>
    <rPh sb="103" eb="105">
      <t>ヒツヨウ</t>
    </rPh>
    <rPh sb="137" eb="139">
      <t>ショウライ</t>
    </rPh>
    <rPh sb="140" eb="141">
      <t>カン</t>
    </rPh>
    <rPh sb="142" eb="143">
      <t>トウ</t>
    </rPh>
    <rPh sb="144" eb="146">
      <t>コウシン</t>
    </rPh>
    <rPh sb="150" eb="152">
      <t>ケントウ</t>
    </rPh>
    <rPh sb="153" eb="155">
      <t>ヒツヨウ</t>
    </rPh>
    <rPh sb="163" eb="167">
      <t>ケイエイカイゼン</t>
    </rPh>
    <rPh sb="168" eb="169">
      <t>ム</t>
    </rPh>
    <rPh sb="171" eb="174">
      <t>ホウコウセイ</t>
    </rPh>
    <rPh sb="176" eb="178">
      <t>ショウライ</t>
    </rPh>
    <rPh sb="179" eb="181">
      <t>ジンコウ</t>
    </rPh>
    <rPh sb="181" eb="183">
      <t>ゲンショウ</t>
    </rPh>
    <rPh sb="186" eb="189">
      <t>シヨウリョウ</t>
    </rPh>
    <rPh sb="189" eb="191">
      <t>シュウニュウ</t>
    </rPh>
    <rPh sb="192" eb="193">
      <t>ゲン</t>
    </rPh>
    <rPh sb="194" eb="196">
      <t>シセツ</t>
    </rPh>
    <rPh sb="196" eb="197">
      <t>オヨ</t>
    </rPh>
    <rPh sb="198" eb="199">
      <t>カン</t>
    </rPh>
    <rPh sb="201" eb="204">
      <t>ロウキュウカ</t>
    </rPh>
    <rPh sb="204" eb="205">
      <t>トウ</t>
    </rPh>
    <rPh sb="206" eb="207">
      <t>トモナ</t>
    </rPh>
    <rPh sb="208" eb="210">
      <t>コウシン</t>
    </rPh>
    <rPh sb="211" eb="212">
      <t>ソナ</t>
    </rPh>
    <rPh sb="214" eb="216">
      <t>カンテン</t>
    </rPh>
    <rPh sb="219" eb="220">
      <t>タン</t>
    </rPh>
    <rPh sb="221" eb="223">
      <t>チュウキ</t>
    </rPh>
    <rPh sb="223" eb="225">
      <t>ケイエイ</t>
    </rPh>
    <rPh sb="225" eb="227">
      <t>ケイカク</t>
    </rPh>
    <rPh sb="230" eb="232">
      <t>リョウキン</t>
    </rPh>
    <rPh sb="232" eb="234">
      <t>カイテイ</t>
    </rPh>
    <rPh sb="237" eb="239">
      <t>シュウニュウ</t>
    </rPh>
    <rPh sb="240" eb="242">
      <t>ゾウカ</t>
    </rPh>
    <rPh sb="245" eb="246">
      <t>タ</t>
    </rPh>
    <rPh sb="246" eb="248">
      <t>ザイゲン</t>
    </rPh>
    <rPh sb="249" eb="251">
      <t>カクホ</t>
    </rPh>
    <rPh sb="252" eb="253">
      <t>ハカ</t>
    </rPh>
    <rPh sb="254" eb="256">
      <t>ジキ</t>
    </rPh>
    <rPh sb="257" eb="259">
      <t>ケントウ</t>
    </rPh>
    <rPh sb="260" eb="262">
      <t>ヒツヨウ</t>
    </rPh>
    <rPh sb="269" eb="271">
      <t>ケイエイ</t>
    </rPh>
    <rPh sb="271" eb="273">
      <t>ブンセキ</t>
    </rPh>
    <rPh sb="273" eb="274">
      <t>ヒョウ</t>
    </rPh>
    <rPh sb="275" eb="277">
      <t>ゼンテイ</t>
    </rPh>
    <rPh sb="277" eb="279">
      <t>ジョウケン</t>
    </rPh>
    <rPh sb="281" eb="283">
      <t>トウシ</t>
    </rPh>
    <rPh sb="284" eb="286">
      <t>ケッサン</t>
    </rPh>
    <rPh sb="286" eb="288">
      <t>トウケイ</t>
    </rPh>
    <rPh sb="288" eb="290">
      <t>クブン</t>
    </rPh>
    <rPh sb="291" eb="293">
      <t>ジギョウ</t>
    </rPh>
    <rPh sb="294" eb="296">
      <t>カイケイ</t>
    </rPh>
    <rPh sb="297" eb="299">
      <t>ケイエイ</t>
    </rPh>
    <rPh sb="300" eb="302">
      <t>イッタイ</t>
    </rPh>
    <rPh sb="305" eb="308">
      <t>ゲスイドウ</t>
    </rPh>
    <rPh sb="308" eb="311">
      <t>シヨウリョウ</t>
    </rPh>
    <rPh sb="311" eb="313">
      <t>シュウニュウ</t>
    </rPh>
    <rPh sb="314" eb="317">
      <t>イッポンカ</t>
    </rPh>
    <phoneticPr fontId="4"/>
  </si>
  <si>
    <t>　当市における林業集落排水事業は平成7年から建設着手している。法定耐用年数を経過した管渠等はない。
①有形固定資産減価償却率は上昇傾向にあるものの全国平均値、類似団体平均値よりも高い状況にある。(下水道会計全体数値①21.95）
　</t>
    <rPh sb="7" eb="9">
      <t>リンギョウ</t>
    </rPh>
    <rPh sb="16" eb="18">
      <t>ヘイセイ</t>
    </rPh>
    <rPh sb="22" eb="24">
      <t>ケンセツ</t>
    </rPh>
    <rPh sb="89" eb="90">
      <t>タカ</t>
    </rPh>
    <phoneticPr fontId="4"/>
  </si>
  <si>
    <r>
      <t>①経常収支比率、②累積欠損金比率については、一定の改善傾向にある。
③流動比率について、マイナスとなっている。</t>
    </r>
    <r>
      <rPr>
        <sz val="11"/>
        <rFont val="ＭＳ ゴシック"/>
        <family val="3"/>
        <charset val="128"/>
      </rPr>
      <t xml:space="preserve">その要因としては、処理場経費や減価償却費、起債償還利息等の経費の負担が多額になっていることである。
※当市は、複数事業の会計・経理を一体として行っており、下水道会計全体でバランスを取っている。平成22年度5月使用分より使用料の改定と一般会計からの繰入の見直しを組み合わせて行った。(下水道会計全体数値①114.99 ②0.00累積欠損金は発生していない。③44.20流動化比率はプラスとなる。)
④企業債残高対事業規模比率について、類似団体と比較して低い値を示しているが、整備がほぼ完了しており、企業債償還額はピークを迎る。今後管渠等の長寿命化の検討により増加する可能性があるため、費用の平準化等による効率的な管理運営、投資・予算配分の適正化に努める。
⑤経費回収率については、類似団体平均値より高いが、100％をきっており、今後汚水処理経費の見直しと使用料収入の確保に努める。
 ⑧水洗化率については、処理区内人口が小規模のため、類似団体よりも高い数値を示している。(下水道会計全体数値⑧91.3）
</t>
    </r>
    <rPh sb="9" eb="11">
      <t>ルイセキ</t>
    </rPh>
    <rPh sb="11" eb="14">
      <t>ケッソンキン</t>
    </rPh>
    <rPh sb="14" eb="16">
      <t>ヒリツ</t>
    </rPh>
    <rPh sb="22" eb="24">
      <t>イッテイ</t>
    </rPh>
    <rPh sb="25" eb="27">
      <t>カイゼン</t>
    </rPh>
    <rPh sb="27" eb="29">
      <t>ケイコウ</t>
    </rPh>
    <rPh sb="132" eb="135">
      <t>ゲスイドウ</t>
    </rPh>
    <rPh sb="199" eb="201">
      <t>カイケイ</t>
    </rPh>
    <rPh sb="281" eb="282">
      <t>ヒク</t>
    </rPh>
    <rPh sb="397" eb="399">
      <t>ルイジ</t>
    </rPh>
    <rPh sb="399" eb="401">
      <t>ダンタイ</t>
    </rPh>
    <rPh sb="401" eb="404">
      <t>ヘイキンチ</t>
    </rPh>
    <rPh sb="406" eb="407">
      <t>タカ</t>
    </rPh>
    <rPh sb="421" eb="423">
      <t>コンゴ</t>
    </rPh>
    <rPh sb="443" eb="444">
      <t>ツト</t>
    </rPh>
    <rPh sb="451" eb="454">
      <t>スイセンカ</t>
    </rPh>
    <rPh sb="454" eb="455">
      <t>リツ</t>
    </rPh>
    <rPh sb="461" eb="463">
      <t>ショリ</t>
    </rPh>
    <rPh sb="463" eb="465">
      <t>クナイ</t>
    </rPh>
    <rPh sb="465" eb="467">
      <t>ジンコウ</t>
    </rPh>
    <rPh sb="468" eb="471">
      <t>ショウキボ</t>
    </rPh>
    <rPh sb="475" eb="477">
      <t>ルイジ</t>
    </rPh>
    <rPh sb="477" eb="479">
      <t>ダンタイ</t>
    </rPh>
    <rPh sb="482" eb="483">
      <t>タカ</t>
    </rPh>
    <rPh sb="484" eb="486">
      <t>スウチ</t>
    </rPh>
    <rPh sb="487" eb="488">
      <t>シメ</t>
    </rPh>
    <rPh sb="497" eb="499">
      <t>カイケイ</t>
    </rPh>
    <rPh sb="499" eb="501">
      <t>ゼンタイ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</si>
</sst>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230912"/>
        <c:axId val="1702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0230912"/>
        <c:axId val="170232832"/>
      </c:lineChart>
      <c:dateAx>
        <c:axId val="170230912"/>
        <c:scaling>
          <c:orientation val="minMax"/>
        </c:scaling>
        <c:delete val="1"/>
        <c:axPos val="b"/>
        <c:numFmt formatCode="ge" sourceLinked="1"/>
        <c:majorTickMark val="none"/>
        <c:minorTickMark val="none"/>
        <c:tickLblPos val="none"/>
        <c:crossAx val="170232832"/>
        <c:crosses val="autoZero"/>
        <c:auto val="1"/>
        <c:lblOffset val="100"/>
        <c:baseTimeUnit val="years"/>
      </c:dateAx>
      <c:valAx>
        <c:axId val="1702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51.48</c:v>
                </c:pt>
                <c:pt idx="1">
                  <c:v>63.1</c:v>
                </c:pt>
                <c:pt idx="2">
                  <c:v>63.96</c:v>
                </c:pt>
                <c:pt idx="3">
                  <c:v>54.8</c:v>
                </c:pt>
                <c:pt idx="4">
                  <c:v>87.96</c:v>
                </c:pt>
              </c:numCache>
            </c:numRef>
          </c:val>
        </c:ser>
        <c:dLbls>
          <c:showLegendKey val="0"/>
          <c:showVal val="0"/>
          <c:showCatName val="0"/>
          <c:showSerName val="0"/>
          <c:showPercent val="0"/>
          <c:showBubbleSize val="0"/>
        </c:dLbls>
        <c:gapWidth val="150"/>
        <c:axId val="170251008"/>
        <c:axId val="17025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formatCode="#,##0.00;&quot;△&quot;#,##0.00;&quot;-&quot;">
                  <c:v>72.680000000000007</c:v>
                </c:pt>
                <c:pt idx="4" formatCode="#,##0.00;&quot;△&quot;#,##0.00;&quot;-&quot;">
                  <c:v>92.2</c:v>
                </c:pt>
              </c:numCache>
            </c:numRef>
          </c:val>
          <c:smooth val="0"/>
        </c:ser>
        <c:dLbls>
          <c:showLegendKey val="0"/>
          <c:showVal val="0"/>
          <c:showCatName val="0"/>
          <c:showSerName val="0"/>
          <c:showPercent val="0"/>
          <c:showBubbleSize val="0"/>
        </c:dLbls>
        <c:marker val="1"/>
        <c:smooth val="0"/>
        <c:axId val="170251008"/>
        <c:axId val="170252928"/>
      </c:lineChart>
      <c:dateAx>
        <c:axId val="170251008"/>
        <c:scaling>
          <c:orientation val="minMax"/>
        </c:scaling>
        <c:delete val="1"/>
        <c:axPos val="b"/>
        <c:numFmt formatCode="ge" sourceLinked="1"/>
        <c:majorTickMark val="none"/>
        <c:minorTickMark val="none"/>
        <c:tickLblPos val="none"/>
        <c:crossAx val="170252928"/>
        <c:crosses val="autoZero"/>
        <c:auto val="1"/>
        <c:lblOffset val="100"/>
        <c:baseTimeUnit val="years"/>
      </c:dateAx>
      <c:valAx>
        <c:axId val="17025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2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14.36</c:v>
                </c:pt>
                <c:pt idx="1">
                  <c:v>17.8</c:v>
                </c:pt>
                <c:pt idx="2">
                  <c:v>21.19</c:v>
                </c:pt>
                <c:pt idx="3">
                  <c:v>24.55</c:v>
                </c:pt>
                <c:pt idx="4">
                  <c:v>27.89</c:v>
                </c:pt>
              </c:numCache>
            </c:numRef>
          </c:val>
        </c:ser>
        <c:dLbls>
          <c:showLegendKey val="0"/>
          <c:showVal val="0"/>
          <c:showCatName val="0"/>
          <c:showSerName val="0"/>
          <c:showPercent val="0"/>
          <c:showBubbleSize val="0"/>
        </c:dLbls>
        <c:gapWidth val="150"/>
        <c:axId val="170615168"/>
        <c:axId val="1706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formatCode="#,##0.00;&quot;△&quot;#,##0.00;&quot;-&quot;">
                  <c:v>20.74</c:v>
                </c:pt>
                <c:pt idx="4" formatCode="#,##0.00;&quot;△&quot;#,##0.00;&quot;-&quot;">
                  <c:v>26.06</c:v>
                </c:pt>
              </c:numCache>
            </c:numRef>
          </c:val>
          <c:smooth val="0"/>
        </c:ser>
        <c:dLbls>
          <c:showLegendKey val="0"/>
          <c:showVal val="0"/>
          <c:showCatName val="0"/>
          <c:showSerName val="0"/>
          <c:showPercent val="0"/>
          <c:showBubbleSize val="0"/>
        </c:dLbls>
        <c:marker val="1"/>
        <c:smooth val="0"/>
        <c:axId val="170615168"/>
        <c:axId val="170617088"/>
      </c:lineChart>
      <c:dateAx>
        <c:axId val="170615168"/>
        <c:scaling>
          <c:orientation val="minMax"/>
        </c:scaling>
        <c:delete val="1"/>
        <c:axPos val="b"/>
        <c:numFmt formatCode="ge" sourceLinked="1"/>
        <c:majorTickMark val="none"/>
        <c:minorTickMark val="none"/>
        <c:tickLblPos val="none"/>
        <c:crossAx val="170617088"/>
        <c:crosses val="autoZero"/>
        <c:auto val="1"/>
        <c:lblOffset val="100"/>
        <c:baseTimeUnit val="years"/>
      </c:dateAx>
      <c:valAx>
        <c:axId val="1706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0651648"/>
        <c:axId val="1706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0</c:v>
                </c:pt>
                <c:pt idx="4">
                  <c:v>0</c:v>
                </c:pt>
              </c:numCache>
            </c:numRef>
          </c:val>
          <c:smooth val="0"/>
        </c:ser>
        <c:dLbls>
          <c:showLegendKey val="0"/>
          <c:showVal val="0"/>
          <c:showCatName val="0"/>
          <c:showSerName val="0"/>
          <c:showPercent val="0"/>
          <c:showBubbleSize val="0"/>
        </c:dLbls>
        <c:marker val="1"/>
        <c:smooth val="0"/>
        <c:axId val="170651648"/>
        <c:axId val="170653568"/>
      </c:lineChart>
      <c:dateAx>
        <c:axId val="170651648"/>
        <c:scaling>
          <c:orientation val="minMax"/>
        </c:scaling>
        <c:delete val="1"/>
        <c:axPos val="b"/>
        <c:numFmt formatCode="ge" sourceLinked="1"/>
        <c:majorTickMark val="none"/>
        <c:minorTickMark val="none"/>
        <c:tickLblPos val="none"/>
        <c:crossAx val="170653568"/>
        <c:crosses val="autoZero"/>
        <c:auto val="1"/>
        <c:lblOffset val="100"/>
        <c:baseTimeUnit val="years"/>
      </c:dateAx>
      <c:valAx>
        <c:axId val="1706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719.97</c:v>
                </c:pt>
                <c:pt idx="1">
                  <c:v>778.52</c:v>
                </c:pt>
                <c:pt idx="2">
                  <c:v>933.84</c:v>
                </c:pt>
                <c:pt idx="3">
                  <c:v>1037.31</c:v>
                </c:pt>
                <c:pt idx="4">
                  <c:v>280.35000000000002</c:v>
                </c:pt>
              </c:numCache>
            </c:numRef>
          </c:val>
        </c:ser>
        <c:dLbls>
          <c:showLegendKey val="0"/>
          <c:showVal val="0"/>
          <c:showCatName val="0"/>
          <c:showSerName val="0"/>
          <c:showPercent val="0"/>
          <c:showBubbleSize val="0"/>
        </c:dLbls>
        <c:gapWidth val="150"/>
        <c:axId val="173882752"/>
        <c:axId val="17391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formatCode="#,##0.00;&quot;△&quot;#,##0.00;&quot;-&quot;">
                  <c:v>902.15</c:v>
                </c:pt>
                <c:pt idx="4" formatCode="#,##0.00;&quot;△&quot;#,##0.00;&quot;-&quot;">
                  <c:v>247.01</c:v>
                </c:pt>
              </c:numCache>
            </c:numRef>
          </c:val>
          <c:smooth val="0"/>
        </c:ser>
        <c:dLbls>
          <c:showLegendKey val="0"/>
          <c:showVal val="0"/>
          <c:showCatName val="0"/>
          <c:showSerName val="0"/>
          <c:showPercent val="0"/>
          <c:showBubbleSize val="0"/>
        </c:dLbls>
        <c:marker val="1"/>
        <c:smooth val="0"/>
        <c:axId val="173882752"/>
        <c:axId val="173913600"/>
      </c:lineChart>
      <c:dateAx>
        <c:axId val="173882752"/>
        <c:scaling>
          <c:orientation val="minMax"/>
        </c:scaling>
        <c:delete val="1"/>
        <c:axPos val="b"/>
        <c:numFmt formatCode="ge" sourceLinked="1"/>
        <c:majorTickMark val="none"/>
        <c:minorTickMark val="none"/>
        <c:tickLblPos val="none"/>
        <c:crossAx val="173913600"/>
        <c:crosses val="autoZero"/>
        <c:auto val="1"/>
        <c:lblOffset val="100"/>
        <c:baseTimeUnit val="years"/>
      </c:dateAx>
      <c:valAx>
        <c:axId val="17391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130.86000000000001</c:v>
                </c:pt>
                <c:pt idx="1">
                  <c:v>101.26</c:v>
                </c:pt>
                <c:pt idx="2">
                  <c:v>102.15</c:v>
                </c:pt>
                <c:pt idx="3">
                  <c:v>102.76</c:v>
                </c:pt>
                <c:pt idx="4">
                  <c:v>-87.17</c:v>
                </c:pt>
              </c:numCache>
            </c:numRef>
          </c:val>
        </c:ser>
        <c:dLbls>
          <c:showLegendKey val="0"/>
          <c:showVal val="0"/>
          <c:showCatName val="0"/>
          <c:showSerName val="0"/>
          <c:showPercent val="0"/>
          <c:showBubbleSize val="0"/>
        </c:dLbls>
        <c:gapWidth val="150"/>
        <c:axId val="173931520"/>
        <c:axId val="1739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formatCode="#,##0.00;&quot;△&quot;#,##0.00;&quot;-&quot;">
                  <c:v>252.13</c:v>
                </c:pt>
                <c:pt idx="4" formatCode="#,##0.00;&quot;△&quot;#,##0.00;&quot;-&quot;">
                  <c:v>-2.84</c:v>
                </c:pt>
              </c:numCache>
            </c:numRef>
          </c:val>
          <c:smooth val="0"/>
        </c:ser>
        <c:dLbls>
          <c:showLegendKey val="0"/>
          <c:showVal val="0"/>
          <c:showCatName val="0"/>
          <c:showSerName val="0"/>
          <c:showPercent val="0"/>
          <c:showBubbleSize val="0"/>
        </c:dLbls>
        <c:marker val="1"/>
        <c:smooth val="0"/>
        <c:axId val="173931520"/>
        <c:axId val="173941888"/>
      </c:lineChart>
      <c:dateAx>
        <c:axId val="173931520"/>
        <c:scaling>
          <c:orientation val="minMax"/>
        </c:scaling>
        <c:delete val="1"/>
        <c:axPos val="b"/>
        <c:numFmt formatCode="ge" sourceLinked="1"/>
        <c:majorTickMark val="none"/>
        <c:minorTickMark val="none"/>
        <c:tickLblPos val="none"/>
        <c:crossAx val="173941888"/>
        <c:crosses val="autoZero"/>
        <c:auto val="1"/>
        <c:lblOffset val="100"/>
        <c:baseTimeUnit val="years"/>
      </c:dateAx>
      <c:valAx>
        <c:axId val="1739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958.02</c:v>
                </c:pt>
                <c:pt idx="1">
                  <c:v>784.01</c:v>
                </c:pt>
                <c:pt idx="2">
                  <c:v>766.07</c:v>
                </c:pt>
                <c:pt idx="3">
                  <c:v>637.33000000000004</c:v>
                </c:pt>
                <c:pt idx="4">
                  <c:v>421.47</c:v>
                </c:pt>
              </c:numCache>
            </c:numRef>
          </c:val>
        </c:ser>
        <c:dLbls>
          <c:showLegendKey val="0"/>
          <c:showVal val="0"/>
          <c:showCatName val="0"/>
          <c:showSerName val="0"/>
          <c:showPercent val="0"/>
          <c:showBubbleSize val="0"/>
        </c:dLbls>
        <c:gapWidth val="150"/>
        <c:axId val="173976192"/>
        <c:axId val="1739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1045.04</c:v>
                </c:pt>
                <c:pt idx="1">
                  <c:v>963.37</c:v>
                </c:pt>
                <c:pt idx="2">
                  <c:v>1008.44</c:v>
                </c:pt>
                <c:pt idx="3">
                  <c:v>1156.78</c:v>
                </c:pt>
                <c:pt idx="4">
                  <c:v>1239.21</c:v>
                </c:pt>
              </c:numCache>
            </c:numRef>
          </c:val>
          <c:smooth val="0"/>
        </c:ser>
        <c:dLbls>
          <c:showLegendKey val="0"/>
          <c:showVal val="0"/>
          <c:showCatName val="0"/>
          <c:showSerName val="0"/>
          <c:showPercent val="0"/>
          <c:showBubbleSize val="0"/>
        </c:dLbls>
        <c:marker val="1"/>
        <c:smooth val="0"/>
        <c:axId val="173976192"/>
        <c:axId val="173982464"/>
      </c:lineChart>
      <c:dateAx>
        <c:axId val="173976192"/>
        <c:scaling>
          <c:orientation val="minMax"/>
        </c:scaling>
        <c:delete val="1"/>
        <c:axPos val="b"/>
        <c:numFmt formatCode="ge" sourceLinked="1"/>
        <c:majorTickMark val="none"/>
        <c:minorTickMark val="none"/>
        <c:tickLblPos val="none"/>
        <c:crossAx val="173982464"/>
        <c:crosses val="autoZero"/>
        <c:auto val="1"/>
        <c:lblOffset val="100"/>
        <c:baseTimeUnit val="years"/>
      </c:dateAx>
      <c:valAx>
        <c:axId val="1739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32.03</c:v>
                </c:pt>
                <c:pt idx="1">
                  <c:v>36.56</c:v>
                </c:pt>
                <c:pt idx="2">
                  <c:v>34.83</c:v>
                </c:pt>
                <c:pt idx="3">
                  <c:v>39.909999999999997</c:v>
                </c:pt>
                <c:pt idx="4">
                  <c:v>72.739999999999995</c:v>
                </c:pt>
              </c:numCache>
            </c:numRef>
          </c:val>
        </c:ser>
        <c:dLbls>
          <c:showLegendKey val="0"/>
          <c:showVal val="0"/>
          <c:showCatName val="0"/>
          <c:showSerName val="0"/>
          <c:showPercent val="0"/>
          <c:showBubbleSize val="0"/>
        </c:dLbls>
        <c:gapWidth val="150"/>
        <c:axId val="174082304"/>
        <c:axId val="1740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40.229999999999997</c:v>
                </c:pt>
                <c:pt idx="1">
                  <c:v>41.58</c:v>
                </c:pt>
                <c:pt idx="2">
                  <c:v>42.04</c:v>
                </c:pt>
                <c:pt idx="3">
                  <c:v>33.82</c:v>
                </c:pt>
                <c:pt idx="4">
                  <c:v>38.14</c:v>
                </c:pt>
              </c:numCache>
            </c:numRef>
          </c:val>
          <c:smooth val="0"/>
        </c:ser>
        <c:dLbls>
          <c:showLegendKey val="0"/>
          <c:showVal val="0"/>
          <c:showCatName val="0"/>
          <c:showSerName val="0"/>
          <c:showPercent val="0"/>
          <c:showBubbleSize val="0"/>
        </c:dLbls>
        <c:marker val="1"/>
        <c:smooth val="0"/>
        <c:axId val="174082304"/>
        <c:axId val="174092672"/>
      </c:lineChart>
      <c:dateAx>
        <c:axId val="174082304"/>
        <c:scaling>
          <c:orientation val="minMax"/>
        </c:scaling>
        <c:delete val="1"/>
        <c:axPos val="b"/>
        <c:numFmt formatCode="ge" sourceLinked="1"/>
        <c:majorTickMark val="none"/>
        <c:minorTickMark val="none"/>
        <c:tickLblPos val="none"/>
        <c:crossAx val="174092672"/>
        <c:crosses val="autoZero"/>
        <c:auto val="1"/>
        <c:lblOffset val="100"/>
        <c:baseTimeUnit val="years"/>
      </c:dateAx>
      <c:valAx>
        <c:axId val="1740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603.72</c:v>
                </c:pt>
                <c:pt idx="1">
                  <c:v>550.21</c:v>
                </c:pt>
                <c:pt idx="2">
                  <c:v>575.91</c:v>
                </c:pt>
                <c:pt idx="3">
                  <c:v>502.3</c:v>
                </c:pt>
                <c:pt idx="4">
                  <c:v>276.83999999999997</c:v>
                </c:pt>
              </c:numCache>
            </c:numRef>
          </c:val>
        </c:ser>
        <c:dLbls>
          <c:showLegendKey val="0"/>
          <c:showVal val="0"/>
          <c:showCatName val="0"/>
          <c:showSerName val="0"/>
          <c:showPercent val="0"/>
          <c:showBubbleSize val="0"/>
        </c:dLbls>
        <c:gapWidth val="150"/>
        <c:axId val="174114688"/>
        <c:axId val="1741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414.68</c:v>
                </c:pt>
                <c:pt idx="1">
                  <c:v>408.52</c:v>
                </c:pt>
                <c:pt idx="2">
                  <c:v>455.02</c:v>
                </c:pt>
                <c:pt idx="3">
                  <c:v>525.1</c:v>
                </c:pt>
                <c:pt idx="4">
                  <c:v>471.79</c:v>
                </c:pt>
              </c:numCache>
            </c:numRef>
          </c:val>
          <c:smooth val="0"/>
        </c:ser>
        <c:dLbls>
          <c:showLegendKey val="0"/>
          <c:showVal val="0"/>
          <c:showCatName val="0"/>
          <c:showSerName val="0"/>
          <c:showPercent val="0"/>
          <c:showBubbleSize val="0"/>
        </c:dLbls>
        <c:marker val="1"/>
        <c:smooth val="0"/>
        <c:axId val="174114688"/>
        <c:axId val="174125056"/>
      </c:lineChart>
      <c:dateAx>
        <c:axId val="174114688"/>
        <c:scaling>
          <c:orientation val="minMax"/>
        </c:scaling>
        <c:delete val="1"/>
        <c:axPos val="b"/>
        <c:numFmt formatCode="ge" sourceLinked="1"/>
        <c:majorTickMark val="none"/>
        <c:minorTickMark val="none"/>
        <c:tickLblPos val="none"/>
        <c:crossAx val="174125056"/>
        <c:crosses val="autoZero"/>
        <c:auto val="1"/>
        <c:lblOffset val="100"/>
        <c:baseTimeUnit val="years"/>
      </c:dateAx>
      <c:valAx>
        <c:axId val="1741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83.33</c:v>
                </c:pt>
                <c:pt idx="1">
                  <c:v>83.33</c:v>
                </c:pt>
                <c:pt idx="2">
                  <c:v>83.33</c:v>
                </c:pt>
                <c:pt idx="3">
                  <c:v>83.33</c:v>
                </c:pt>
                <c:pt idx="4">
                  <c:v>83.33</c:v>
                </c:pt>
              </c:numCache>
            </c:numRef>
          </c:val>
        </c:ser>
        <c:dLbls>
          <c:showLegendKey val="0"/>
          <c:showVal val="0"/>
          <c:showCatName val="0"/>
          <c:showSerName val="0"/>
          <c:showPercent val="0"/>
          <c:showBubbleSize val="0"/>
        </c:dLbls>
        <c:gapWidth val="150"/>
        <c:axId val="174151168"/>
        <c:axId val="1741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4.1100000000000003</c:v>
                </c:pt>
                <c:pt idx="1">
                  <c:v>12.71</c:v>
                </c:pt>
                <c:pt idx="2">
                  <c:v>53.73</c:v>
                </c:pt>
                <c:pt idx="3">
                  <c:v>58.58</c:v>
                </c:pt>
                <c:pt idx="4">
                  <c:v>56.52</c:v>
                </c:pt>
              </c:numCache>
            </c:numRef>
          </c:val>
          <c:smooth val="0"/>
        </c:ser>
        <c:dLbls>
          <c:showLegendKey val="0"/>
          <c:showVal val="0"/>
          <c:showCatName val="0"/>
          <c:showSerName val="0"/>
          <c:showPercent val="0"/>
          <c:showBubbleSize val="0"/>
        </c:dLbls>
        <c:marker val="1"/>
        <c:smooth val="0"/>
        <c:axId val="174151168"/>
        <c:axId val="174153088"/>
      </c:lineChart>
      <c:dateAx>
        <c:axId val="174151168"/>
        <c:scaling>
          <c:orientation val="minMax"/>
        </c:scaling>
        <c:delete val="1"/>
        <c:axPos val="b"/>
        <c:numFmt formatCode="ge" sourceLinked="1"/>
        <c:majorTickMark val="none"/>
        <c:minorTickMark val="none"/>
        <c:tickLblPos val="none"/>
        <c:crossAx val="174153088"/>
        <c:crosses val="autoZero"/>
        <c:auto val="1"/>
        <c:lblOffset val="100"/>
        <c:baseTimeUnit val="years"/>
      </c:dateAx>
      <c:valAx>
        <c:axId val="1741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1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99.15</c:v>
                </c:pt>
                <c:pt idx="1">
                  <c:v>99.1</c:v>
                </c:pt>
                <c:pt idx="2">
                  <c:v>99.07</c:v>
                </c:pt>
                <c:pt idx="3">
                  <c:v>100</c:v>
                </c:pt>
                <c:pt idx="4">
                  <c:v>100</c:v>
                </c:pt>
              </c:numCache>
            </c:numRef>
          </c:val>
        </c:ser>
        <c:dLbls>
          <c:showLegendKey val="0"/>
          <c:showVal val="0"/>
          <c:showCatName val="0"/>
          <c:showSerName val="0"/>
          <c:showPercent val="0"/>
          <c:showBubbleSize val="0"/>
        </c:dLbls>
        <c:gapWidth val="150"/>
        <c:axId val="174326912"/>
        <c:axId val="1743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85.03</c:v>
                </c:pt>
                <c:pt idx="1">
                  <c:v>85.77</c:v>
                </c:pt>
                <c:pt idx="2">
                  <c:v>87.21</c:v>
                </c:pt>
                <c:pt idx="3">
                  <c:v>89.31</c:v>
                </c:pt>
                <c:pt idx="4">
                  <c:v>91.27</c:v>
                </c:pt>
              </c:numCache>
            </c:numRef>
          </c:val>
          <c:smooth val="0"/>
        </c:ser>
        <c:dLbls>
          <c:showLegendKey val="0"/>
          <c:showVal val="0"/>
          <c:showCatName val="0"/>
          <c:showSerName val="0"/>
          <c:showPercent val="0"/>
          <c:showBubbleSize val="0"/>
        </c:dLbls>
        <c:marker val="1"/>
        <c:smooth val="0"/>
        <c:axId val="174326912"/>
        <c:axId val="174328832"/>
      </c:lineChart>
      <c:dateAx>
        <c:axId val="174326912"/>
        <c:scaling>
          <c:orientation val="minMax"/>
        </c:scaling>
        <c:delete val="1"/>
        <c:axPos val="b"/>
        <c:numFmt formatCode="ge" sourceLinked="1"/>
        <c:majorTickMark val="none"/>
        <c:minorTickMark val="none"/>
        <c:tickLblPos val="none"/>
        <c:crossAx val="174328832"/>
        <c:crosses val="autoZero"/>
        <c:auto val="1"/>
        <c:lblOffset val="100"/>
        <c:baseTimeUnit val="years"/>
      </c:dateAx>
      <c:valAx>
        <c:axId val="1743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【247.01】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【△2.84】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【26.06】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南砺市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3"/>
      <c r="AE8" s="3"/>
      <c r="AF8" s="3"/>
      <c r="AG8" s="3"/>
      <c r="AH8" s="3"/>
      <c r="AI8" s="3"/>
      <c r="AJ8" s="3"/>
      <c r="AK8" s="3"/>
      <c r="AL8" s="64">
        <f>データ!R6</f>
        <v>53795</v>
      </c>
      <c r="AM8" s="64"/>
      <c r="AN8" s="64"/>
      <c r="AO8" s="64"/>
      <c r="AP8" s="64"/>
      <c r="AQ8" s="64"/>
      <c r="AR8" s="64"/>
      <c r="AS8" s="64"/>
      <c r="AT8" s="63">
        <f>データ!S6</f>
        <v>668.64</v>
      </c>
      <c r="AU8" s="63"/>
      <c r="AV8" s="63"/>
      <c r="AW8" s="63"/>
      <c r="AX8" s="63"/>
      <c r="AY8" s="63"/>
      <c r="AZ8" s="63"/>
      <c r="BA8" s="63"/>
      <c r="BB8" s="63">
        <f>データ!T6</f>
        <v>80.45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79.38</v>
      </c>
      <c r="J10" s="63"/>
      <c r="K10" s="63"/>
      <c r="L10" s="63"/>
      <c r="M10" s="63"/>
      <c r="N10" s="63"/>
      <c r="O10" s="63"/>
      <c r="P10" s="63">
        <f>データ!O6</f>
        <v>0.2</v>
      </c>
      <c r="Q10" s="63"/>
      <c r="R10" s="63"/>
      <c r="S10" s="63"/>
      <c r="T10" s="63"/>
      <c r="U10" s="63"/>
      <c r="V10" s="63"/>
      <c r="W10" s="63">
        <f>データ!P6</f>
        <v>79.400000000000006</v>
      </c>
      <c r="X10" s="63"/>
      <c r="Y10" s="63"/>
      <c r="Z10" s="63"/>
      <c r="AA10" s="63"/>
      <c r="AB10" s="63"/>
      <c r="AC10" s="63"/>
      <c r="AD10" s="64">
        <f>データ!Q6</f>
        <v>3888</v>
      </c>
      <c r="AE10" s="64"/>
      <c r="AF10" s="64"/>
      <c r="AG10" s="64"/>
      <c r="AH10" s="64"/>
      <c r="AI10" s="64"/>
      <c r="AJ10" s="64"/>
      <c r="AK10" s="2"/>
      <c r="AL10" s="64">
        <f>データ!U6</f>
        <v>107</v>
      </c>
      <c r="AM10" s="64"/>
      <c r="AN10" s="64"/>
      <c r="AO10" s="64"/>
      <c r="AP10" s="64"/>
      <c r="AQ10" s="64"/>
      <c r="AR10" s="64"/>
      <c r="AS10" s="64"/>
      <c r="AT10" s="63">
        <f>データ!V6</f>
        <v>0.04</v>
      </c>
      <c r="AU10" s="63"/>
      <c r="AV10" s="63"/>
      <c r="AW10" s="63"/>
      <c r="AX10" s="63"/>
      <c r="AY10" s="63"/>
      <c r="AZ10" s="63"/>
      <c r="BA10" s="63"/>
      <c r="BB10" s="63">
        <f>データ!W6</f>
        <v>2675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162108</v>
      </c>
      <c r="D6" s="31">
        <f t="shared" si="3"/>
        <v>46</v>
      </c>
      <c r="E6" s="31">
        <f t="shared" si="3"/>
        <v>17</v>
      </c>
      <c r="F6" s="31">
        <f t="shared" si="3"/>
        <v>7</v>
      </c>
      <c r="G6" s="31">
        <f t="shared" si="3"/>
        <v>0</v>
      </c>
      <c r="H6" s="31" t="str">
        <f t="shared" si="3"/>
        <v>富山県　南砺市</v>
      </c>
      <c r="I6" s="31" t="str">
        <f t="shared" si="3"/>
        <v>法適用</v>
      </c>
      <c r="J6" s="31" t="str">
        <f t="shared" si="3"/>
        <v>下水道事業</v>
      </c>
      <c r="K6" s="31" t="str">
        <f t="shared" si="3"/>
        <v>林業集落排水</v>
      </c>
      <c r="L6" s="31" t="str">
        <f t="shared" si="3"/>
        <v>G2</v>
      </c>
      <c r="M6" s="32" t="str">
        <f t="shared" si="3"/>
        <v>-</v>
      </c>
      <c r="N6" s="32">
        <f t="shared" si="3"/>
        <v>79.38</v>
      </c>
      <c r="O6" s="32">
        <f t="shared" si="3"/>
        <v>0.2</v>
      </c>
      <c r="P6" s="32">
        <f t="shared" si="3"/>
        <v>79.400000000000006</v>
      </c>
      <c r="Q6" s="32">
        <f t="shared" si="3"/>
        <v>3888</v>
      </c>
      <c r="R6" s="32">
        <f t="shared" si="3"/>
        <v>53795</v>
      </c>
      <c r="S6" s="32">
        <f t="shared" si="3"/>
        <v>668.64</v>
      </c>
      <c r="T6" s="32">
        <f t="shared" si="3"/>
        <v>80.45</v>
      </c>
      <c r="U6" s="32">
        <f t="shared" si="3"/>
        <v>107</v>
      </c>
      <c r="V6" s="32">
        <f t="shared" si="3"/>
        <v>0.04</v>
      </c>
      <c r="W6" s="32">
        <f t="shared" si="3"/>
        <v>2675</v>
      </c>
      <c r="X6" s="33">
        <f>IF(X7="",NA(),X7)</f>
        <v>51.48</v>
      </c>
      <c r="Y6" s="33">
        <f t="shared" ref="Y6:AG6" si="4">IF(Y7="",NA(),Y7)</f>
        <v>63.1</v>
      </c>
      <c r="Z6" s="33">
        <f t="shared" si="4"/>
        <v>63.96</v>
      </c>
      <c r="AA6" s="33">
        <f t="shared" si="4"/>
        <v>54.8</v>
      </c>
      <c r="AB6" s="33">
        <f t="shared" si="4"/>
        <v>87.96</v>
      </c>
      <c r="AC6" s="32" t="e">
        <f t="shared" si="4"/>
        <v>#N/A</v>
      </c>
      <c r="AD6" s="32" t="e">
        <f t="shared" si="4"/>
        <v>#N/A</v>
      </c>
      <c r="AE6" s="32" t="e">
        <f t="shared" si="4"/>
        <v>#N/A</v>
      </c>
      <c r="AF6" s="33">
        <f t="shared" si="4"/>
        <v>72.680000000000007</v>
      </c>
      <c r="AG6" s="33">
        <f t="shared" si="4"/>
        <v>92.2</v>
      </c>
      <c r="AH6" s="32" t="str">
        <f>IF(AH7="","",IF(AH7="-","【-】","【"&amp;SUBSTITUTE(TEXT(AH7,"#,##0.00"),"-","△")&amp;"】"))</f>
        <v>【92.20】</v>
      </c>
      <c r="AI6" s="33">
        <f>IF(AI7="",NA(),AI7)</f>
        <v>719.97</v>
      </c>
      <c r="AJ6" s="33">
        <f t="shared" ref="AJ6:AR6" si="5">IF(AJ7="",NA(),AJ7)</f>
        <v>778.52</v>
      </c>
      <c r="AK6" s="33">
        <f t="shared" si="5"/>
        <v>933.84</v>
      </c>
      <c r="AL6" s="33">
        <f t="shared" si="5"/>
        <v>1037.31</v>
      </c>
      <c r="AM6" s="33">
        <f t="shared" si="5"/>
        <v>280.35000000000002</v>
      </c>
      <c r="AN6" s="32" t="e">
        <f t="shared" si="5"/>
        <v>#N/A</v>
      </c>
      <c r="AO6" s="32" t="e">
        <f t="shared" si="5"/>
        <v>#N/A</v>
      </c>
      <c r="AP6" s="32" t="e">
        <f t="shared" si="5"/>
        <v>#N/A</v>
      </c>
      <c r="AQ6" s="33">
        <f t="shared" si="5"/>
        <v>902.15</v>
      </c>
      <c r="AR6" s="33">
        <f t="shared" si="5"/>
        <v>247.01</v>
      </c>
      <c r="AS6" s="32" t="str">
        <f>IF(AS7="","",IF(AS7="-","【-】","【"&amp;SUBSTITUTE(TEXT(AS7,"#,##0.00"),"-","△")&amp;"】"))</f>
        <v>【247.01】</v>
      </c>
      <c r="AT6" s="33">
        <f>IF(AT7="",NA(),AT7)</f>
        <v>130.86000000000001</v>
      </c>
      <c r="AU6" s="33">
        <f t="shared" ref="AU6:BC6" si="6">IF(AU7="",NA(),AU7)</f>
        <v>101.26</v>
      </c>
      <c r="AV6" s="33">
        <f t="shared" si="6"/>
        <v>102.15</v>
      </c>
      <c r="AW6" s="33">
        <f t="shared" si="6"/>
        <v>102.76</v>
      </c>
      <c r="AX6" s="33">
        <f t="shared" si="6"/>
        <v>-87.17</v>
      </c>
      <c r="AY6" s="32" t="e">
        <f t="shared" si="6"/>
        <v>#N/A</v>
      </c>
      <c r="AZ6" s="32" t="e">
        <f t="shared" si="6"/>
        <v>#N/A</v>
      </c>
      <c r="BA6" s="32" t="e">
        <f t="shared" si="6"/>
        <v>#N/A</v>
      </c>
      <c r="BB6" s="33">
        <f t="shared" si="6"/>
        <v>252.13</v>
      </c>
      <c r="BC6" s="33">
        <f t="shared" si="6"/>
        <v>-2.84</v>
      </c>
      <c r="BD6" s="32" t="str">
        <f>IF(BD7="","",IF(BD7="-","【-】","【"&amp;SUBSTITUTE(TEXT(BD7,"#,##0.00"),"-","△")&amp;"】"))</f>
        <v>【△2.84】</v>
      </c>
      <c r="BE6" s="33">
        <f>IF(BE7="",NA(),BE7)</f>
        <v>958.02</v>
      </c>
      <c r="BF6" s="33">
        <f t="shared" ref="BF6:BN6" si="7">IF(BF7="",NA(),BF7)</f>
        <v>784.01</v>
      </c>
      <c r="BG6" s="33">
        <f t="shared" si="7"/>
        <v>766.07</v>
      </c>
      <c r="BH6" s="33">
        <f t="shared" si="7"/>
        <v>637.33000000000004</v>
      </c>
      <c r="BI6" s="33">
        <f t="shared" si="7"/>
        <v>421.47</v>
      </c>
      <c r="BJ6" s="33">
        <f t="shared" si="7"/>
        <v>1045.04</v>
      </c>
      <c r="BK6" s="33">
        <f t="shared" si="7"/>
        <v>963.37</v>
      </c>
      <c r="BL6" s="33">
        <f t="shared" si="7"/>
        <v>1008.44</v>
      </c>
      <c r="BM6" s="33">
        <f t="shared" si="7"/>
        <v>1156.78</v>
      </c>
      <c r="BN6" s="33">
        <f t="shared" si="7"/>
        <v>1239.21</v>
      </c>
      <c r="BO6" s="32" t="str">
        <f>IF(BO7="","",IF(BO7="-","【-】","【"&amp;SUBSTITUTE(TEXT(BO7,"#,##0.00"),"-","△")&amp;"】"))</f>
        <v>【1,201.71】</v>
      </c>
      <c r="BP6" s="33">
        <f>IF(BP7="",NA(),BP7)</f>
        <v>32.03</v>
      </c>
      <c r="BQ6" s="33">
        <f t="shared" ref="BQ6:BY6" si="8">IF(BQ7="",NA(),BQ7)</f>
        <v>36.56</v>
      </c>
      <c r="BR6" s="33">
        <f t="shared" si="8"/>
        <v>34.83</v>
      </c>
      <c r="BS6" s="33">
        <f t="shared" si="8"/>
        <v>39.909999999999997</v>
      </c>
      <c r="BT6" s="33">
        <f t="shared" si="8"/>
        <v>72.739999999999995</v>
      </c>
      <c r="BU6" s="33">
        <f t="shared" si="8"/>
        <v>40.229999999999997</v>
      </c>
      <c r="BV6" s="33">
        <f t="shared" si="8"/>
        <v>41.58</v>
      </c>
      <c r="BW6" s="33">
        <f t="shared" si="8"/>
        <v>42.04</v>
      </c>
      <c r="BX6" s="33">
        <f t="shared" si="8"/>
        <v>33.82</v>
      </c>
      <c r="BY6" s="33">
        <f t="shared" si="8"/>
        <v>38.14</v>
      </c>
      <c r="BZ6" s="32" t="str">
        <f>IF(BZ7="","",IF(BZ7="-","【-】","【"&amp;SUBSTITUTE(TEXT(BZ7,"#,##0.00"),"-","△")&amp;"】"))</f>
        <v>【27.50】</v>
      </c>
      <c r="CA6" s="33">
        <f>IF(CA7="",NA(),CA7)</f>
        <v>603.72</v>
      </c>
      <c r="CB6" s="33">
        <f t="shared" ref="CB6:CJ6" si="9">IF(CB7="",NA(),CB7)</f>
        <v>550.21</v>
      </c>
      <c r="CC6" s="33">
        <f t="shared" si="9"/>
        <v>575.91</v>
      </c>
      <c r="CD6" s="33">
        <f t="shared" si="9"/>
        <v>502.3</v>
      </c>
      <c r="CE6" s="33">
        <f t="shared" si="9"/>
        <v>276.83999999999997</v>
      </c>
      <c r="CF6" s="33">
        <f t="shared" si="9"/>
        <v>414.68</v>
      </c>
      <c r="CG6" s="33">
        <f t="shared" si="9"/>
        <v>408.52</v>
      </c>
      <c r="CH6" s="33">
        <f t="shared" si="9"/>
        <v>455.02</v>
      </c>
      <c r="CI6" s="33">
        <f t="shared" si="9"/>
        <v>525.1</v>
      </c>
      <c r="CJ6" s="33">
        <f t="shared" si="9"/>
        <v>471.79</v>
      </c>
      <c r="CK6" s="32" t="str">
        <f>IF(CK7="","",IF(CK7="-","【-】","【"&amp;SUBSTITUTE(TEXT(CK7,"#,##0.00"),"-","△")&amp;"】"))</f>
        <v>【638.17】</v>
      </c>
      <c r="CL6" s="33">
        <f>IF(CL7="",NA(),CL7)</f>
        <v>83.33</v>
      </c>
      <c r="CM6" s="33">
        <f t="shared" ref="CM6:CU6" si="10">IF(CM7="",NA(),CM7)</f>
        <v>83.33</v>
      </c>
      <c r="CN6" s="33">
        <f t="shared" si="10"/>
        <v>83.33</v>
      </c>
      <c r="CO6" s="33">
        <f t="shared" si="10"/>
        <v>83.33</v>
      </c>
      <c r="CP6" s="33">
        <f t="shared" si="10"/>
        <v>83.33</v>
      </c>
      <c r="CQ6" s="33">
        <f t="shared" si="10"/>
        <v>4.1100000000000003</v>
      </c>
      <c r="CR6" s="33">
        <f t="shared" si="10"/>
        <v>12.71</v>
      </c>
      <c r="CS6" s="33">
        <f t="shared" si="10"/>
        <v>53.73</v>
      </c>
      <c r="CT6" s="33">
        <f t="shared" si="10"/>
        <v>58.58</v>
      </c>
      <c r="CU6" s="33">
        <f t="shared" si="10"/>
        <v>56.52</v>
      </c>
      <c r="CV6" s="32" t="str">
        <f>IF(CV7="","",IF(CV7="-","【-】","【"&amp;SUBSTITUTE(TEXT(CV7,"#,##0.00"),"-","△")&amp;"】"))</f>
        <v>【49.13】</v>
      </c>
      <c r="CW6" s="33">
        <f>IF(CW7="",NA(),CW7)</f>
        <v>99.15</v>
      </c>
      <c r="CX6" s="33">
        <f t="shared" ref="CX6:DF6" si="11">IF(CX7="",NA(),CX7)</f>
        <v>99.1</v>
      </c>
      <c r="CY6" s="33">
        <f t="shared" si="11"/>
        <v>99.07</v>
      </c>
      <c r="CZ6" s="33">
        <f t="shared" si="11"/>
        <v>100</v>
      </c>
      <c r="DA6" s="33">
        <f t="shared" si="11"/>
        <v>100</v>
      </c>
      <c r="DB6" s="33">
        <f t="shared" si="11"/>
        <v>85.03</v>
      </c>
      <c r="DC6" s="33">
        <f t="shared" si="11"/>
        <v>85.77</v>
      </c>
      <c r="DD6" s="33">
        <f t="shared" si="11"/>
        <v>87.21</v>
      </c>
      <c r="DE6" s="33">
        <f t="shared" si="11"/>
        <v>89.31</v>
      </c>
      <c r="DF6" s="33">
        <f t="shared" si="11"/>
        <v>91.27</v>
      </c>
      <c r="DG6" s="32" t="str">
        <f>IF(DG7="","",IF(DG7="-","【-】","【"&amp;SUBSTITUTE(TEXT(DG7,"#,##0.00"),"-","△")&amp;"】"))</f>
        <v>【89.54】</v>
      </c>
      <c r="DH6" s="33">
        <f>IF(DH7="",NA(),DH7)</f>
        <v>14.36</v>
      </c>
      <c r="DI6" s="33">
        <f t="shared" ref="DI6:DQ6" si="12">IF(DI7="",NA(),DI7)</f>
        <v>17.8</v>
      </c>
      <c r="DJ6" s="33">
        <f t="shared" si="12"/>
        <v>21.19</v>
      </c>
      <c r="DK6" s="33">
        <f t="shared" si="12"/>
        <v>24.55</v>
      </c>
      <c r="DL6" s="33">
        <f t="shared" si="12"/>
        <v>27.89</v>
      </c>
      <c r="DM6" s="32" t="e">
        <f t="shared" si="12"/>
        <v>#N/A</v>
      </c>
      <c r="DN6" s="32" t="e">
        <f t="shared" si="12"/>
        <v>#N/A</v>
      </c>
      <c r="DO6" s="32" t="e">
        <f t="shared" si="12"/>
        <v>#N/A</v>
      </c>
      <c r="DP6" s="33">
        <f t="shared" si="12"/>
        <v>20.74</v>
      </c>
      <c r="DQ6" s="33">
        <f t="shared" si="12"/>
        <v>26.06</v>
      </c>
      <c r="DR6" s="32" t="str">
        <f>IF(DR7="","",IF(DR7="-","【-】","【"&amp;SUBSTITUTE(TEXT(DR7,"#,##0.00"),"-","△")&amp;"】"))</f>
        <v>【26.06】</v>
      </c>
      <c r="DS6" s="32">
        <f>IF(DS7="",NA(),DS7)</f>
        <v>0</v>
      </c>
      <c r="DT6" s="32">
        <f t="shared" ref="DT6:EB6" si="13">IF(DT7="",NA(),DT7)</f>
        <v>0</v>
      </c>
      <c r="DU6" s="32">
        <f t="shared" si="13"/>
        <v>0</v>
      </c>
      <c r="DV6" s="32">
        <f t="shared" si="13"/>
        <v>0</v>
      </c>
      <c r="DW6" s="32">
        <f t="shared" si="13"/>
        <v>0</v>
      </c>
      <c r="DX6" s="32" t="e">
        <f t="shared" si="13"/>
        <v>#N/A</v>
      </c>
      <c r="DY6" s="32" t="e">
        <f t="shared" si="13"/>
        <v>#N/A</v>
      </c>
      <c r="DZ6" s="32" t="e">
        <f t="shared" si="13"/>
        <v>#N/A</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7" s="34" customFormat="1">
      <c r="A7" s="26"/>
      <c r="B7" s="35">
        <v>2014</v>
      </c>
      <c r="C7" s="35">
        <v>162108</v>
      </c>
      <c r="D7" s="35">
        <v>46</v>
      </c>
      <c r="E7" s="35">
        <v>17</v>
      </c>
      <c r="F7" s="35">
        <v>7</v>
      </c>
      <c r="G7" s="35">
        <v>0</v>
      </c>
      <c r="H7" s="35" t="s">
        <v>96</v>
      </c>
      <c r="I7" s="35" t="s">
        <v>97</v>
      </c>
      <c r="J7" s="35" t="s">
        <v>98</v>
      </c>
      <c r="K7" s="35" t="s">
        <v>99</v>
      </c>
      <c r="L7" s="35" t="s">
        <v>100</v>
      </c>
      <c r="M7" s="36" t="s">
        <v>101</v>
      </c>
      <c r="N7" s="36">
        <v>79.38</v>
      </c>
      <c r="O7" s="36">
        <v>0.2</v>
      </c>
      <c r="P7" s="36">
        <v>79.400000000000006</v>
      </c>
      <c r="Q7" s="36">
        <v>3888</v>
      </c>
      <c r="R7" s="36">
        <v>53795</v>
      </c>
      <c r="S7" s="36">
        <v>668.64</v>
      </c>
      <c r="T7" s="36">
        <v>80.45</v>
      </c>
      <c r="U7" s="36">
        <v>107</v>
      </c>
      <c r="V7" s="36">
        <v>0.04</v>
      </c>
      <c r="W7" s="36">
        <v>2675</v>
      </c>
      <c r="X7" s="36">
        <v>51.48</v>
      </c>
      <c r="Y7" s="36">
        <v>63.1</v>
      </c>
      <c r="Z7" s="36">
        <v>63.96</v>
      </c>
      <c r="AA7" s="36">
        <v>54.8</v>
      </c>
      <c r="AB7" s="36">
        <v>87.96</v>
      </c>
      <c r="AC7" s="36"/>
      <c r="AD7" s="36"/>
      <c r="AE7" s="36"/>
      <c r="AF7" s="36">
        <v>72.680000000000007</v>
      </c>
      <c r="AG7" s="36">
        <v>92.2</v>
      </c>
      <c r="AH7" s="36">
        <v>92.2</v>
      </c>
      <c r="AI7" s="36">
        <v>719.97</v>
      </c>
      <c r="AJ7" s="36">
        <v>778.52</v>
      </c>
      <c r="AK7" s="36">
        <v>933.84</v>
      </c>
      <c r="AL7" s="36">
        <v>1037.31</v>
      </c>
      <c r="AM7" s="36">
        <v>280.35000000000002</v>
      </c>
      <c r="AN7" s="36"/>
      <c r="AO7" s="36"/>
      <c r="AP7" s="36"/>
      <c r="AQ7" s="36">
        <v>902.15</v>
      </c>
      <c r="AR7" s="36">
        <v>247.01</v>
      </c>
      <c r="AS7" s="36">
        <v>247.01</v>
      </c>
      <c r="AT7" s="36">
        <v>130.86000000000001</v>
      </c>
      <c r="AU7" s="36">
        <v>101.26</v>
      </c>
      <c r="AV7" s="36">
        <v>102.15</v>
      </c>
      <c r="AW7" s="36">
        <v>102.76</v>
      </c>
      <c r="AX7" s="36">
        <v>-87.17</v>
      </c>
      <c r="AY7" s="36"/>
      <c r="AZ7" s="36"/>
      <c r="BA7" s="36"/>
      <c r="BB7" s="36">
        <v>252.13</v>
      </c>
      <c r="BC7" s="36">
        <v>-2.84</v>
      </c>
      <c r="BD7" s="36">
        <v>-2.84</v>
      </c>
      <c r="BE7" s="36">
        <v>958.02</v>
      </c>
      <c r="BF7" s="36">
        <v>784.01</v>
      </c>
      <c r="BG7" s="36">
        <v>766.07</v>
      </c>
      <c r="BH7" s="36">
        <v>637.33000000000004</v>
      </c>
      <c r="BI7" s="36">
        <v>421.47</v>
      </c>
      <c r="BJ7" s="36">
        <v>1045.04</v>
      </c>
      <c r="BK7" s="36">
        <v>963.37</v>
      </c>
      <c r="BL7" s="36">
        <v>1008.44</v>
      </c>
      <c r="BM7" s="36">
        <v>1156.78</v>
      </c>
      <c r="BN7" s="36">
        <v>1239.21</v>
      </c>
      <c r="BO7" s="36">
        <v>1201.71</v>
      </c>
      <c r="BP7" s="36">
        <v>32.03</v>
      </c>
      <c r="BQ7" s="36">
        <v>36.56</v>
      </c>
      <c r="BR7" s="36">
        <v>34.83</v>
      </c>
      <c r="BS7" s="36">
        <v>39.909999999999997</v>
      </c>
      <c r="BT7" s="36">
        <v>72.739999999999995</v>
      </c>
      <c r="BU7" s="36">
        <v>40.229999999999997</v>
      </c>
      <c r="BV7" s="36">
        <v>41.58</v>
      </c>
      <c r="BW7" s="36">
        <v>42.04</v>
      </c>
      <c r="BX7" s="36">
        <v>33.82</v>
      </c>
      <c r="BY7" s="36">
        <v>38.14</v>
      </c>
      <c r="BZ7" s="36">
        <v>27.5</v>
      </c>
      <c r="CA7" s="36">
        <v>603.72</v>
      </c>
      <c r="CB7" s="36">
        <v>550.21</v>
      </c>
      <c r="CC7" s="36">
        <v>575.91</v>
      </c>
      <c r="CD7" s="36">
        <v>502.3</v>
      </c>
      <c r="CE7" s="36">
        <v>276.83999999999997</v>
      </c>
      <c r="CF7" s="36">
        <v>414.68</v>
      </c>
      <c r="CG7" s="36">
        <v>408.52</v>
      </c>
      <c r="CH7" s="36">
        <v>455.02</v>
      </c>
      <c r="CI7" s="36">
        <v>525.1</v>
      </c>
      <c r="CJ7" s="36">
        <v>471.79</v>
      </c>
      <c r="CK7" s="36">
        <v>638.16999999999996</v>
      </c>
      <c r="CL7" s="36">
        <v>83.33</v>
      </c>
      <c r="CM7" s="36">
        <v>83.33</v>
      </c>
      <c r="CN7" s="36">
        <v>83.33</v>
      </c>
      <c r="CO7" s="36">
        <v>83.33</v>
      </c>
      <c r="CP7" s="36">
        <v>83.33</v>
      </c>
      <c r="CQ7" s="36">
        <v>4.1100000000000003</v>
      </c>
      <c r="CR7" s="36">
        <v>12.71</v>
      </c>
      <c r="CS7" s="36">
        <v>53.73</v>
      </c>
      <c r="CT7" s="36">
        <v>58.58</v>
      </c>
      <c r="CU7" s="36">
        <v>56.52</v>
      </c>
      <c r="CV7" s="36">
        <v>49.13</v>
      </c>
      <c r="CW7" s="36">
        <v>99.15</v>
      </c>
      <c r="CX7" s="36">
        <v>99.1</v>
      </c>
      <c r="CY7" s="36">
        <v>99.07</v>
      </c>
      <c r="CZ7" s="36">
        <v>100</v>
      </c>
      <c r="DA7" s="36">
        <v>100</v>
      </c>
      <c r="DB7" s="36">
        <v>85.03</v>
      </c>
      <c r="DC7" s="36">
        <v>85.77</v>
      </c>
      <c r="DD7" s="36">
        <v>87.21</v>
      </c>
      <c r="DE7" s="36">
        <v>89.31</v>
      </c>
      <c r="DF7" s="36">
        <v>91.27</v>
      </c>
      <c r="DG7" s="36">
        <v>89.54</v>
      </c>
      <c r="DH7" s="36">
        <v>14.36</v>
      </c>
      <c r="DI7" s="36">
        <v>17.8</v>
      </c>
      <c r="DJ7" s="36">
        <v>21.19</v>
      </c>
      <c r="DK7" s="36">
        <v>24.55</v>
      </c>
      <c r="DL7" s="36">
        <v>27.89</v>
      </c>
      <c r="DM7" s="36"/>
      <c r="DN7" s="36"/>
      <c r="DO7" s="36"/>
      <c r="DP7" s="36">
        <v>20.74</v>
      </c>
      <c r="DQ7" s="36">
        <v>26.06</v>
      </c>
      <c r="DR7" s="36">
        <v>26.06</v>
      </c>
      <c r="DS7" s="36">
        <v>0</v>
      </c>
      <c r="DT7" s="36">
        <v>0</v>
      </c>
      <c r="DU7" s="36">
        <v>0</v>
      </c>
      <c r="DV7" s="36">
        <v>0</v>
      </c>
      <c r="DW7" s="36">
        <v>0</v>
      </c>
      <c r="DX7" s="36"/>
      <c r="DY7" s="36"/>
      <c r="DZ7" s="36"/>
      <c r="EA7" s="36">
        <v>0</v>
      </c>
      <c r="EB7" s="36">
        <v>0</v>
      </c>
      <c r="EC7" s="36">
        <v>0</v>
      </c>
      <c r="ED7" s="36">
        <v>0</v>
      </c>
      <c r="EE7" s="36">
        <v>0</v>
      </c>
      <c r="EF7" s="36">
        <v>0</v>
      </c>
      <c r="EG7" s="36">
        <v>0</v>
      </c>
      <c r="EH7" s="36">
        <v>0</v>
      </c>
      <c r="EI7" s="36">
        <v>0</v>
      </c>
      <c r="EJ7" s="36">
        <v>0</v>
      </c>
      <c r="EK7" s="36">
        <v>0</v>
      </c>
      <c r="EL7" s="36">
        <v>0</v>
      </c>
      <c r="EM7" s="36">
        <v>0</v>
      </c>
      <c r="EN7" s="36">
        <v>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南砺市</cp:lastModifiedBy>
  <cp:lastPrinted>2016-02-25T03:50:03Z</cp:lastPrinted>
  <dcterms:created xsi:type="dcterms:W3CDTF">2016-02-03T07:49:52Z</dcterms:created>
  <dcterms:modified xsi:type="dcterms:W3CDTF">2016-02-25T04:04:40Z</dcterms:modified>
</cp:coreProperties>
</file>