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AT8" i="4" s="1"/>
  <c r="R6" i="5"/>
  <c r="AL8" i="4" s="1"/>
  <c r="Q6" i="5"/>
  <c r="AD10" i="4" s="1"/>
  <c r="P6" i="5"/>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BB8" i="4"/>
  <c r="W8" i="4"/>
  <c r="P8" i="4"/>
  <c r="B6" i="4"/>
  <c r="C10" i="5" l="1"/>
  <c r="D10" i="5"/>
  <c r="E10" i="5"/>
  <c r="B10" i="5"/>
</calcChain>
</file>

<file path=xl/sharedStrings.xml><?xml version="1.0" encoding="utf-8"?>
<sst xmlns="http://schemas.openxmlformats.org/spreadsheetml/2006/main" count="247" uniqueCount="110">
  <si>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</si>
  <si>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</si>
  <si>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</si>
  <si>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</si>
  <si>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</si>
  <si>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</si>
  <si>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</si>
  <si>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</si>
  <si>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</si>
  <si>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</si>
  <si>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</si>
  <si>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</si>
  <si>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</si>
  <si>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</si>
  <si>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</si>
  <si>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</si>
  <si>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</si>
  <si>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</si>
  <si>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</si>
  <si>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</si>
  <si>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</si>
  <si>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</si>
  <si>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</si>
  <si>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</si>
  <si>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</si>
  <si>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</si>
  <si>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</si>
  <si>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</si>
  <si>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</si>
  <si>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</si>
  <si>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</si>
  <si>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</si>
  <si>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</si>
  <si>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</si>
  <si>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</si>
  <si>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</si>
  <si>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</si>
  <si>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</si>
  <si>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</si>
  <si>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</si>
  <si>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</si>
  <si>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</si>
  <si>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</si>
  <si>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</si>
  <si>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</si>
  <si>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</si>
  <si>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</si>
  <si>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</si>
  <si>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</si>
  <si>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</si>
  <si>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</si>
  <si>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</si>
  <si>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</si>
  <si>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</si>
  <si>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</si>
  <si>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</si>
  <si>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</si>
  <si>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</si>
  <si>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</si>
  <si>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</si>
  <si>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</si>
  <si>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</si>
  <si>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</si>
  <si>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</si>
  <si>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</si>
  <si>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</si>
  <si>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</si>
  <si>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</si>
  <si>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</si>
  <si>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</si>
  <si>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</si>
  <si>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</si>
  <si>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</si>
  <si>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</si>
  <si>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</si>
  <si>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</si>
  <si>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</si>
  <si>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</si>
  <si>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</si>
  <si>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</si>
  <si>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</si>
  <si>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</si>
  <si>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</si>
  <si>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</si>
  <si>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</si>
  <si>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</si>
  <si>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</si>
  <si>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</si>
  <si>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</si>
  <si>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</si>
  <si>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</si>
  <si>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</si>
  <si>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</si>
  <si>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</si>
  <si>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</si>
  <si>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</si>
  <si>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</si>
  <si>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</si>
  <si>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</si>
  <si>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個別排水処理</t>
  </si>
  <si>
    <t>L2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</si>
  <si>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</si>
  <si>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</si>
  <si>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</si>
  <si>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</si>
  <si>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</si>
  <si>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</si>
  <si>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下水道会計全体では、①114.99②0.00により単年度収支が黒字、累積欠損は発生していない。
③44.20④1,270.45⑤73.15より使用料収入とその他財源の収入バランスの検討が必要である。
 ２　有形固定資産減価償却率は①21.95であるが、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1" eb="84">
      <t>シヨウリョウ</t>
    </rPh>
    <rPh sb="84" eb="86">
      <t>シュウニュウ</t>
    </rPh>
    <rPh sb="89" eb="90">
      <t>タ</t>
    </rPh>
    <rPh sb="90" eb="92">
      <t>ザイゲン</t>
    </rPh>
    <rPh sb="93" eb="95">
      <t>シュウニュウ</t>
    </rPh>
    <rPh sb="100" eb="102">
      <t>ケントウ</t>
    </rPh>
    <rPh sb="103" eb="105">
      <t>ヒツヨウ</t>
    </rPh>
    <rPh sb="137" eb="139">
      <t>ショウライ</t>
    </rPh>
    <rPh sb="140" eb="141">
      <t>カン</t>
    </rPh>
    <rPh sb="142" eb="143">
      <t>トウ</t>
    </rPh>
    <rPh sb="144" eb="146">
      <t>コウシン</t>
    </rPh>
    <rPh sb="150" eb="152">
      <t>ケントウ</t>
    </rPh>
    <rPh sb="153" eb="155">
      <t>ヒツヨウ</t>
    </rPh>
    <rPh sb="163" eb="167">
      <t>ケイエイカイゼン</t>
    </rPh>
    <rPh sb="168" eb="169">
      <t>ム</t>
    </rPh>
    <rPh sb="171" eb="174">
      <t>ホウコウセイ</t>
    </rPh>
    <rPh sb="176" eb="178">
      <t>ショウライ</t>
    </rPh>
    <rPh sb="179" eb="181">
      <t>ジンコウ</t>
    </rPh>
    <rPh sb="181" eb="183">
      <t>ゲンショウ</t>
    </rPh>
    <rPh sb="186" eb="189">
      <t>シヨウリョウ</t>
    </rPh>
    <rPh sb="189" eb="191">
      <t>シュウニュウ</t>
    </rPh>
    <rPh sb="192" eb="193">
      <t>ゲン</t>
    </rPh>
    <rPh sb="194" eb="196">
      <t>シセツ</t>
    </rPh>
    <rPh sb="196" eb="197">
      <t>オヨ</t>
    </rPh>
    <rPh sb="198" eb="199">
      <t>カン</t>
    </rPh>
    <rPh sb="201" eb="204">
      <t>ロウキュウカ</t>
    </rPh>
    <rPh sb="204" eb="205">
      <t>トウ</t>
    </rPh>
    <rPh sb="206" eb="207">
      <t>トモナ</t>
    </rPh>
    <rPh sb="208" eb="210">
      <t>コウシン</t>
    </rPh>
    <rPh sb="211" eb="212">
      <t>ソナ</t>
    </rPh>
    <rPh sb="214" eb="216">
      <t>カンテン</t>
    </rPh>
    <rPh sb="219" eb="220">
      <t>タン</t>
    </rPh>
    <rPh sb="221" eb="223">
      <t>チュウキ</t>
    </rPh>
    <rPh sb="223" eb="225">
      <t>ケイエイ</t>
    </rPh>
    <rPh sb="225" eb="227">
      <t>ケイカク</t>
    </rPh>
    <rPh sb="230" eb="232">
      <t>リョウキン</t>
    </rPh>
    <rPh sb="232" eb="234">
      <t>カイテイ</t>
    </rPh>
    <rPh sb="237" eb="239">
      <t>シュウニュウ</t>
    </rPh>
    <rPh sb="240" eb="242">
      <t>ゾウカ</t>
    </rPh>
    <rPh sb="245" eb="246">
      <t>タ</t>
    </rPh>
    <rPh sb="246" eb="248">
      <t>ザイゲン</t>
    </rPh>
    <rPh sb="249" eb="251">
      <t>カクホ</t>
    </rPh>
    <rPh sb="252" eb="253">
      <t>ハカ</t>
    </rPh>
    <rPh sb="254" eb="256">
      <t>ジキ</t>
    </rPh>
    <rPh sb="257" eb="259">
      <t>ケントウ</t>
    </rPh>
    <rPh sb="260" eb="262">
      <t>ヒツヨウ</t>
    </rPh>
    <rPh sb="269" eb="271">
      <t>ケイエイ</t>
    </rPh>
    <rPh sb="271" eb="273">
      <t>ブンセキ</t>
    </rPh>
    <rPh sb="273" eb="274">
      <t>ヒョウ</t>
    </rPh>
    <rPh sb="275" eb="277">
      <t>ゼンテイ</t>
    </rPh>
    <rPh sb="277" eb="279">
      <t>ジョウケン</t>
    </rPh>
    <rPh sb="281" eb="283">
      <t>トウシ</t>
    </rPh>
    <rPh sb="284" eb="286">
      <t>ケッサン</t>
    </rPh>
    <rPh sb="286" eb="288">
      <t>トウケイ</t>
    </rPh>
    <rPh sb="288" eb="290">
      <t>クブン</t>
    </rPh>
    <rPh sb="291" eb="293">
      <t>ジギョウ</t>
    </rPh>
    <rPh sb="294" eb="296">
      <t>カイケイ</t>
    </rPh>
    <rPh sb="297" eb="299">
      <t>ケイエイ</t>
    </rPh>
    <rPh sb="300" eb="302">
      <t>イッタイ</t>
    </rPh>
    <rPh sb="305" eb="308">
      <t>ゲスイドウ</t>
    </rPh>
    <rPh sb="308" eb="311">
      <t>シヨウリョウ</t>
    </rPh>
    <rPh sb="311" eb="313">
      <t>シュウニュウ</t>
    </rPh>
    <rPh sb="314" eb="317">
      <t>イッポンカ</t>
    </rPh>
    <phoneticPr fontId="4"/>
  </si>
  <si>
    <r>
      <t>①経常収支比率について　毎年類似団体より低い数値となっており、経常損失を継続して計上している。
②累積欠損金比率について　毎年類似団体より高い数値となっており、累積欠損金を継続して計上している。
※当市は、複数事業の会計・経理を一体として行っており、</t>
    </r>
    <r>
      <rPr>
        <sz val="11"/>
        <rFont val="ＭＳ ゴシック"/>
        <family val="3"/>
        <charset val="128"/>
      </rPr>
      <t>下水道会計全体でバランスを取っている。平成22年度5月使用分より使用料の改定と一般会計からの繰入の見直しを組み合わせて行った。(下水道会計全体数値①114.99 ②0.00累積欠損金は発生していない。)
③流動比率について、H26年度数値は類似団体と比較して低い数値を示している。
④企業債残高対事業規模比率について、類似団体と比較して高い値を示しているが、整備がほぼ完了しているため。今後は更新の検討により増加する可能性がある。
⑤経費回収率については、類似団体平均値より高いが、100％をきっており、今後汚水処理経費の見直しと使用料収入の確保に努める。
⑧水洗化率については、類似団体よりも高い数値を示している。(下水道会計全体数値⑧91.30）  
　</t>
    </r>
    <rPh sb="40" eb="42">
      <t>ケイジョウ</t>
    </rPh>
    <rPh sb="90" eb="92">
      <t>ケイジョウ</t>
    </rPh>
    <rPh sb="125" eb="128">
      <t>ゲスイドウ</t>
    </rPh>
    <rPh sb="189" eb="192">
      <t>ゲスイドウ</t>
    </rPh>
    <rPh sb="194" eb="196">
      <t>ゼンタイ</t>
    </rPh>
    <rPh sb="255" eb="256">
      <t>ヒク</t>
    </rPh>
    <rPh sb="295" eb="296">
      <t>タカ</t>
    </rPh>
    <rPh sb="323" eb="325">
      <t>コウシン</t>
    </rPh>
    <rPh sb="356" eb="358">
      <t>ルイジ</t>
    </rPh>
    <rPh sb="358" eb="360">
      <t>ダンタイ</t>
    </rPh>
    <rPh sb="360" eb="363">
      <t>ヘイキンチ</t>
    </rPh>
    <rPh sb="365" eb="366">
      <t>タカ</t>
    </rPh>
    <rPh sb="380" eb="382">
      <t>コンゴ</t>
    </rPh>
    <rPh sb="402" eb="403">
      <t>ツト</t>
    </rPh>
    <rPh sb="438" eb="441">
      <t>ゲスイドウ</t>
    </rPh>
    <rPh sb="441" eb="443">
      <t>カイケイ</t>
    </rPh>
    <rPh sb="443" eb="445">
      <t>ゼンタイ</t>
    </rPh>
    <phoneticPr fontId="4"/>
  </si>
  <si>
    <t>　当市における個別排水施設事業は平成10年から建設着手している。法定耐用年数を経過した管渠等はない。
①有形固定資産減価償却率は上昇傾向にあり、全国平均値、類似団体平均値よりも高い状況にある。
(下水道会計全体数値①21.95）
　</t>
    <rPh sb="7" eb="9">
      <t>コベツ</t>
    </rPh>
    <rPh sb="9" eb="11">
      <t>ハイスイ</t>
    </rPh>
    <rPh sb="11" eb="13">
      <t>シセツ</t>
    </rPh>
    <rPh sb="88" eb="89">
      <t>タカ</t>
    </rPh>
    <rPh sb="98" eb="101">
      <t>ゲスイドウ</t>
    </rPh>
    <rPh sb="101" eb="103">
      <t>カイケイ</t>
    </rPh>
    <rPh sb="103" eb="105">
      <t>ゼンタイ</t>
    </rPh>
    <rPh sb="105" eb="10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</si>
</sst>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760000"/>
        <c:axId val="1857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5760000"/>
        <c:axId val="185770368"/>
      </c:lineChart>
      <c:dateAx>
        <c:axId val="185760000"/>
        <c:scaling>
          <c:orientation val="minMax"/>
        </c:scaling>
        <c:delete val="1"/>
        <c:axPos val="b"/>
        <c:numFmt formatCode="ge" sourceLinked="1"/>
        <c:majorTickMark val="none"/>
        <c:minorTickMark val="none"/>
        <c:tickLblPos val="none"/>
        <c:crossAx val="185770368"/>
        <c:crosses val="autoZero"/>
        <c:auto val="1"/>
        <c:lblOffset val="100"/>
        <c:baseTimeUnit val="years"/>
      </c:dateAx>
      <c:valAx>
        <c:axId val="1857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280576"/>
        <c:axId val="18629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45.33</c:v>
                </c:pt>
                <c:pt idx="3">
                  <c:v>48.69</c:v>
                </c:pt>
                <c:pt idx="4">
                  <c:v>52.52</c:v>
                </c:pt>
              </c:numCache>
            </c:numRef>
          </c:val>
          <c:smooth val="0"/>
        </c:ser>
        <c:dLbls>
          <c:showLegendKey val="0"/>
          <c:showVal val="0"/>
          <c:showCatName val="0"/>
          <c:showSerName val="0"/>
          <c:showPercent val="0"/>
          <c:showBubbleSize val="0"/>
        </c:dLbls>
        <c:marker val="1"/>
        <c:smooth val="0"/>
        <c:axId val="186280576"/>
        <c:axId val="186290944"/>
      </c:lineChart>
      <c:dateAx>
        <c:axId val="186280576"/>
        <c:scaling>
          <c:orientation val="minMax"/>
        </c:scaling>
        <c:delete val="1"/>
        <c:axPos val="b"/>
        <c:numFmt formatCode="ge" sourceLinked="1"/>
        <c:majorTickMark val="none"/>
        <c:minorTickMark val="none"/>
        <c:tickLblPos val="none"/>
        <c:crossAx val="186290944"/>
        <c:crosses val="autoZero"/>
        <c:auto val="1"/>
        <c:lblOffset val="100"/>
        <c:baseTimeUnit val="years"/>
      </c:dateAx>
      <c:valAx>
        <c:axId val="18629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98.4</c:v>
                </c:pt>
                <c:pt idx="1">
                  <c:v>97.86</c:v>
                </c:pt>
                <c:pt idx="2">
                  <c:v>97.86</c:v>
                </c:pt>
                <c:pt idx="3">
                  <c:v>98.31</c:v>
                </c:pt>
                <c:pt idx="4">
                  <c:v>98.22</c:v>
                </c:pt>
              </c:numCache>
            </c:numRef>
          </c:val>
        </c:ser>
        <c:dLbls>
          <c:showLegendKey val="0"/>
          <c:showVal val="0"/>
          <c:showCatName val="0"/>
          <c:showSerName val="0"/>
          <c:showPercent val="0"/>
          <c:showBubbleSize val="0"/>
        </c:dLbls>
        <c:gapWidth val="150"/>
        <c:axId val="186308864"/>
        <c:axId val="1863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87.3</c:v>
                </c:pt>
                <c:pt idx="3">
                  <c:v>87.42</c:v>
                </c:pt>
                <c:pt idx="4">
                  <c:v>84.94</c:v>
                </c:pt>
              </c:numCache>
            </c:numRef>
          </c:val>
          <c:smooth val="0"/>
        </c:ser>
        <c:dLbls>
          <c:showLegendKey val="0"/>
          <c:showVal val="0"/>
          <c:showCatName val="0"/>
          <c:showSerName val="0"/>
          <c:showPercent val="0"/>
          <c:showBubbleSize val="0"/>
        </c:dLbls>
        <c:marker val="1"/>
        <c:smooth val="0"/>
        <c:axId val="186308864"/>
        <c:axId val="186343808"/>
      </c:lineChart>
      <c:dateAx>
        <c:axId val="186308864"/>
        <c:scaling>
          <c:orientation val="minMax"/>
        </c:scaling>
        <c:delete val="1"/>
        <c:axPos val="b"/>
        <c:numFmt formatCode="ge" sourceLinked="1"/>
        <c:majorTickMark val="none"/>
        <c:minorTickMark val="none"/>
        <c:tickLblPos val="none"/>
        <c:crossAx val="186343808"/>
        <c:crosses val="autoZero"/>
        <c:auto val="1"/>
        <c:lblOffset val="100"/>
        <c:baseTimeUnit val="years"/>
      </c:dateAx>
      <c:valAx>
        <c:axId val="186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3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66.06</c:v>
                </c:pt>
                <c:pt idx="1">
                  <c:v>66.61</c:v>
                </c:pt>
                <c:pt idx="2">
                  <c:v>58.2</c:v>
                </c:pt>
                <c:pt idx="3">
                  <c:v>68.97</c:v>
                </c:pt>
                <c:pt idx="4">
                  <c:v>62.44</c:v>
                </c:pt>
              </c:numCache>
            </c:numRef>
          </c:val>
        </c:ser>
        <c:dLbls>
          <c:showLegendKey val="0"/>
          <c:showVal val="0"/>
          <c:showCatName val="0"/>
          <c:showSerName val="0"/>
          <c:showPercent val="0"/>
          <c:showBubbleSize val="0"/>
        </c:dLbls>
        <c:gapWidth val="150"/>
        <c:axId val="186058624"/>
        <c:axId val="1860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89.03</c:v>
                </c:pt>
                <c:pt idx="1">
                  <c:v>100.53</c:v>
                </c:pt>
                <c:pt idx="2">
                  <c:v>93.89</c:v>
                </c:pt>
                <c:pt idx="3">
                  <c:v>94.73</c:v>
                </c:pt>
                <c:pt idx="4">
                  <c:v>93.93</c:v>
                </c:pt>
              </c:numCache>
            </c:numRef>
          </c:val>
          <c:smooth val="0"/>
        </c:ser>
        <c:dLbls>
          <c:showLegendKey val="0"/>
          <c:showVal val="0"/>
          <c:showCatName val="0"/>
          <c:showSerName val="0"/>
          <c:showPercent val="0"/>
          <c:showBubbleSize val="0"/>
        </c:dLbls>
        <c:marker val="1"/>
        <c:smooth val="0"/>
        <c:axId val="186058624"/>
        <c:axId val="186073088"/>
      </c:lineChart>
      <c:dateAx>
        <c:axId val="186058624"/>
        <c:scaling>
          <c:orientation val="minMax"/>
        </c:scaling>
        <c:delete val="1"/>
        <c:axPos val="b"/>
        <c:numFmt formatCode="ge" sourceLinked="1"/>
        <c:majorTickMark val="none"/>
        <c:minorTickMark val="none"/>
        <c:tickLblPos val="none"/>
        <c:crossAx val="186073088"/>
        <c:crosses val="autoZero"/>
        <c:auto val="1"/>
        <c:lblOffset val="100"/>
        <c:baseTimeUnit val="years"/>
      </c:dateAx>
      <c:valAx>
        <c:axId val="1860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5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16.63</c:v>
                </c:pt>
                <c:pt idx="1">
                  <c:v>22</c:v>
                </c:pt>
                <c:pt idx="2">
                  <c:v>22.55</c:v>
                </c:pt>
                <c:pt idx="3">
                  <c:v>27.11</c:v>
                </c:pt>
                <c:pt idx="4">
                  <c:v>30.89</c:v>
                </c:pt>
              </c:numCache>
            </c:numRef>
          </c:val>
        </c:ser>
        <c:dLbls>
          <c:showLegendKey val="0"/>
          <c:showVal val="0"/>
          <c:showCatName val="0"/>
          <c:showSerName val="0"/>
          <c:showPercent val="0"/>
          <c:showBubbleSize val="0"/>
        </c:dLbls>
        <c:gapWidth val="150"/>
        <c:axId val="186103296"/>
        <c:axId val="1861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29.09</c:v>
                </c:pt>
                <c:pt idx="1">
                  <c:v>19.98</c:v>
                </c:pt>
                <c:pt idx="2">
                  <c:v>40.5</c:v>
                </c:pt>
                <c:pt idx="3">
                  <c:v>34.69</c:v>
                </c:pt>
                <c:pt idx="4">
                  <c:v>40.35</c:v>
                </c:pt>
              </c:numCache>
            </c:numRef>
          </c:val>
          <c:smooth val="0"/>
        </c:ser>
        <c:dLbls>
          <c:showLegendKey val="0"/>
          <c:showVal val="0"/>
          <c:showCatName val="0"/>
          <c:showSerName val="0"/>
          <c:showPercent val="0"/>
          <c:showBubbleSize val="0"/>
        </c:dLbls>
        <c:marker val="1"/>
        <c:smooth val="0"/>
        <c:axId val="186103296"/>
        <c:axId val="186105216"/>
      </c:lineChart>
      <c:dateAx>
        <c:axId val="186103296"/>
        <c:scaling>
          <c:orientation val="minMax"/>
        </c:scaling>
        <c:delete val="1"/>
        <c:axPos val="b"/>
        <c:numFmt formatCode="ge" sourceLinked="1"/>
        <c:majorTickMark val="none"/>
        <c:minorTickMark val="none"/>
        <c:tickLblPos val="none"/>
        <c:crossAx val="186105216"/>
        <c:crosses val="autoZero"/>
        <c:auto val="1"/>
        <c:lblOffset val="100"/>
        <c:baseTimeUnit val="years"/>
      </c:dateAx>
      <c:valAx>
        <c:axId val="1861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865344"/>
        <c:axId val="1858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5865344"/>
        <c:axId val="185867264"/>
      </c:lineChart>
      <c:dateAx>
        <c:axId val="185865344"/>
        <c:scaling>
          <c:orientation val="minMax"/>
        </c:scaling>
        <c:delete val="1"/>
        <c:axPos val="b"/>
        <c:numFmt formatCode="ge" sourceLinked="1"/>
        <c:majorTickMark val="none"/>
        <c:minorTickMark val="none"/>
        <c:tickLblPos val="none"/>
        <c:crossAx val="185867264"/>
        <c:crosses val="autoZero"/>
        <c:auto val="1"/>
        <c:lblOffset val="100"/>
        <c:baseTimeUnit val="years"/>
      </c:dateAx>
      <c:valAx>
        <c:axId val="1858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393.9</c:v>
                </c:pt>
                <c:pt idx="1">
                  <c:v>482.35</c:v>
                </c:pt>
                <c:pt idx="2">
                  <c:v>656.03</c:v>
                </c:pt>
                <c:pt idx="3">
                  <c:v>736.35</c:v>
                </c:pt>
                <c:pt idx="4">
                  <c:v>819.82</c:v>
                </c:pt>
              </c:numCache>
            </c:numRef>
          </c:val>
        </c:ser>
        <c:dLbls>
          <c:showLegendKey val="0"/>
          <c:showVal val="0"/>
          <c:showCatName val="0"/>
          <c:showSerName val="0"/>
          <c:showPercent val="0"/>
          <c:showBubbleSize val="0"/>
        </c:dLbls>
        <c:gapWidth val="150"/>
        <c:axId val="185914112"/>
        <c:axId val="1859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143.47999999999999</c:v>
                </c:pt>
                <c:pt idx="1">
                  <c:v>195.58</c:v>
                </c:pt>
                <c:pt idx="2">
                  <c:v>93.19</c:v>
                </c:pt>
                <c:pt idx="3">
                  <c:v>180.41</c:v>
                </c:pt>
                <c:pt idx="4">
                  <c:v>244.76</c:v>
                </c:pt>
              </c:numCache>
            </c:numRef>
          </c:val>
          <c:smooth val="0"/>
        </c:ser>
        <c:dLbls>
          <c:showLegendKey val="0"/>
          <c:showVal val="0"/>
          <c:showCatName val="0"/>
          <c:showSerName val="0"/>
          <c:showPercent val="0"/>
          <c:showBubbleSize val="0"/>
        </c:dLbls>
        <c:marker val="1"/>
        <c:smooth val="0"/>
        <c:axId val="185914112"/>
        <c:axId val="185916032"/>
      </c:lineChart>
      <c:dateAx>
        <c:axId val="185914112"/>
        <c:scaling>
          <c:orientation val="minMax"/>
        </c:scaling>
        <c:delete val="1"/>
        <c:axPos val="b"/>
        <c:numFmt formatCode="ge" sourceLinked="1"/>
        <c:majorTickMark val="none"/>
        <c:minorTickMark val="none"/>
        <c:tickLblPos val="none"/>
        <c:crossAx val="185916032"/>
        <c:crosses val="autoZero"/>
        <c:auto val="1"/>
        <c:lblOffset val="100"/>
        <c:baseTimeUnit val="years"/>
      </c:dateAx>
      <c:valAx>
        <c:axId val="1859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490.48</c:v>
                </c:pt>
                <c:pt idx="1">
                  <c:v>328.21</c:v>
                </c:pt>
                <c:pt idx="2">
                  <c:v>143.47999999999999</c:v>
                </c:pt>
                <c:pt idx="3">
                  <c:v>290.24</c:v>
                </c:pt>
                <c:pt idx="4">
                  <c:v>26.58</c:v>
                </c:pt>
              </c:numCache>
            </c:numRef>
          </c:val>
        </c:ser>
        <c:dLbls>
          <c:showLegendKey val="0"/>
          <c:showVal val="0"/>
          <c:showCatName val="0"/>
          <c:showSerName val="0"/>
          <c:showPercent val="0"/>
          <c:showBubbleSize val="0"/>
        </c:dLbls>
        <c:gapWidth val="150"/>
        <c:axId val="185950592"/>
        <c:axId val="185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501.91</c:v>
                </c:pt>
                <c:pt idx="1">
                  <c:v>242.94</c:v>
                </c:pt>
                <c:pt idx="2">
                  <c:v>1212.3900000000001</c:v>
                </c:pt>
                <c:pt idx="3">
                  <c:v>749.23</c:v>
                </c:pt>
                <c:pt idx="4">
                  <c:v>418.55</c:v>
                </c:pt>
              </c:numCache>
            </c:numRef>
          </c:val>
          <c:smooth val="0"/>
        </c:ser>
        <c:dLbls>
          <c:showLegendKey val="0"/>
          <c:showVal val="0"/>
          <c:showCatName val="0"/>
          <c:showSerName val="0"/>
          <c:showPercent val="0"/>
          <c:showBubbleSize val="0"/>
        </c:dLbls>
        <c:marker val="1"/>
        <c:smooth val="0"/>
        <c:axId val="185950592"/>
        <c:axId val="185952512"/>
      </c:lineChart>
      <c:dateAx>
        <c:axId val="185950592"/>
        <c:scaling>
          <c:orientation val="minMax"/>
        </c:scaling>
        <c:delete val="1"/>
        <c:axPos val="b"/>
        <c:numFmt formatCode="ge" sourceLinked="1"/>
        <c:majorTickMark val="none"/>
        <c:minorTickMark val="none"/>
        <c:tickLblPos val="none"/>
        <c:crossAx val="185952512"/>
        <c:crosses val="autoZero"/>
        <c:auto val="1"/>
        <c:lblOffset val="100"/>
        <c:baseTimeUnit val="years"/>
      </c:dateAx>
      <c:valAx>
        <c:axId val="185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1237.81</c:v>
                </c:pt>
                <c:pt idx="1">
                  <c:v>1106.32</c:v>
                </c:pt>
                <c:pt idx="2">
                  <c:v>1339.96</c:v>
                </c:pt>
                <c:pt idx="3">
                  <c:v>1173.8499999999999</c:v>
                </c:pt>
                <c:pt idx="4">
                  <c:v>907.25</c:v>
                </c:pt>
              </c:numCache>
            </c:numRef>
          </c:val>
        </c:ser>
        <c:dLbls>
          <c:showLegendKey val="0"/>
          <c:showVal val="0"/>
          <c:showCatName val="0"/>
          <c:showSerName val="0"/>
          <c:showPercent val="0"/>
          <c:showBubbleSize val="0"/>
        </c:dLbls>
        <c:gapWidth val="150"/>
        <c:axId val="186187776"/>
        <c:axId val="18618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825.66</c:v>
                </c:pt>
                <c:pt idx="3">
                  <c:v>799.41</c:v>
                </c:pt>
                <c:pt idx="4">
                  <c:v>701.33</c:v>
                </c:pt>
              </c:numCache>
            </c:numRef>
          </c:val>
          <c:smooth val="0"/>
        </c:ser>
        <c:dLbls>
          <c:showLegendKey val="0"/>
          <c:showVal val="0"/>
          <c:showCatName val="0"/>
          <c:showSerName val="0"/>
          <c:showPercent val="0"/>
          <c:showBubbleSize val="0"/>
        </c:dLbls>
        <c:marker val="1"/>
        <c:smooth val="0"/>
        <c:axId val="186187776"/>
        <c:axId val="186189696"/>
      </c:lineChart>
      <c:dateAx>
        <c:axId val="186187776"/>
        <c:scaling>
          <c:orientation val="minMax"/>
        </c:scaling>
        <c:delete val="1"/>
        <c:axPos val="b"/>
        <c:numFmt formatCode="ge" sourceLinked="1"/>
        <c:majorTickMark val="none"/>
        <c:minorTickMark val="none"/>
        <c:tickLblPos val="none"/>
        <c:crossAx val="186189696"/>
        <c:crosses val="autoZero"/>
        <c:auto val="1"/>
        <c:lblOffset val="100"/>
        <c:baseTimeUnit val="years"/>
      </c:dateAx>
      <c:valAx>
        <c:axId val="18618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1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57.08</c:v>
                </c:pt>
                <c:pt idx="1">
                  <c:v>57.01</c:v>
                </c:pt>
                <c:pt idx="2">
                  <c:v>60.23</c:v>
                </c:pt>
                <c:pt idx="3">
                  <c:v>61.49</c:v>
                </c:pt>
                <c:pt idx="4">
                  <c:v>55.32</c:v>
                </c:pt>
              </c:numCache>
            </c:numRef>
          </c:val>
        </c:ser>
        <c:dLbls>
          <c:showLegendKey val="0"/>
          <c:showVal val="0"/>
          <c:showCatName val="0"/>
          <c:showSerName val="0"/>
          <c:showPercent val="0"/>
          <c:showBubbleSize val="0"/>
        </c:dLbls>
        <c:gapWidth val="150"/>
        <c:axId val="186203520"/>
        <c:axId val="1862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53.57</c:v>
                </c:pt>
                <c:pt idx="3">
                  <c:v>51.57</c:v>
                </c:pt>
                <c:pt idx="4">
                  <c:v>53.48</c:v>
                </c:pt>
              </c:numCache>
            </c:numRef>
          </c:val>
          <c:smooth val="0"/>
        </c:ser>
        <c:dLbls>
          <c:showLegendKey val="0"/>
          <c:showVal val="0"/>
          <c:showCatName val="0"/>
          <c:showSerName val="0"/>
          <c:showPercent val="0"/>
          <c:showBubbleSize val="0"/>
        </c:dLbls>
        <c:marker val="1"/>
        <c:smooth val="0"/>
        <c:axId val="186203520"/>
        <c:axId val="186213888"/>
      </c:lineChart>
      <c:dateAx>
        <c:axId val="186203520"/>
        <c:scaling>
          <c:orientation val="minMax"/>
        </c:scaling>
        <c:delete val="1"/>
        <c:axPos val="b"/>
        <c:numFmt formatCode="ge" sourceLinked="1"/>
        <c:majorTickMark val="none"/>
        <c:minorTickMark val="none"/>
        <c:tickLblPos val="none"/>
        <c:crossAx val="186213888"/>
        <c:crosses val="autoZero"/>
        <c:auto val="1"/>
        <c:lblOffset val="100"/>
        <c:baseTimeUnit val="years"/>
      </c:dateAx>
      <c:valAx>
        <c:axId val="1862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348.19</c:v>
                </c:pt>
                <c:pt idx="1">
                  <c:v>356.61</c:v>
                </c:pt>
                <c:pt idx="2">
                  <c:v>328.49</c:v>
                </c:pt>
                <c:pt idx="3">
                  <c:v>322.23</c:v>
                </c:pt>
                <c:pt idx="4">
                  <c:v>362.63</c:v>
                </c:pt>
              </c:numCache>
            </c:numRef>
          </c:val>
        </c:ser>
        <c:dLbls>
          <c:showLegendKey val="0"/>
          <c:showVal val="0"/>
          <c:showCatName val="0"/>
          <c:showSerName val="0"/>
          <c:showPercent val="0"/>
          <c:showBubbleSize val="0"/>
        </c:dLbls>
        <c:gapWidth val="150"/>
        <c:axId val="186252288"/>
        <c:axId val="1862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186252288"/>
        <c:axId val="186262656"/>
      </c:lineChart>
      <c:dateAx>
        <c:axId val="186252288"/>
        <c:scaling>
          <c:orientation val="minMax"/>
        </c:scaling>
        <c:delete val="1"/>
        <c:axPos val="b"/>
        <c:numFmt formatCode="ge" sourceLinked="1"/>
        <c:majorTickMark val="none"/>
        <c:minorTickMark val="none"/>
        <c:tickLblPos val="none"/>
        <c:crossAx val="186262656"/>
        <c:crosses val="autoZero"/>
        <c:auto val="1"/>
        <c:lblOffset val="100"/>
        <c:baseTimeUnit val="years"/>
      </c:dateAx>
      <c:valAx>
        <c:axId val="1862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【181.70】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【392.29】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【35.41】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南砺市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53795</v>
      </c>
      <c r="AM8" s="47"/>
      <c r="AN8" s="47"/>
      <c r="AO8" s="47"/>
      <c r="AP8" s="47"/>
      <c r="AQ8" s="47"/>
      <c r="AR8" s="47"/>
      <c r="AS8" s="47"/>
      <c r="AT8" s="43">
        <f>データ!S6</f>
        <v>668.64</v>
      </c>
      <c r="AU8" s="43"/>
      <c r="AV8" s="43"/>
      <c r="AW8" s="43"/>
      <c r="AX8" s="43"/>
      <c r="AY8" s="43"/>
      <c r="AZ8" s="43"/>
      <c r="BA8" s="43"/>
      <c r="BB8" s="43">
        <f>データ!T6</f>
        <v>80.45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11.71</v>
      </c>
      <c r="J10" s="43"/>
      <c r="K10" s="43"/>
      <c r="L10" s="43"/>
      <c r="M10" s="43"/>
      <c r="N10" s="43"/>
      <c r="O10" s="43"/>
      <c r="P10" s="43">
        <f>データ!O6</f>
        <v>0.32</v>
      </c>
      <c r="Q10" s="43"/>
      <c r="R10" s="43"/>
      <c r="S10" s="43"/>
      <c r="T10" s="43"/>
      <c r="U10" s="43"/>
      <c r="V10" s="43"/>
      <c r="W10" s="43">
        <f>データ!P6</f>
        <v>100</v>
      </c>
      <c r="X10" s="43"/>
      <c r="Y10" s="43"/>
      <c r="Z10" s="43"/>
      <c r="AA10" s="43"/>
      <c r="AB10" s="43"/>
      <c r="AC10" s="43"/>
      <c r="AD10" s="47">
        <f>データ!Q6</f>
        <v>3888</v>
      </c>
      <c r="AE10" s="47"/>
      <c r="AF10" s="47"/>
      <c r="AG10" s="47"/>
      <c r="AH10" s="47"/>
      <c r="AI10" s="47"/>
      <c r="AJ10" s="47"/>
      <c r="AK10" s="2"/>
      <c r="AL10" s="47">
        <f>データ!U6</f>
        <v>169</v>
      </c>
      <c r="AM10" s="47"/>
      <c r="AN10" s="47"/>
      <c r="AO10" s="47"/>
      <c r="AP10" s="47"/>
      <c r="AQ10" s="47"/>
      <c r="AR10" s="47"/>
      <c r="AS10" s="47"/>
      <c r="AT10" s="43">
        <f>データ!V6</f>
        <v>0.04</v>
      </c>
      <c r="AU10" s="43"/>
      <c r="AV10" s="43"/>
      <c r="AW10" s="43"/>
      <c r="AX10" s="43"/>
      <c r="AY10" s="43"/>
      <c r="AZ10" s="43"/>
      <c r="BA10" s="43"/>
      <c r="BB10" s="43">
        <f>データ!W6</f>
        <v>4225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162108</v>
      </c>
      <c r="D6" s="31">
        <f t="shared" si="3"/>
        <v>46</v>
      </c>
      <c r="E6" s="31">
        <f t="shared" si="3"/>
        <v>18</v>
      </c>
      <c r="F6" s="31">
        <f t="shared" si="3"/>
        <v>1</v>
      </c>
      <c r="G6" s="31">
        <f t="shared" si="3"/>
        <v>0</v>
      </c>
      <c r="H6" s="31" t="str">
        <f t="shared" si="3"/>
        <v>富山県　南砺市</v>
      </c>
      <c r="I6" s="31" t="str">
        <f t="shared" si="3"/>
        <v>法適用</v>
      </c>
      <c r="J6" s="31" t="str">
        <f t="shared" si="3"/>
        <v>下水道事業</v>
      </c>
      <c r="K6" s="31" t="str">
        <f t="shared" si="3"/>
        <v>個別排水処理</v>
      </c>
      <c r="L6" s="31" t="str">
        <f t="shared" si="3"/>
        <v>L2</v>
      </c>
      <c r="M6" s="32" t="str">
        <f t="shared" si="3"/>
        <v>-</v>
      </c>
      <c r="N6" s="32">
        <f t="shared" si="3"/>
        <v>11.71</v>
      </c>
      <c r="O6" s="32">
        <f t="shared" si="3"/>
        <v>0.32</v>
      </c>
      <c r="P6" s="32">
        <f t="shared" si="3"/>
        <v>100</v>
      </c>
      <c r="Q6" s="32">
        <f t="shared" si="3"/>
        <v>3888</v>
      </c>
      <c r="R6" s="32">
        <f t="shared" si="3"/>
        <v>53795</v>
      </c>
      <c r="S6" s="32">
        <f t="shared" si="3"/>
        <v>668.64</v>
      </c>
      <c r="T6" s="32">
        <f t="shared" si="3"/>
        <v>80.45</v>
      </c>
      <c r="U6" s="32">
        <f t="shared" si="3"/>
        <v>169</v>
      </c>
      <c r="V6" s="32">
        <f t="shared" si="3"/>
        <v>0.04</v>
      </c>
      <c r="W6" s="32">
        <f t="shared" si="3"/>
        <v>4225</v>
      </c>
      <c r="X6" s="33">
        <f>IF(X7="",NA(),X7)</f>
        <v>66.06</v>
      </c>
      <c r="Y6" s="33">
        <f t="shared" ref="Y6:AG6" si="4">IF(Y7="",NA(),Y7)</f>
        <v>66.61</v>
      </c>
      <c r="Z6" s="33">
        <f t="shared" si="4"/>
        <v>58.2</v>
      </c>
      <c r="AA6" s="33">
        <f t="shared" si="4"/>
        <v>68.97</v>
      </c>
      <c r="AB6" s="33">
        <f t="shared" si="4"/>
        <v>62.44</v>
      </c>
      <c r="AC6" s="33">
        <f t="shared" si="4"/>
        <v>89.03</v>
      </c>
      <c r="AD6" s="33">
        <f t="shared" si="4"/>
        <v>100.53</v>
      </c>
      <c r="AE6" s="33">
        <f t="shared" si="4"/>
        <v>93.89</v>
      </c>
      <c r="AF6" s="33">
        <f t="shared" si="4"/>
        <v>94.73</v>
      </c>
      <c r="AG6" s="33">
        <f t="shared" si="4"/>
        <v>93.93</v>
      </c>
      <c r="AH6" s="32" t="str">
        <f>IF(AH7="","",IF(AH7="-","【-】","【"&amp;SUBSTITUTE(TEXT(AH7,"#,##0.00"),"-","△")&amp;"】"))</f>
        <v>【95.44】</v>
      </c>
      <c r="AI6" s="33">
        <f>IF(AI7="",NA(),AI7)</f>
        <v>393.9</v>
      </c>
      <c r="AJ6" s="33">
        <f t="shared" ref="AJ6:AR6" si="5">IF(AJ7="",NA(),AJ7)</f>
        <v>482.35</v>
      </c>
      <c r="AK6" s="33">
        <f t="shared" si="5"/>
        <v>656.03</v>
      </c>
      <c r="AL6" s="33">
        <f t="shared" si="5"/>
        <v>736.35</v>
      </c>
      <c r="AM6" s="33">
        <f t="shared" si="5"/>
        <v>819.82</v>
      </c>
      <c r="AN6" s="33">
        <f t="shared" si="5"/>
        <v>143.47999999999999</v>
      </c>
      <c r="AO6" s="33">
        <f t="shared" si="5"/>
        <v>195.58</v>
      </c>
      <c r="AP6" s="33">
        <f t="shared" si="5"/>
        <v>93.19</v>
      </c>
      <c r="AQ6" s="33">
        <f t="shared" si="5"/>
        <v>180.41</v>
      </c>
      <c r="AR6" s="33">
        <f t="shared" si="5"/>
        <v>244.76</v>
      </c>
      <c r="AS6" s="32" t="str">
        <f>IF(AS7="","",IF(AS7="-","【-】","【"&amp;SUBSTITUTE(TEXT(AS7,"#,##0.00"),"-","△")&amp;"】"))</f>
        <v>【181.70】</v>
      </c>
      <c r="AT6" s="33">
        <f>IF(AT7="",NA(),AT7)</f>
        <v>490.48</v>
      </c>
      <c r="AU6" s="33">
        <f t="shared" ref="AU6:BC6" si="6">IF(AU7="",NA(),AU7)</f>
        <v>328.21</v>
      </c>
      <c r="AV6" s="33">
        <f t="shared" si="6"/>
        <v>143.47999999999999</v>
      </c>
      <c r="AW6" s="33">
        <f t="shared" si="6"/>
        <v>290.24</v>
      </c>
      <c r="AX6" s="33">
        <f t="shared" si="6"/>
        <v>26.58</v>
      </c>
      <c r="AY6" s="33">
        <f t="shared" si="6"/>
        <v>501.91</v>
      </c>
      <c r="AZ6" s="33">
        <f t="shared" si="6"/>
        <v>242.94</v>
      </c>
      <c r="BA6" s="33">
        <f t="shared" si="6"/>
        <v>1212.3900000000001</v>
      </c>
      <c r="BB6" s="33">
        <f t="shared" si="6"/>
        <v>749.23</v>
      </c>
      <c r="BC6" s="33">
        <f t="shared" si="6"/>
        <v>418.55</v>
      </c>
      <c r="BD6" s="32" t="str">
        <f>IF(BD7="","",IF(BD7="-","【-】","【"&amp;SUBSTITUTE(TEXT(BD7,"#,##0.00"),"-","△")&amp;"】"))</f>
        <v>【392.29】</v>
      </c>
      <c r="BE6" s="33">
        <f>IF(BE7="",NA(),BE7)</f>
        <v>1237.81</v>
      </c>
      <c r="BF6" s="33">
        <f t="shared" ref="BF6:BN6" si="7">IF(BF7="",NA(),BF7)</f>
        <v>1106.32</v>
      </c>
      <c r="BG6" s="33">
        <f t="shared" si="7"/>
        <v>1339.96</v>
      </c>
      <c r="BH6" s="33">
        <f t="shared" si="7"/>
        <v>1173.8499999999999</v>
      </c>
      <c r="BI6" s="33">
        <f t="shared" si="7"/>
        <v>907.25</v>
      </c>
      <c r="BJ6" s="33">
        <f t="shared" si="7"/>
        <v>946.72</v>
      </c>
      <c r="BK6" s="33">
        <f t="shared" si="7"/>
        <v>844.96</v>
      </c>
      <c r="BL6" s="33">
        <f t="shared" si="7"/>
        <v>825.66</v>
      </c>
      <c r="BM6" s="33">
        <f t="shared" si="7"/>
        <v>799.41</v>
      </c>
      <c r="BN6" s="33">
        <f t="shared" si="7"/>
        <v>701.33</v>
      </c>
      <c r="BO6" s="32" t="str">
        <f>IF(BO7="","",IF(BO7="-","【-】","【"&amp;SUBSTITUTE(TEXT(BO7,"#,##0.00"),"-","△")&amp;"】"))</f>
        <v>【721.24】</v>
      </c>
      <c r="BP6" s="33">
        <f>IF(BP7="",NA(),BP7)</f>
        <v>57.08</v>
      </c>
      <c r="BQ6" s="33">
        <f t="shared" ref="BQ6:BY6" si="8">IF(BQ7="",NA(),BQ7)</f>
        <v>57.01</v>
      </c>
      <c r="BR6" s="33">
        <f t="shared" si="8"/>
        <v>60.23</v>
      </c>
      <c r="BS6" s="33">
        <f t="shared" si="8"/>
        <v>61.49</v>
      </c>
      <c r="BT6" s="33">
        <f t="shared" si="8"/>
        <v>55.32</v>
      </c>
      <c r="BU6" s="33">
        <f t="shared" si="8"/>
        <v>54.34</v>
      </c>
      <c r="BV6" s="33">
        <f t="shared" si="8"/>
        <v>51.86</v>
      </c>
      <c r="BW6" s="33">
        <f t="shared" si="8"/>
        <v>53.57</v>
      </c>
      <c r="BX6" s="33">
        <f t="shared" si="8"/>
        <v>51.57</v>
      </c>
      <c r="BY6" s="33">
        <f t="shared" si="8"/>
        <v>53.48</v>
      </c>
      <c r="BZ6" s="32" t="str">
        <f>IF(BZ7="","",IF(BZ7="-","【-】","【"&amp;SUBSTITUTE(TEXT(BZ7,"#,##0.00"),"-","△")&amp;"】"))</f>
        <v>【52.31】</v>
      </c>
      <c r="CA6" s="33">
        <f>IF(CA7="",NA(),CA7)</f>
        <v>348.19</v>
      </c>
      <c r="CB6" s="33">
        <f t="shared" ref="CB6:CJ6" si="9">IF(CB7="",NA(),CB7)</f>
        <v>356.61</v>
      </c>
      <c r="CC6" s="33">
        <f t="shared" si="9"/>
        <v>328.49</v>
      </c>
      <c r="CD6" s="33">
        <f t="shared" si="9"/>
        <v>322.23</v>
      </c>
      <c r="CE6" s="33">
        <f t="shared" si="9"/>
        <v>362.63</v>
      </c>
      <c r="CF6" s="33">
        <f t="shared" si="9"/>
        <v>273.08999999999997</v>
      </c>
      <c r="CG6" s="33">
        <f t="shared" si="9"/>
        <v>297.51</v>
      </c>
      <c r="CH6" s="33">
        <f t="shared" si="9"/>
        <v>275.01</v>
      </c>
      <c r="CI6" s="33">
        <f t="shared" si="9"/>
        <v>282.5</v>
      </c>
      <c r="CJ6" s="33">
        <f t="shared" si="9"/>
        <v>277.29000000000002</v>
      </c>
      <c r="CK6" s="32" t="str">
        <f>IF(CK7="","",IF(CK7="-","【-】","【"&amp;SUBSTITUTE(TEXT(CK7,"#,##0.00"),"-","△")&amp;"】"))</f>
        <v>【293.69】</v>
      </c>
      <c r="CL6" s="33" t="str">
        <f>IF(CL7="",NA(),CL7)</f>
        <v>-</v>
      </c>
      <c r="CM6" s="33" t="str">
        <f t="shared" ref="CM6:CU6" si="10">IF(CM7="",NA(),CM7)</f>
        <v>-</v>
      </c>
      <c r="CN6" s="33" t="str">
        <f t="shared" si="10"/>
        <v>-</v>
      </c>
      <c r="CO6" s="33" t="str">
        <f t="shared" si="10"/>
        <v>-</v>
      </c>
      <c r="CP6" s="33" t="str">
        <f t="shared" si="10"/>
        <v>-</v>
      </c>
      <c r="CQ6" s="33">
        <f t="shared" si="10"/>
        <v>50</v>
      </c>
      <c r="CR6" s="33">
        <f t="shared" si="10"/>
        <v>55.42</v>
      </c>
      <c r="CS6" s="33">
        <f t="shared" si="10"/>
        <v>45.33</v>
      </c>
      <c r="CT6" s="33">
        <f t="shared" si="10"/>
        <v>48.69</v>
      </c>
      <c r="CU6" s="33">
        <f t="shared" si="10"/>
        <v>52.52</v>
      </c>
      <c r="CV6" s="32" t="str">
        <f>IF(CV7="","",IF(CV7="-","【-】","【"&amp;SUBSTITUTE(TEXT(CV7,"#,##0.00"),"-","△")&amp;"】"))</f>
        <v>【52.19】</v>
      </c>
      <c r="CW6" s="33">
        <f>IF(CW7="",NA(),CW7)</f>
        <v>98.4</v>
      </c>
      <c r="CX6" s="33">
        <f t="shared" ref="CX6:DF6" si="11">IF(CX7="",NA(),CX7)</f>
        <v>97.86</v>
      </c>
      <c r="CY6" s="33">
        <f t="shared" si="11"/>
        <v>97.86</v>
      </c>
      <c r="CZ6" s="33">
        <f t="shared" si="11"/>
        <v>98.31</v>
      </c>
      <c r="DA6" s="33">
        <f t="shared" si="11"/>
        <v>98.22</v>
      </c>
      <c r="DB6" s="33">
        <f t="shared" si="11"/>
        <v>76.58</v>
      </c>
      <c r="DC6" s="33">
        <f t="shared" si="11"/>
        <v>74.290000000000006</v>
      </c>
      <c r="DD6" s="33">
        <f t="shared" si="11"/>
        <v>87.3</v>
      </c>
      <c r="DE6" s="33">
        <f t="shared" si="11"/>
        <v>87.42</v>
      </c>
      <c r="DF6" s="33">
        <f t="shared" si="11"/>
        <v>84.94</v>
      </c>
      <c r="DG6" s="32" t="str">
        <f>IF(DG7="","",IF(DG7="-","【-】","【"&amp;SUBSTITUTE(TEXT(DG7,"#,##0.00"),"-","△")&amp;"】"))</f>
        <v>【80.29】</v>
      </c>
      <c r="DH6" s="33">
        <f>IF(DH7="",NA(),DH7)</f>
        <v>16.63</v>
      </c>
      <c r="DI6" s="33">
        <f t="shared" ref="DI6:DQ6" si="12">IF(DI7="",NA(),DI7)</f>
        <v>22</v>
      </c>
      <c r="DJ6" s="33">
        <f t="shared" si="12"/>
        <v>22.55</v>
      </c>
      <c r="DK6" s="33">
        <f t="shared" si="12"/>
        <v>27.11</v>
      </c>
      <c r="DL6" s="33">
        <f t="shared" si="12"/>
        <v>30.89</v>
      </c>
      <c r="DM6" s="33">
        <f t="shared" si="12"/>
        <v>29.09</v>
      </c>
      <c r="DN6" s="33">
        <f t="shared" si="12"/>
        <v>19.98</v>
      </c>
      <c r="DO6" s="33">
        <f t="shared" si="12"/>
        <v>40.5</v>
      </c>
      <c r="DP6" s="33">
        <f t="shared" si="12"/>
        <v>34.69</v>
      </c>
      <c r="DQ6" s="33">
        <f t="shared" si="12"/>
        <v>40.35</v>
      </c>
      <c r="DR6" s="32" t="str">
        <f>IF(DR7="","",IF(DR7="-","【-】","【"&amp;SUBSTITUTE(TEXT(DR7,"#,##0.00"),"-","△")&amp;"】"))</f>
        <v>【35.41】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2014</v>
      </c>
      <c r="C7" s="35">
        <v>162108</v>
      </c>
      <c r="D7" s="35">
        <v>46</v>
      </c>
      <c r="E7" s="35">
        <v>18</v>
      </c>
      <c r="F7" s="35">
        <v>1</v>
      </c>
      <c r="G7" s="35">
        <v>0</v>
      </c>
      <c r="H7" s="35" t="s">
        <v>96</v>
      </c>
      <c r="I7" s="35" t="s">
        <v>97</v>
      </c>
      <c r="J7" s="35" t="s">
        <v>98</v>
      </c>
      <c r="K7" s="35" t="s">
        <v>99</v>
      </c>
      <c r="L7" s="35" t="s">
        <v>100</v>
      </c>
      <c r="M7" s="36" t="s">
        <v>101</v>
      </c>
      <c r="N7" s="36">
        <v>11.71</v>
      </c>
      <c r="O7" s="36">
        <v>0.32</v>
      </c>
      <c r="P7" s="36">
        <v>100</v>
      </c>
      <c r="Q7" s="36">
        <v>3888</v>
      </c>
      <c r="R7" s="36">
        <v>53795</v>
      </c>
      <c r="S7" s="36">
        <v>668.64</v>
      </c>
      <c r="T7" s="36">
        <v>80.45</v>
      </c>
      <c r="U7" s="36">
        <v>169</v>
      </c>
      <c r="V7" s="36">
        <v>0.04</v>
      </c>
      <c r="W7" s="36">
        <v>4225</v>
      </c>
      <c r="X7" s="36">
        <v>66.06</v>
      </c>
      <c r="Y7" s="36">
        <v>66.61</v>
      </c>
      <c r="Z7" s="36">
        <v>58.2</v>
      </c>
      <c r="AA7" s="36">
        <v>68.97</v>
      </c>
      <c r="AB7" s="36">
        <v>62.44</v>
      </c>
      <c r="AC7" s="36">
        <v>89.03</v>
      </c>
      <c r="AD7" s="36">
        <v>100.53</v>
      </c>
      <c r="AE7" s="36">
        <v>93.89</v>
      </c>
      <c r="AF7" s="36">
        <v>94.73</v>
      </c>
      <c r="AG7" s="36">
        <v>93.93</v>
      </c>
      <c r="AH7" s="36">
        <v>95.44</v>
      </c>
      <c r="AI7" s="36">
        <v>393.9</v>
      </c>
      <c r="AJ7" s="36">
        <v>482.35</v>
      </c>
      <c r="AK7" s="36">
        <v>656.03</v>
      </c>
      <c r="AL7" s="36">
        <v>736.35</v>
      </c>
      <c r="AM7" s="36">
        <v>819.82</v>
      </c>
      <c r="AN7" s="36">
        <v>143.47999999999999</v>
      </c>
      <c r="AO7" s="36">
        <v>195.58</v>
      </c>
      <c r="AP7" s="36">
        <v>93.19</v>
      </c>
      <c r="AQ7" s="36">
        <v>180.41</v>
      </c>
      <c r="AR7" s="36">
        <v>244.76</v>
      </c>
      <c r="AS7" s="36">
        <v>181.7</v>
      </c>
      <c r="AT7" s="36">
        <v>490.48</v>
      </c>
      <c r="AU7" s="36">
        <v>328.21</v>
      </c>
      <c r="AV7" s="36">
        <v>143.47999999999999</v>
      </c>
      <c r="AW7" s="36">
        <v>290.24</v>
      </c>
      <c r="AX7" s="36">
        <v>26.58</v>
      </c>
      <c r="AY7" s="36">
        <v>501.91</v>
      </c>
      <c r="AZ7" s="36">
        <v>242.94</v>
      </c>
      <c r="BA7" s="36">
        <v>1212.3900000000001</v>
      </c>
      <c r="BB7" s="36">
        <v>749.23</v>
      </c>
      <c r="BC7" s="36">
        <v>418.55</v>
      </c>
      <c r="BD7" s="36">
        <v>392.29</v>
      </c>
      <c r="BE7" s="36">
        <v>1237.81</v>
      </c>
      <c r="BF7" s="36">
        <v>1106.32</v>
      </c>
      <c r="BG7" s="36">
        <v>1339.96</v>
      </c>
      <c r="BH7" s="36">
        <v>1173.8499999999999</v>
      </c>
      <c r="BI7" s="36">
        <v>907.25</v>
      </c>
      <c r="BJ7" s="36">
        <v>946.72</v>
      </c>
      <c r="BK7" s="36">
        <v>844.96</v>
      </c>
      <c r="BL7" s="36">
        <v>825.66</v>
      </c>
      <c r="BM7" s="36">
        <v>799.41</v>
      </c>
      <c r="BN7" s="36">
        <v>701.33</v>
      </c>
      <c r="BO7" s="36">
        <v>721.24</v>
      </c>
      <c r="BP7" s="36">
        <v>57.08</v>
      </c>
      <c r="BQ7" s="36">
        <v>57.01</v>
      </c>
      <c r="BR7" s="36">
        <v>60.23</v>
      </c>
      <c r="BS7" s="36">
        <v>61.49</v>
      </c>
      <c r="BT7" s="36">
        <v>55.32</v>
      </c>
      <c r="BU7" s="36">
        <v>54.34</v>
      </c>
      <c r="BV7" s="36">
        <v>51.86</v>
      </c>
      <c r="BW7" s="36">
        <v>53.57</v>
      </c>
      <c r="BX7" s="36">
        <v>51.57</v>
      </c>
      <c r="BY7" s="36">
        <v>53.48</v>
      </c>
      <c r="BZ7" s="36">
        <v>52.31</v>
      </c>
      <c r="CA7" s="36">
        <v>348.19</v>
      </c>
      <c r="CB7" s="36">
        <v>356.61</v>
      </c>
      <c r="CC7" s="36">
        <v>328.49</v>
      </c>
      <c r="CD7" s="36">
        <v>322.23</v>
      </c>
      <c r="CE7" s="36">
        <v>362.63</v>
      </c>
      <c r="CF7" s="36">
        <v>273.08999999999997</v>
      </c>
      <c r="CG7" s="36">
        <v>297.51</v>
      </c>
      <c r="CH7" s="36">
        <v>275.01</v>
      </c>
      <c r="CI7" s="36">
        <v>282.5</v>
      </c>
      <c r="CJ7" s="36">
        <v>277.29000000000002</v>
      </c>
      <c r="CK7" s="36">
        <v>293.69</v>
      </c>
      <c r="CL7" s="36" t="s">
        <v>101</v>
      </c>
      <c r="CM7" s="36" t="s">
        <v>101</v>
      </c>
      <c r="CN7" s="36" t="s">
        <v>101</v>
      </c>
      <c r="CO7" s="36" t="s">
        <v>101</v>
      </c>
      <c r="CP7" s="36" t="s">
        <v>101</v>
      </c>
      <c r="CQ7" s="36">
        <v>50</v>
      </c>
      <c r="CR7" s="36">
        <v>55.42</v>
      </c>
      <c r="CS7" s="36">
        <v>45.33</v>
      </c>
      <c r="CT7" s="36">
        <v>48.69</v>
      </c>
      <c r="CU7" s="36">
        <v>52.52</v>
      </c>
      <c r="CV7" s="36">
        <v>52.19</v>
      </c>
      <c r="CW7" s="36">
        <v>98.4</v>
      </c>
      <c r="CX7" s="36">
        <v>97.86</v>
      </c>
      <c r="CY7" s="36">
        <v>97.86</v>
      </c>
      <c r="CZ7" s="36">
        <v>98.31</v>
      </c>
      <c r="DA7" s="36">
        <v>98.22</v>
      </c>
      <c r="DB7" s="36">
        <v>76.58</v>
      </c>
      <c r="DC7" s="36">
        <v>74.290000000000006</v>
      </c>
      <c r="DD7" s="36">
        <v>87.3</v>
      </c>
      <c r="DE7" s="36">
        <v>87.42</v>
      </c>
      <c r="DF7" s="36">
        <v>84.94</v>
      </c>
      <c r="DG7" s="36">
        <v>80.290000000000006</v>
      </c>
      <c r="DH7" s="36">
        <v>16.63</v>
      </c>
      <c r="DI7" s="36">
        <v>22</v>
      </c>
      <c r="DJ7" s="36">
        <v>22.55</v>
      </c>
      <c r="DK7" s="36">
        <v>27.11</v>
      </c>
      <c r="DL7" s="36">
        <v>30.89</v>
      </c>
      <c r="DM7" s="36">
        <v>29.09</v>
      </c>
      <c r="DN7" s="36">
        <v>19.98</v>
      </c>
      <c r="DO7" s="36">
        <v>40.5</v>
      </c>
      <c r="DP7" s="36">
        <v>34.69</v>
      </c>
      <c r="DQ7" s="36">
        <v>40.35</v>
      </c>
      <c r="DR7" s="36">
        <v>35.409999999999997</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2016-02-25T02:48:07Z</cp:lastPrinted>
  <dcterms:created xsi:type="dcterms:W3CDTF">2016-02-03T07:50:35Z</dcterms:created>
  <dcterms:modified xsi:type="dcterms:W3CDTF">2016-02-25T03:01:43Z</dcterms:modified>
</cp:coreProperties>
</file>