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<sst xmlns="http://schemas.openxmlformats.org/spreadsheetml/2006/main" count="217" uniqueCount="107">
  <si>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</si>
  <si>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</si>
  <si>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</si>
  <si>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</si>
  <si>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</si>
  <si>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</si>
  <si>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</si>
  <si>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</si>
  <si>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</si>
  <si>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</si>
  <si>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</si>
  <si>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</si>
  <si>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</si>
  <si>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</si>
  <si>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</si>
  <si>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</si>
  <si>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</si>
  <si>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</si>
  <si>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</si>
  <si>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</si>
  <si>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</si>
  <si>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</si>
  <si>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</si>
  <si>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</si>
  <si>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</si>
  <si>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</si>
  <si>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</si>
  <si>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</si>
  <si>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</si>
  <si>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</si>
  <si>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</si>
  <si>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</si>
  <si>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</si>
  <si>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</si>
  <si>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</si>
  <si>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</si>
  <si>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</si>
  <si>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</si>
  <si>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</si>
  <si>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</si>
  <si>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</si>
  <si>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</si>
  <si>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</si>
  <si>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</si>
  <si>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</si>
  <si>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</si>
  <si>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</si>
  <si>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</si>
  <si>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</si>
  <si>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</si>
  <si>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</si>
  <si>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</si>
  <si>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</si>
  <si>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</si>
  <si>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</si>
  <si>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</si>
  <si>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</si>
  <si>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</si>
  <si>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</si>
  <si>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</si>
  <si>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</si>
  <si>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</si>
  <si>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</si>
  <si>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</si>
  <si>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</si>
  <si>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</si>
  <si>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</si>
  <si>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</si>
  <si>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</si>
  <si>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</si>
  <si>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</si>
  <si>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</si>
  <si>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</si>
  <si>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</si>
  <si>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</si>
  <si>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</si>
  <si>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</si>
  <si>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</si>
  <si>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</si>
  <si>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</si>
  <si>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</si>
  <si>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</si>
  <si>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</si>
  <si>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</si>
  <si>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</si>
  <si>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</si>
  <si>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</si>
  <si>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</si>
  <si>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</si>
  <si>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</si>
  <si>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</si>
  <si>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</si>
  <si>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</si>
  <si>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上市町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</si>
  <si>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</si>
  <si>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</si>
  <si>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</si>
  <si>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</si>
  <si>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</si>
  <si>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</si>
  <si>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</si>
  <si>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</si>
  <si>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</si>
  <si>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</si>
  <si>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町の水道事業会計は25年連続で純利益を確保しており、経営分析による指標も近年安定した数値を示し、平均と比べても良好であることから、財務状況については一定の健全性を保っていると考えられる。しかしながら、今後、老朽化が進んだ管路や設備の更新といったことを、財政とのバランスを取りながら進めていく必要がある。</t>
    <phoneticPr fontId="4"/>
  </si>
  <si>
    <t>　有形固定資産減価償却率、管路の経年化率及び管路更新率から、管路等の老朽化が進んでいると考えられる。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カンロ</t>
    </rPh>
    <rPh sb="16" eb="19">
      <t>ケイネンカ</t>
    </rPh>
    <rPh sb="19" eb="20">
      <t>リツ</t>
    </rPh>
    <rPh sb="20" eb="21">
      <t>オヨ</t>
    </rPh>
    <rPh sb="22" eb="24">
      <t>カンロ</t>
    </rPh>
    <rPh sb="24" eb="26">
      <t>コウシン</t>
    </rPh>
    <rPh sb="26" eb="27">
      <t>リツ</t>
    </rPh>
    <rPh sb="30" eb="32">
      <t>カンロ</t>
    </rPh>
    <rPh sb="32" eb="33">
      <t>トウ</t>
    </rPh>
    <rPh sb="34" eb="37">
      <t>ロウキュウカ</t>
    </rPh>
    <rPh sb="38" eb="39">
      <t>スス</t>
    </rPh>
    <rPh sb="44" eb="45">
      <t>カンガ</t>
    </rPh>
    <phoneticPr fontId="4"/>
  </si>
  <si>
    <t>①経常収支比率は100％を超えており、類似団体の平均より高く、健全な状態にあるといえる。
②累積欠損金比率は、累積欠損金の残高がない状態であり健全な状態である。
③流動比率は、類似団体の平均値と同程度である。H25年度と比べて下がっているのは、法改正により会計基準の見直しの影響を受けたためである。
④企業債残高対給水収益比率は、近年、類似団体の平均値より若干高くなってきており、起債額の抑制等により、健全化を図る必要がある。
⑤料金回収率は類似団体の平均値を上回っており、比較的健全な状態にある。
⑥給水原価は類似団体の平均値を下回っており、比較的健全な状態にある。
⑦施設利用率は類似団体の平均値より高く、施設の効率性が図られているといえる。
⑧有収率は類似団体の平均値と同程度であるが、今後も計画的に管路の更新等を行い、漏水を事前に防ぎ、有収率の向上に努めていく。</t>
    <rPh sb="1" eb="3">
      <t>ケイジョウ</t>
    </rPh>
    <rPh sb="3" eb="5">
      <t>シュウシ</t>
    </rPh>
    <rPh sb="5" eb="7">
      <t>ヒリツ</t>
    </rPh>
    <rPh sb="13" eb="14">
      <t>コ</t>
    </rPh>
    <rPh sb="19" eb="21">
      <t>ルイジ</t>
    </rPh>
    <rPh sb="21" eb="23">
      <t>ダンタイ</t>
    </rPh>
    <rPh sb="24" eb="26">
      <t>ヘイキン</t>
    </rPh>
    <rPh sb="28" eb="29">
      <t>タカ</t>
    </rPh>
    <rPh sb="31" eb="33">
      <t>ケンゼン</t>
    </rPh>
    <rPh sb="34" eb="36">
      <t>ジョウタイ</t>
    </rPh>
    <rPh sb="46" eb="48">
      <t>ルイセキ</t>
    </rPh>
    <rPh sb="48" eb="51">
      <t>ケッソンキン</t>
    </rPh>
    <rPh sb="51" eb="53">
      <t>ヒリツ</t>
    </rPh>
    <rPh sb="55" eb="57">
      <t>ルイセキ</t>
    </rPh>
    <rPh sb="57" eb="59">
      <t>ケッソン</t>
    </rPh>
    <rPh sb="59" eb="60">
      <t>キン</t>
    </rPh>
    <rPh sb="61" eb="63">
      <t>ザンダカ</t>
    </rPh>
    <rPh sb="66" eb="68">
      <t>ジョウタイ</t>
    </rPh>
    <rPh sb="71" eb="73">
      <t>ケンゼン</t>
    </rPh>
    <rPh sb="74" eb="76">
      <t>ジョウタイ</t>
    </rPh>
    <rPh sb="82" eb="84">
      <t>リュウドウ</t>
    </rPh>
    <rPh sb="84" eb="86">
      <t>ヒリツ</t>
    </rPh>
    <rPh sb="88" eb="90">
      <t>ルイジ</t>
    </rPh>
    <rPh sb="90" eb="92">
      <t>ダンタイ</t>
    </rPh>
    <rPh sb="93" eb="95">
      <t>ヘイキン</t>
    </rPh>
    <rPh sb="95" eb="96">
      <t>アタイ</t>
    </rPh>
    <rPh sb="97" eb="100">
      <t>ドウテイド</t>
    </rPh>
    <rPh sb="107" eb="109">
      <t>ネンド</t>
    </rPh>
    <rPh sb="110" eb="111">
      <t>クラ</t>
    </rPh>
    <rPh sb="113" eb="114">
      <t>サ</t>
    </rPh>
    <rPh sb="122" eb="125">
      <t>ホウカイセイ</t>
    </rPh>
    <rPh sb="128" eb="130">
      <t>カイケイ</t>
    </rPh>
    <rPh sb="130" eb="132">
      <t>キジュン</t>
    </rPh>
    <rPh sb="133" eb="135">
      <t>ミナオ</t>
    </rPh>
    <rPh sb="137" eb="139">
      <t>エイキョウ</t>
    </rPh>
    <rPh sb="140" eb="141">
      <t>ウ</t>
    </rPh>
    <rPh sb="165" eb="167">
      <t>キンネン</t>
    </rPh>
    <rPh sb="168" eb="170">
      <t>ルイジ</t>
    </rPh>
    <rPh sb="170" eb="172">
      <t>ダンタイ</t>
    </rPh>
    <rPh sb="173" eb="175">
      <t>ヘイキン</t>
    </rPh>
    <rPh sb="175" eb="176">
      <t>アタイ</t>
    </rPh>
    <rPh sb="178" eb="180">
      <t>ジャッカン</t>
    </rPh>
    <rPh sb="180" eb="181">
      <t>タカ</t>
    </rPh>
    <rPh sb="190" eb="192">
      <t>キサイ</t>
    </rPh>
    <rPh sb="192" eb="193">
      <t>ガク</t>
    </rPh>
    <rPh sb="194" eb="196">
      <t>ヨクセイ</t>
    </rPh>
    <rPh sb="196" eb="197">
      <t>トウ</t>
    </rPh>
    <rPh sb="201" eb="204">
      <t>ケンゼンカ</t>
    </rPh>
    <rPh sb="205" eb="206">
      <t>ハカ</t>
    </rPh>
    <rPh sb="207" eb="209">
      <t>ヒツヨウ</t>
    </rPh>
    <rPh sb="215" eb="217">
      <t>リョウキン</t>
    </rPh>
    <rPh sb="217" eb="219">
      <t>カイシュウ</t>
    </rPh>
    <rPh sb="219" eb="220">
      <t>リツ</t>
    </rPh>
    <rPh sb="221" eb="223">
      <t>ルイジ</t>
    </rPh>
    <rPh sb="223" eb="225">
      <t>ダンタイ</t>
    </rPh>
    <rPh sb="226" eb="228">
      <t>ヘイキン</t>
    </rPh>
    <rPh sb="228" eb="229">
      <t>アタイ</t>
    </rPh>
    <rPh sb="230" eb="232">
      <t>ウワマワ</t>
    </rPh>
    <rPh sb="237" eb="240">
      <t>ヒカクテキ</t>
    </rPh>
    <rPh sb="240" eb="242">
      <t>ケンゼン</t>
    </rPh>
    <rPh sb="243" eb="245">
      <t>ジョウタイ</t>
    </rPh>
    <rPh sb="251" eb="253">
      <t>キュウスイ</t>
    </rPh>
    <rPh sb="253" eb="255">
      <t>ゲンカ</t>
    </rPh>
    <rPh sb="256" eb="258">
      <t>ルイジ</t>
    </rPh>
    <rPh sb="258" eb="260">
      <t>ダンタイ</t>
    </rPh>
    <rPh sb="261" eb="263">
      <t>ヘイキン</t>
    </rPh>
    <rPh sb="263" eb="264">
      <t>アタイ</t>
    </rPh>
    <rPh sb="265" eb="267">
      <t>シタマワ</t>
    </rPh>
    <rPh sb="272" eb="274">
      <t>ヒカク</t>
    </rPh>
    <rPh sb="274" eb="275">
      <t>テキ</t>
    </rPh>
    <rPh sb="275" eb="277">
      <t>ケンゼン</t>
    </rPh>
    <rPh sb="278" eb="280">
      <t>ジョウタイ</t>
    </rPh>
    <rPh sb="286" eb="288">
      <t>シセツ</t>
    </rPh>
    <rPh sb="288" eb="291">
      <t>リヨウリツ</t>
    </rPh>
    <rPh sb="292" eb="294">
      <t>ルイジ</t>
    </rPh>
    <rPh sb="294" eb="296">
      <t>ダンタイ</t>
    </rPh>
    <rPh sb="297" eb="300">
      <t>ヘイキンチ</t>
    </rPh>
    <rPh sb="302" eb="303">
      <t>タカ</t>
    </rPh>
    <rPh sb="305" eb="307">
      <t>シセツ</t>
    </rPh>
    <rPh sb="308" eb="310">
      <t>コウリツ</t>
    </rPh>
    <rPh sb="310" eb="311">
      <t>セイ</t>
    </rPh>
    <rPh sb="312" eb="313">
      <t>ハカ</t>
    </rPh>
    <rPh sb="363" eb="365">
      <t>ロウスイ</t>
    </rPh>
    <rPh sb="366" eb="368">
      <t>ジゼン</t>
    </rPh>
    <rPh sb="369" eb="370">
      <t>フセ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</si>
</sst>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1.08</c:v>
                </c:pt>
                <c:pt idx="1">
                  <c:v>0.98</c:v>
                </c:pt>
                <c:pt idx="2">
                  <c:v>1.07</c:v>
                </c:pt>
                <c:pt idx="3">
                  <c:v>0.97</c:v>
                </c:pt>
                <c:pt idx="4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11616"/>
        <c:axId val="9413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11616"/>
        <c:axId val="94130176"/>
      </c:lineChart>
      <c:dateAx>
        <c:axId val="9411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30176"/>
        <c:crosses val="autoZero"/>
        <c:auto val="1"/>
        <c:lblOffset val="100"/>
        <c:baseTimeUnit val="years"/>
      </c:dateAx>
      <c:valAx>
        <c:axId val="9413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1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79.790000000000006</c:v>
                </c:pt>
                <c:pt idx="1">
                  <c:v>84.14</c:v>
                </c:pt>
                <c:pt idx="2">
                  <c:v>85.29</c:v>
                </c:pt>
                <c:pt idx="3">
                  <c:v>80.48</c:v>
                </c:pt>
                <c:pt idx="4">
                  <c:v>71.13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93440"/>
        <c:axId val="9932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93440"/>
        <c:axId val="99328384"/>
      </c:lineChart>
      <c:dateAx>
        <c:axId val="9929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28384"/>
        <c:crosses val="autoZero"/>
        <c:auto val="1"/>
        <c:lblOffset val="100"/>
        <c:baseTimeUnit val="years"/>
      </c:dateAx>
      <c:valAx>
        <c:axId val="9932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9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85.35</c:v>
                </c:pt>
                <c:pt idx="1">
                  <c:v>79.650000000000006</c:v>
                </c:pt>
                <c:pt idx="2">
                  <c:v>78.41</c:v>
                </c:pt>
                <c:pt idx="3">
                  <c:v>80.61</c:v>
                </c:pt>
                <c:pt idx="4">
                  <c:v>83.29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50400"/>
        <c:axId val="9936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0400"/>
        <c:axId val="99364864"/>
      </c:lineChart>
      <c:dateAx>
        <c:axId val="9935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64864"/>
        <c:crosses val="autoZero"/>
        <c:auto val="1"/>
        <c:lblOffset val="100"/>
        <c:baseTimeUnit val="years"/>
      </c:dateAx>
      <c:valAx>
        <c:axId val="9936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5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113.77</c:v>
                </c:pt>
                <c:pt idx="1">
                  <c:v>119.09</c:v>
                </c:pt>
                <c:pt idx="2">
                  <c:v>111.67</c:v>
                </c:pt>
                <c:pt idx="3">
                  <c:v>109.02</c:v>
                </c:pt>
                <c:pt idx="4">
                  <c:v>118.62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56288"/>
        <c:axId val="9415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6288"/>
        <c:axId val="94158208"/>
      </c:lineChart>
      <c:dateAx>
        <c:axId val="9415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58208"/>
        <c:crosses val="autoZero"/>
        <c:auto val="1"/>
        <c:lblOffset val="100"/>
        <c:baseTimeUnit val="years"/>
      </c:dateAx>
      <c:valAx>
        <c:axId val="94158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5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39.92</c:v>
                </c:pt>
                <c:pt idx="1">
                  <c:v>40.21</c:v>
                </c:pt>
                <c:pt idx="2">
                  <c:v>40.29</c:v>
                </c:pt>
                <c:pt idx="3">
                  <c:v>40.83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82592"/>
        <c:axId val="947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82592"/>
        <c:axId val="94784512"/>
      </c:lineChart>
      <c:dateAx>
        <c:axId val="9478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84512"/>
        <c:crosses val="autoZero"/>
        <c:auto val="1"/>
        <c:lblOffset val="100"/>
        <c:baseTimeUnit val="years"/>
      </c:dateAx>
      <c:valAx>
        <c:axId val="947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8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45472"/>
        <c:axId val="9594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5472"/>
        <c:axId val="95947392"/>
      </c:lineChart>
      <c:dateAx>
        <c:axId val="9594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47392"/>
        <c:crosses val="autoZero"/>
        <c:auto val="1"/>
        <c:lblOffset val="100"/>
        <c:baseTimeUnit val="years"/>
      </c:dateAx>
      <c:valAx>
        <c:axId val="9594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4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6064"/>
        <c:axId val="9598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76064"/>
        <c:axId val="95986432"/>
      </c:lineChart>
      <c:dateAx>
        <c:axId val="9597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86432"/>
        <c:crosses val="autoZero"/>
        <c:auto val="1"/>
        <c:lblOffset val="100"/>
        <c:baseTimeUnit val="years"/>
      </c:dateAx>
      <c:valAx>
        <c:axId val="95986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7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2587.4699999999998</c:v>
                </c:pt>
                <c:pt idx="1">
                  <c:v>2053.42</c:v>
                </c:pt>
                <c:pt idx="2">
                  <c:v>1275.51</c:v>
                </c:pt>
                <c:pt idx="3">
                  <c:v>1547.92</c:v>
                </c:pt>
                <c:pt idx="4">
                  <c:v>400.12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20736"/>
        <c:axId val="9602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0736"/>
        <c:axId val="96022912"/>
      </c:lineChart>
      <c:dateAx>
        <c:axId val="9602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22912"/>
        <c:crosses val="autoZero"/>
        <c:auto val="1"/>
        <c:lblOffset val="100"/>
        <c:baseTimeUnit val="years"/>
      </c:dateAx>
      <c:valAx>
        <c:axId val="96022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2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423.51</c:v>
                </c:pt>
                <c:pt idx="1">
                  <c:v>432.6</c:v>
                </c:pt>
                <c:pt idx="2">
                  <c:v>429.21</c:v>
                </c:pt>
                <c:pt idx="3">
                  <c:v>445.7</c:v>
                </c:pt>
                <c:pt idx="4">
                  <c:v>508.98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57216"/>
        <c:axId val="9606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57216"/>
        <c:axId val="96063488"/>
      </c:lineChart>
      <c:dateAx>
        <c:axId val="9605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63488"/>
        <c:crosses val="autoZero"/>
        <c:auto val="1"/>
        <c:lblOffset val="100"/>
        <c:baseTimeUnit val="years"/>
      </c:dateAx>
      <c:valAx>
        <c:axId val="96063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5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113.06</c:v>
                </c:pt>
                <c:pt idx="1">
                  <c:v>118.77</c:v>
                </c:pt>
                <c:pt idx="2">
                  <c:v>111.21</c:v>
                </c:pt>
                <c:pt idx="3">
                  <c:v>107.35</c:v>
                </c:pt>
                <c:pt idx="4">
                  <c:v>122.62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50176"/>
        <c:axId val="9925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50176"/>
        <c:axId val="99252096"/>
      </c:lineChart>
      <c:dateAx>
        <c:axId val="9925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52096"/>
        <c:crosses val="autoZero"/>
        <c:auto val="1"/>
        <c:lblOffset val="100"/>
        <c:baseTimeUnit val="years"/>
      </c:dateAx>
      <c:valAx>
        <c:axId val="9925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5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138.38999999999999</c:v>
                </c:pt>
                <c:pt idx="1">
                  <c:v>130.6</c:v>
                </c:pt>
                <c:pt idx="2">
                  <c:v>142.33000000000001</c:v>
                </c:pt>
                <c:pt idx="3">
                  <c:v>148.16999999999999</c:v>
                </c:pt>
                <c:pt idx="4">
                  <c:v>128.69999999999999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73344"/>
        <c:axId val="9927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73344"/>
        <c:axId val="99279616"/>
      </c:lineChart>
      <c:dateAx>
        <c:axId val="9927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79616"/>
        <c:crosses val="autoZero"/>
        <c:auto val="1"/>
        <c:lblOffset val="100"/>
        <c:baseTimeUnit val="years"/>
      </c:dateAx>
      <c:valAx>
        <c:axId val="9927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7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7" zoomScaleNormal="100" workbookViewId="0">
      <selection activeCell="B14" sqref="B14:BJ1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富山県　上市町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21716</v>
      </c>
      <c r="AJ8" s="75"/>
      <c r="AK8" s="75"/>
      <c r="AL8" s="75"/>
      <c r="AM8" s="75"/>
      <c r="AN8" s="75"/>
      <c r="AO8" s="75"/>
      <c r="AP8" s="76"/>
      <c r="AQ8" s="57">
        <f>データ!R6</f>
        <v>236.71</v>
      </c>
      <c r="AR8" s="57"/>
      <c r="AS8" s="57"/>
      <c r="AT8" s="57"/>
      <c r="AU8" s="57"/>
      <c r="AV8" s="57"/>
      <c r="AW8" s="57"/>
      <c r="AX8" s="57"/>
      <c r="AY8" s="57">
        <f>データ!S6</f>
        <v>91.74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60.54</v>
      </c>
      <c r="K10" s="57"/>
      <c r="L10" s="57"/>
      <c r="M10" s="57"/>
      <c r="N10" s="57"/>
      <c r="O10" s="57"/>
      <c r="P10" s="57"/>
      <c r="Q10" s="57"/>
      <c r="R10" s="57">
        <f>データ!O6</f>
        <v>87.82</v>
      </c>
      <c r="S10" s="57"/>
      <c r="T10" s="57"/>
      <c r="U10" s="57"/>
      <c r="V10" s="57"/>
      <c r="W10" s="57"/>
      <c r="X10" s="57"/>
      <c r="Y10" s="57"/>
      <c r="Z10" s="65">
        <f>データ!P6</f>
        <v>3132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18989</v>
      </c>
      <c r="AJ10" s="65"/>
      <c r="AK10" s="65"/>
      <c r="AL10" s="65"/>
      <c r="AM10" s="65"/>
      <c r="AN10" s="65"/>
      <c r="AO10" s="65"/>
      <c r="AP10" s="65"/>
      <c r="AQ10" s="57">
        <f>データ!U6</f>
        <v>32.47</v>
      </c>
      <c r="AR10" s="57"/>
      <c r="AS10" s="57"/>
      <c r="AT10" s="57"/>
      <c r="AU10" s="57"/>
      <c r="AV10" s="57"/>
      <c r="AW10" s="57"/>
      <c r="AX10" s="57"/>
      <c r="AY10" s="57">
        <f>データ!V6</f>
        <v>584.82000000000005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163228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富山県　上市町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60.54</v>
      </c>
      <c r="O6" s="32">
        <f t="shared" si="3"/>
        <v>87.82</v>
      </c>
      <c r="P6" s="32">
        <f t="shared" si="3"/>
        <v>3132</v>
      </c>
      <c r="Q6" s="32">
        <f t="shared" si="3"/>
        <v>21716</v>
      </c>
      <c r="R6" s="32">
        <f t="shared" si="3"/>
        <v>236.71</v>
      </c>
      <c r="S6" s="32">
        <f t="shared" si="3"/>
        <v>91.74</v>
      </c>
      <c r="T6" s="32">
        <f t="shared" si="3"/>
        <v>18989</v>
      </c>
      <c r="U6" s="32">
        <f t="shared" si="3"/>
        <v>32.47</v>
      </c>
      <c r="V6" s="32">
        <f t="shared" si="3"/>
        <v>584.82000000000005</v>
      </c>
      <c r="W6" s="33">
        <f>IF(W7="",NA(),W7)</f>
        <v>113.77</v>
      </c>
      <c r="X6" s="33">
        <f t="shared" ref="X6:AF6" si="4">IF(X7="",NA(),X7)</f>
        <v>119.09</v>
      </c>
      <c r="Y6" s="33">
        <f t="shared" si="4"/>
        <v>111.67</v>
      </c>
      <c r="Z6" s="33">
        <f t="shared" si="4"/>
        <v>109.02</v>
      </c>
      <c r="AA6" s="33">
        <f t="shared" si="4"/>
        <v>118.62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2587.4699999999998</v>
      </c>
      <c r="AT6" s="33">
        <f t="shared" ref="AT6:BB6" si="6">IF(AT7="",NA(),AT7)</f>
        <v>2053.42</v>
      </c>
      <c r="AU6" s="33">
        <f t="shared" si="6"/>
        <v>1275.51</v>
      </c>
      <c r="AV6" s="33">
        <f t="shared" si="6"/>
        <v>1547.92</v>
      </c>
      <c r="AW6" s="33">
        <f t="shared" si="6"/>
        <v>400.12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423.51</v>
      </c>
      <c r="BE6" s="33">
        <f t="shared" ref="BE6:BM6" si="7">IF(BE7="",NA(),BE7)</f>
        <v>432.6</v>
      </c>
      <c r="BF6" s="33">
        <f t="shared" si="7"/>
        <v>429.21</v>
      </c>
      <c r="BG6" s="33">
        <f t="shared" si="7"/>
        <v>445.7</v>
      </c>
      <c r="BH6" s="33">
        <f t="shared" si="7"/>
        <v>508.98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113.06</v>
      </c>
      <c r="BP6" s="33">
        <f t="shared" ref="BP6:BX6" si="8">IF(BP7="",NA(),BP7)</f>
        <v>118.77</v>
      </c>
      <c r="BQ6" s="33">
        <f t="shared" si="8"/>
        <v>111.21</v>
      </c>
      <c r="BR6" s="33">
        <f t="shared" si="8"/>
        <v>107.35</v>
      </c>
      <c r="BS6" s="33">
        <f t="shared" si="8"/>
        <v>122.62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138.38999999999999</v>
      </c>
      <c r="CA6" s="33">
        <f t="shared" ref="CA6:CI6" si="9">IF(CA7="",NA(),CA7)</f>
        <v>130.6</v>
      </c>
      <c r="CB6" s="33">
        <f t="shared" si="9"/>
        <v>142.33000000000001</v>
      </c>
      <c r="CC6" s="33">
        <f t="shared" si="9"/>
        <v>148.16999999999999</v>
      </c>
      <c r="CD6" s="33">
        <f t="shared" si="9"/>
        <v>128.69999999999999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79.790000000000006</v>
      </c>
      <c r="CL6" s="33">
        <f t="shared" ref="CL6:CT6" si="10">IF(CL7="",NA(),CL7)</f>
        <v>84.14</v>
      </c>
      <c r="CM6" s="33">
        <f t="shared" si="10"/>
        <v>85.29</v>
      </c>
      <c r="CN6" s="33">
        <f t="shared" si="10"/>
        <v>80.48</v>
      </c>
      <c r="CO6" s="33">
        <f t="shared" si="10"/>
        <v>71.13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85.35</v>
      </c>
      <c r="CW6" s="33">
        <f t="shared" ref="CW6:DE6" si="11">IF(CW7="",NA(),CW7)</f>
        <v>79.650000000000006</v>
      </c>
      <c r="CX6" s="33">
        <f t="shared" si="11"/>
        <v>78.41</v>
      </c>
      <c r="CY6" s="33">
        <f t="shared" si="11"/>
        <v>80.61</v>
      </c>
      <c r="CZ6" s="33">
        <f t="shared" si="11"/>
        <v>83.29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39.92</v>
      </c>
      <c r="DH6" s="33">
        <f t="shared" ref="DH6:DP6" si="12">IF(DH7="",NA(),DH7)</f>
        <v>40.21</v>
      </c>
      <c r="DI6" s="33">
        <f t="shared" si="12"/>
        <v>40.29</v>
      </c>
      <c r="DJ6" s="33">
        <f t="shared" si="12"/>
        <v>40.83</v>
      </c>
      <c r="DK6" s="32">
        <f t="shared" si="12"/>
        <v>0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1.08</v>
      </c>
      <c r="ED6" s="33">
        <f t="shared" ref="ED6:EL6" si="14">IF(ED7="",NA(),ED7)</f>
        <v>0.98</v>
      </c>
      <c r="EE6" s="33">
        <f t="shared" si="14"/>
        <v>1.07</v>
      </c>
      <c r="EF6" s="33">
        <f t="shared" si="14"/>
        <v>0.97</v>
      </c>
      <c r="EG6" s="33">
        <f t="shared" si="14"/>
        <v>0.28000000000000003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163228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60.54</v>
      </c>
      <c r="O7" s="36">
        <v>87.82</v>
      </c>
      <c r="P7" s="36">
        <v>3132</v>
      </c>
      <c r="Q7" s="36">
        <v>21716</v>
      </c>
      <c r="R7" s="36">
        <v>236.71</v>
      </c>
      <c r="S7" s="36">
        <v>91.74</v>
      </c>
      <c r="T7" s="36">
        <v>18989</v>
      </c>
      <c r="U7" s="36">
        <v>32.47</v>
      </c>
      <c r="V7" s="36">
        <v>584.82000000000005</v>
      </c>
      <c r="W7" s="36">
        <v>113.77</v>
      </c>
      <c r="X7" s="36">
        <v>119.09</v>
      </c>
      <c r="Y7" s="36">
        <v>111.67</v>
      </c>
      <c r="Z7" s="36">
        <v>109.02</v>
      </c>
      <c r="AA7" s="36">
        <v>118.62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2587.4699999999998</v>
      </c>
      <c r="AT7" s="36">
        <v>2053.42</v>
      </c>
      <c r="AU7" s="36">
        <v>1275.51</v>
      </c>
      <c r="AV7" s="36">
        <v>1547.92</v>
      </c>
      <c r="AW7" s="36">
        <v>400.12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423.51</v>
      </c>
      <c r="BE7" s="36">
        <v>432.6</v>
      </c>
      <c r="BF7" s="36">
        <v>429.21</v>
      </c>
      <c r="BG7" s="36">
        <v>445.7</v>
      </c>
      <c r="BH7" s="36">
        <v>508.98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113.06</v>
      </c>
      <c r="BP7" s="36">
        <v>118.77</v>
      </c>
      <c r="BQ7" s="36">
        <v>111.21</v>
      </c>
      <c r="BR7" s="36">
        <v>107.35</v>
      </c>
      <c r="BS7" s="36">
        <v>122.62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138.38999999999999</v>
      </c>
      <c r="CA7" s="36">
        <v>130.6</v>
      </c>
      <c r="CB7" s="36">
        <v>142.33000000000001</v>
      </c>
      <c r="CC7" s="36">
        <v>148.16999999999999</v>
      </c>
      <c r="CD7" s="36">
        <v>128.69999999999999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79.790000000000006</v>
      </c>
      <c r="CL7" s="36">
        <v>84.14</v>
      </c>
      <c r="CM7" s="36">
        <v>85.29</v>
      </c>
      <c r="CN7" s="36">
        <v>80.48</v>
      </c>
      <c r="CO7" s="36">
        <v>71.13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85.35</v>
      </c>
      <c r="CW7" s="36">
        <v>79.650000000000006</v>
      </c>
      <c r="CX7" s="36">
        <v>78.41</v>
      </c>
      <c r="CY7" s="36">
        <v>80.61</v>
      </c>
      <c r="CZ7" s="36">
        <v>83.29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39.92</v>
      </c>
      <c r="DH7" s="36">
        <v>40.21</v>
      </c>
      <c r="DI7" s="36">
        <v>40.29</v>
      </c>
      <c r="DJ7" s="36">
        <v>40.83</v>
      </c>
      <c r="DK7" s="36">
        <v>0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1.08</v>
      </c>
      <c r="ED7" s="36">
        <v>0.98</v>
      </c>
      <c r="EE7" s="36">
        <v>1.07</v>
      </c>
      <c r="EF7" s="36">
        <v>0.97</v>
      </c>
      <c r="EG7" s="36">
        <v>0.28000000000000003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FJ-USER</cp:lastModifiedBy>
  <cp:lastPrinted>2016-02-23T08:09:44Z</cp:lastPrinted>
  <dcterms:created xsi:type="dcterms:W3CDTF">2016-02-03T07:19:30Z</dcterms:created>
  <dcterms:modified xsi:type="dcterms:W3CDTF">2016-02-23T08:09:47Z</dcterms:modified>
</cp:coreProperties>
</file>