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<sst xmlns="http://schemas.openxmlformats.org/spreadsheetml/2006/main" count="221" uniqueCount="111">
  <si>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</si>
  <si>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</si>
  <si>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</si>
  <si>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</si>
  <si>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</si>
  <si>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</si>
  <si>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</si>
  <si>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</si>
  <si>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</si>
  <si>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</si>
  <si>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</si>
  <si>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</si>
  <si>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</si>
  <si>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</si>
  <si>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</si>
  <si>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</si>
  <si>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</si>
  <si>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</si>
  <si>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</si>
  <si>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</si>
  <si>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</si>
  <si>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</si>
  <si>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</si>
  <si>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</si>
  <si>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</si>
  <si>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</si>
  <si>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</si>
  <si>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</si>
  <si>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</si>
  <si>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</si>
  <si>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</si>
  <si>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</si>
  <si>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</si>
  <si>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</si>
  <si>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</si>
  <si>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</si>
  <si>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</si>
  <si>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</si>
  <si>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</si>
  <si>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</si>
  <si>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</si>
  <si>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</si>
  <si>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</si>
  <si>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</si>
  <si>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</si>
  <si>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</si>
  <si>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</si>
  <si>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</si>
  <si>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</si>
  <si>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</si>
  <si>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</si>
  <si>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</si>
  <si>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</si>
  <si>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</si>
  <si>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</si>
  <si>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</si>
  <si>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</si>
  <si>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</si>
  <si>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</si>
  <si>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</si>
  <si>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</si>
  <si>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</si>
  <si>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</si>
  <si>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</si>
  <si>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</si>
  <si>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</si>
  <si>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</si>
  <si>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</si>
  <si>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</si>
  <si>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</si>
  <si>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</si>
  <si>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</si>
  <si>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</si>
  <si>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</si>
  <si>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</si>
  <si>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</si>
  <si>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</si>
  <si>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</si>
  <si>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</si>
  <si>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</si>
  <si>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</si>
  <si>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</si>
  <si>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</si>
  <si>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</si>
  <si>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</si>
  <si>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</si>
  <si>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</si>
  <si>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</si>
  <si>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</si>
  <si>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</si>
  <si>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</si>
  <si>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</si>
  <si>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</si>
  <si>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</si>
  <si>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</si>
  <si>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</si>
  <si>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上市町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</si>
  <si>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</si>
  <si>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</si>
  <si>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</si>
  <si>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</si>
  <si>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</si>
  <si>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</si>
  <si>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</si>
  <si>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</si>
  <si>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</si>
  <si>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</si>
  <si>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</si>
  <si>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 本町においては、収益的収支比率はここ数年50～70％前後で推移し、赤字が続いている状況である。汚水管渠のハード事業が終了しているため、今後は農業集落排水事業の普及啓発に努め、経営の効率性をより高めることが必要と考えられる。</t>
    <rPh sb="72" eb="74">
      <t>ノウギョウ</t>
    </rPh>
    <rPh sb="74" eb="76">
      <t>シュウラク</t>
    </rPh>
    <rPh sb="76" eb="78">
      <t>ハイスイ</t>
    </rPh>
    <phoneticPr fontId="4"/>
  </si>
  <si>
    <t>　今のところ、布設後30年を経過した管渠はないが、今後、管渠の点検等が必要となってくる為、十分に留意していく必要がある。</t>
    <phoneticPr fontId="4"/>
  </si>
  <si>
    <t xml:space="preserve">①収益的収支比率は58.79％（H26）と単年度については赤字となっており、経営の健全性については一定の水準に達していない状況である。
④企業債残高対事業規模比率は、ここ数年は類似団体の平均値と同程度である。
⑤経費回収率は、類似団体の平均値と同程度である。 
⑥汚水処理原価は、類似団体の平均値と同程度である。
⑦施設利用率は、ここ数年は類似団体の平均値を上回っており、施設の効率性が図られているといえる。
⑧水洗化率については、類似団体の平均値より高い水準にあり、今後も水洗化率の向上に努めていく。
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</si>
</sst>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88352"/>
        <c:axId val="17637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88352"/>
        <c:axId val="176376832"/>
      </c:lineChart>
      <c:dateAx>
        <c:axId val="15278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376832"/>
        <c:crosses val="autoZero"/>
        <c:auto val="1"/>
        <c:lblOffset val="100"/>
        <c:baseTimeUnit val="years"/>
      </c:dateAx>
      <c:valAx>
        <c:axId val="17637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78835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57.05</c:v>
                </c:pt>
                <c:pt idx="1">
                  <c:v>56.21</c:v>
                </c:pt>
                <c:pt idx="2">
                  <c:v>56.67</c:v>
                </c:pt>
                <c:pt idx="3">
                  <c:v>55.76</c:v>
                </c:pt>
                <c:pt idx="4">
                  <c:v>56.89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67200"/>
        <c:axId val="8567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67200"/>
        <c:axId val="85677568"/>
      </c:lineChart>
      <c:dateAx>
        <c:axId val="8566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677568"/>
        <c:crosses val="autoZero"/>
        <c:auto val="1"/>
        <c:lblOffset val="100"/>
        <c:baseTimeUnit val="years"/>
      </c:dateAx>
      <c:valAx>
        <c:axId val="8567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66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90.82</c:v>
                </c:pt>
                <c:pt idx="1">
                  <c:v>91.7</c:v>
                </c:pt>
                <c:pt idx="2">
                  <c:v>92.07</c:v>
                </c:pt>
                <c:pt idx="3">
                  <c:v>92.64</c:v>
                </c:pt>
                <c:pt idx="4">
                  <c:v>93.06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18784"/>
        <c:axId val="15080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18784"/>
        <c:axId val="150807680"/>
      </c:lineChart>
      <c:dateAx>
        <c:axId val="15051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807680"/>
        <c:crosses val="autoZero"/>
        <c:auto val="1"/>
        <c:lblOffset val="100"/>
        <c:baseTimeUnit val="years"/>
      </c:dateAx>
      <c:valAx>
        <c:axId val="15080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1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72.540000000000006</c:v>
                </c:pt>
                <c:pt idx="1">
                  <c:v>53.79</c:v>
                </c:pt>
                <c:pt idx="2">
                  <c:v>67.08</c:v>
                </c:pt>
                <c:pt idx="3">
                  <c:v>58.62</c:v>
                </c:pt>
                <c:pt idx="4">
                  <c:v>58.79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48224"/>
        <c:axId val="15102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48224"/>
        <c:axId val="151028480"/>
      </c:lineChart>
      <c:dateAx>
        <c:axId val="17974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028480"/>
        <c:crosses val="autoZero"/>
        <c:auto val="1"/>
        <c:lblOffset val="100"/>
        <c:baseTimeUnit val="years"/>
      </c:dateAx>
      <c:valAx>
        <c:axId val="15102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74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91296"/>
        <c:axId val="15279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91296"/>
        <c:axId val="152797568"/>
      </c:lineChart>
      <c:dateAx>
        <c:axId val="15279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797568"/>
        <c:crosses val="autoZero"/>
        <c:auto val="1"/>
        <c:lblOffset val="100"/>
        <c:baseTimeUnit val="years"/>
      </c:dateAx>
      <c:valAx>
        <c:axId val="15279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79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96160"/>
        <c:axId val="17643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96160"/>
        <c:axId val="176435200"/>
      </c:lineChart>
      <c:dateAx>
        <c:axId val="17639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435200"/>
        <c:crosses val="autoZero"/>
        <c:auto val="1"/>
        <c:lblOffset val="100"/>
        <c:baseTimeUnit val="years"/>
      </c:dateAx>
      <c:valAx>
        <c:axId val="17643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39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94624"/>
        <c:axId val="17839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394624"/>
        <c:axId val="178396544"/>
      </c:lineChart>
      <c:dateAx>
        <c:axId val="17839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396544"/>
        <c:crosses val="autoZero"/>
        <c:auto val="1"/>
        <c:lblOffset val="100"/>
        <c:baseTimeUnit val="years"/>
      </c:dateAx>
      <c:valAx>
        <c:axId val="17839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39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721344"/>
        <c:axId val="17972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721344"/>
        <c:axId val="179723264"/>
      </c:lineChart>
      <c:dateAx>
        <c:axId val="17972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723264"/>
        <c:crosses val="autoZero"/>
        <c:auto val="1"/>
        <c:lblOffset val="100"/>
        <c:baseTimeUnit val="years"/>
      </c:dateAx>
      <c:valAx>
        <c:axId val="17972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72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1273.74</c:v>
                </c:pt>
                <c:pt idx="1">
                  <c:v>2040.96</c:v>
                </c:pt>
                <c:pt idx="2">
                  <c:v>1107.02</c:v>
                </c:pt>
                <c:pt idx="3">
                  <c:v>1272.3900000000001</c:v>
                </c:pt>
                <c:pt idx="4">
                  <c:v>1323.34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06048"/>
        <c:axId val="17990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906048"/>
        <c:axId val="179907968"/>
      </c:lineChart>
      <c:dateAx>
        <c:axId val="17990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907968"/>
        <c:crosses val="autoZero"/>
        <c:auto val="1"/>
        <c:lblOffset val="100"/>
        <c:baseTimeUnit val="years"/>
      </c:dateAx>
      <c:valAx>
        <c:axId val="17990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90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82.36</c:v>
                </c:pt>
                <c:pt idx="1">
                  <c:v>47.89</c:v>
                </c:pt>
                <c:pt idx="2">
                  <c:v>75.599999999999994</c:v>
                </c:pt>
                <c:pt idx="3">
                  <c:v>56.86</c:v>
                </c:pt>
                <c:pt idx="4">
                  <c:v>60.66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08928"/>
        <c:axId val="15291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08928"/>
        <c:axId val="152910848"/>
      </c:lineChart>
      <c:dateAx>
        <c:axId val="15290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10848"/>
        <c:crosses val="autoZero"/>
        <c:auto val="1"/>
        <c:lblOffset val="100"/>
        <c:baseTimeUnit val="years"/>
      </c:dateAx>
      <c:valAx>
        <c:axId val="15291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90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197.1</c:v>
                </c:pt>
                <c:pt idx="1">
                  <c:v>309.10000000000002</c:v>
                </c:pt>
                <c:pt idx="2">
                  <c:v>235.88</c:v>
                </c:pt>
                <c:pt idx="3">
                  <c:v>286.72000000000003</c:v>
                </c:pt>
                <c:pt idx="4">
                  <c:v>275.35000000000002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41312"/>
        <c:axId val="15294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41312"/>
        <c:axId val="152943232"/>
      </c:lineChart>
      <c:dateAx>
        <c:axId val="15294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43232"/>
        <c:crosses val="autoZero"/>
        <c:auto val="1"/>
        <c:lblOffset val="100"/>
        <c:baseTimeUnit val="years"/>
      </c:dateAx>
      <c:valAx>
        <c:axId val="15294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94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7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富山県　上市町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21716</v>
      </c>
      <c r="AM8" s="64"/>
      <c r="AN8" s="64"/>
      <c r="AO8" s="64"/>
      <c r="AP8" s="64"/>
      <c r="AQ8" s="64"/>
      <c r="AR8" s="64"/>
      <c r="AS8" s="64"/>
      <c r="AT8" s="63">
        <f>データ!S6</f>
        <v>236.71</v>
      </c>
      <c r="AU8" s="63"/>
      <c r="AV8" s="63"/>
      <c r="AW8" s="63"/>
      <c r="AX8" s="63"/>
      <c r="AY8" s="63"/>
      <c r="AZ8" s="63"/>
      <c r="BA8" s="63"/>
      <c r="BB8" s="63">
        <f>データ!T6</f>
        <v>91.74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11</v>
      </c>
      <c r="Q10" s="63"/>
      <c r="R10" s="63"/>
      <c r="S10" s="63"/>
      <c r="T10" s="63"/>
      <c r="U10" s="63"/>
      <c r="V10" s="63"/>
      <c r="W10" s="63">
        <f>データ!P6</f>
        <v>75.680000000000007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2378</v>
      </c>
      <c r="AM10" s="64"/>
      <c r="AN10" s="64"/>
      <c r="AO10" s="64"/>
      <c r="AP10" s="64"/>
      <c r="AQ10" s="64"/>
      <c r="AR10" s="64"/>
      <c r="AS10" s="64"/>
      <c r="AT10" s="63">
        <f>データ!V6</f>
        <v>0.92</v>
      </c>
      <c r="AU10" s="63"/>
      <c r="AV10" s="63"/>
      <c r="AW10" s="63"/>
      <c r="AX10" s="63"/>
      <c r="AY10" s="63"/>
      <c r="AZ10" s="63"/>
      <c r="BA10" s="63"/>
      <c r="BB10" s="63">
        <f>データ!W6</f>
        <v>2584.7800000000002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163228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富山県　上市町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</v>
      </c>
      <c r="P6" s="32">
        <f t="shared" si="3"/>
        <v>75.680000000000007</v>
      </c>
      <c r="Q6" s="32">
        <f t="shared" si="3"/>
        <v>3240</v>
      </c>
      <c r="R6" s="32">
        <f t="shared" si="3"/>
        <v>21716</v>
      </c>
      <c r="S6" s="32">
        <f t="shared" si="3"/>
        <v>236.71</v>
      </c>
      <c r="T6" s="32">
        <f t="shared" si="3"/>
        <v>91.74</v>
      </c>
      <c r="U6" s="32">
        <f t="shared" si="3"/>
        <v>2378</v>
      </c>
      <c r="V6" s="32">
        <f t="shared" si="3"/>
        <v>0.92</v>
      </c>
      <c r="W6" s="32">
        <f t="shared" si="3"/>
        <v>2584.7800000000002</v>
      </c>
      <c r="X6" s="33">
        <f>IF(X7="",NA(),X7)</f>
        <v>72.540000000000006</v>
      </c>
      <c r="Y6" s="33">
        <f t="shared" ref="Y6:AG6" si="4">IF(Y7="",NA(),Y7)</f>
        <v>53.79</v>
      </c>
      <c r="Z6" s="33">
        <f t="shared" si="4"/>
        <v>67.08</v>
      </c>
      <c r="AA6" s="33">
        <f t="shared" si="4"/>
        <v>58.62</v>
      </c>
      <c r="AB6" s="33">
        <f t="shared" si="4"/>
        <v>58.79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1273.74</v>
      </c>
      <c r="BF6" s="33">
        <f t="shared" ref="BF6:BN6" si="7">IF(BF7="",NA(),BF7)</f>
        <v>2040.96</v>
      </c>
      <c r="BG6" s="33">
        <f t="shared" si="7"/>
        <v>1107.02</v>
      </c>
      <c r="BH6" s="33">
        <f t="shared" si="7"/>
        <v>1272.3900000000001</v>
      </c>
      <c r="BI6" s="33">
        <f t="shared" si="7"/>
        <v>1323.34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82.36</v>
      </c>
      <c r="BQ6" s="33">
        <f t="shared" ref="BQ6:BY6" si="8">IF(BQ7="",NA(),BQ7)</f>
        <v>47.89</v>
      </c>
      <c r="BR6" s="33">
        <f t="shared" si="8"/>
        <v>75.599999999999994</v>
      </c>
      <c r="BS6" s="33">
        <f t="shared" si="8"/>
        <v>56.86</v>
      </c>
      <c r="BT6" s="33">
        <f t="shared" si="8"/>
        <v>60.66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197.1</v>
      </c>
      <c r="CB6" s="33">
        <f t="shared" ref="CB6:CJ6" si="9">IF(CB7="",NA(),CB7)</f>
        <v>309.10000000000002</v>
      </c>
      <c r="CC6" s="33">
        <f t="shared" si="9"/>
        <v>235.88</v>
      </c>
      <c r="CD6" s="33">
        <f t="shared" si="9"/>
        <v>286.72000000000003</v>
      </c>
      <c r="CE6" s="33">
        <f t="shared" si="9"/>
        <v>275.35000000000002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57.05</v>
      </c>
      <c r="CM6" s="33">
        <f t="shared" ref="CM6:CU6" si="10">IF(CM7="",NA(),CM7)</f>
        <v>56.21</v>
      </c>
      <c r="CN6" s="33">
        <f t="shared" si="10"/>
        <v>56.67</v>
      </c>
      <c r="CO6" s="33">
        <f t="shared" si="10"/>
        <v>55.76</v>
      </c>
      <c r="CP6" s="33">
        <f t="shared" si="10"/>
        <v>56.89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90.82</v>
      </c>
      <c r="CX6" s="33">
        <f t="shared" ref="CX6:DF6" si="11">IF(CX7="",NA(),CX7)</f>
        <v>91.7</v>
      </c>
      <c r="CY6" s="33">
        <f t="shared" si="11"/>
        <v>92.07</v>
      </c>
      <c r="CZ6" s="33">
        <f t="shared" si="11"/>
        <v>92.64</v>
      </c>
      <c r="DA6" s="33">
        <f t="shared" si="11"/>
        <v>93.06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163228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</v>
      </c>
      <c r="P7" s="36">
        <v>75.680000000000007</v>
      </c>
      <c r="Q7" s="36">
        <v>3240</v>
      </c>
      <c r="R7" s="36">
        <v>21716</v>
      </c>
      <c r="S7" s="36">
        <v>236.71</v>
      </c>
      <c r="T7" s="36">
        <v>91.74</v>
      </c>
      <c r="U7" s="36">
        <v>2378</v>
      </c>
      <c r="V7" s="36">
        <v>0.92</v>
      </c>
      <c r="W7" s="36">
        <v>2584.7800000000002</v>
      </c>
      <c r="X7" s="36">
        <v>72.540000000000006</v>
      </c>
      <c r="Y7" s="36">
        <v>53.79</v>
      </c>
      <c r="Z7" s="36">
        <v>67.08</v>
      </c>
      <c r="AA7" s="36">
        <v>58.62</v>
      </c>
      <c r="AB7" s="36">
        <v>58.79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1273.74</v>
      </c>
      <c r="BF7" s="36">
        <v>2040.96</v>
      </c>
      <c r="BG7" s="36">
        <v>1107.02</v>
      </c>
      <c r="BH7" s="36">
        <v>1272.3900000000001</v>
      </c>
      <c r="BI7" s="36">
        <v>1323.34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82.36</v>
      </c>
      <c r="BQ7" s="36">
        <v>47.89</v>
      </c>
      <c r="BR7" s="36">
        <v>75.599999999999994</v>
      </c>
      <c r="BS7" s="36">
        <v>56.86</v>
      </c>
      <c r="BT7" s="36">
        <v>60.66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197.1</v>
      </c>
      <c r="CB7" s="36">
        <v>309.10000000000002</v>
      </c>
      <c r="CC7" s="36">
        <v>235.88</v>
      </c>
      <c r="CD7" s="36">
        <v>286.72000000000003</v>
      </c>
      <c r="CE7" s="36">
        <v>275.35000000000002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57.05</v>
      </c>
      <c r="CM7" s="36">
        <v>56.21</v>
      </c>
      <c r="CN7" s="36">
        <v>56.67</v>
      </c>
      <c r="CO7" s="36">
        <v>55.76</v>
      </c>
      <c r="CP7" s="36">
        <v>56.89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90.82</v>
      </c>
      <c r="CX7" s="36">
        <v>91.7</v>
      </c>
      <c r="CY7" s="36">
        <v>92.07</v>
      </c>
      <c r="CZ7" s="36">
        <v>92.64</v>
      </c>
      <c r="DA7" s="36">
        <v>93.06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2016-02-23T07:19:32Z</cp:lastPrinted>
  <dcterms:created xsi:type="dcterms:W3CDTF">2016-02-03T09:12:40Z</dcterms:created>
  <dcterms:modified xsi:type="dcterms:W3CDTF">2016-02-23T08:08:12Z</dcterms:modified>
  <cp:category/>
</cp:coreProperties>
</file>