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<sst xmlns="http://schemas.openxmlformats.org/spreadsheetml/2006/main" count="221" uniqueCount="111">
  <si>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</si>
  <si>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</si>
  <si>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</si>
  <si>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</si>
  <si>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</si>
  <si>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</si>
  <si>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</si>
  <si>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</si>
  <si>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</si>
  <si>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</si>
  <si>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</si>
  <si>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</si>
  <si>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</si>
  <si>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</si>
  <si>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</si>
  <si>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</si>
  <si>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</si>
  <si>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</si>
  <si>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</si>
  <si>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</si>
  <si>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</si>
  <si>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</si>
  <si>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</si>
  <si>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</si>
  <si>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</si>
  <si>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</si>
  <si>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</si>
  <si>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</si>
  <si>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</si>
  <si>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</si>
  <si>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</si>
  <si>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</si>
  <si>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</si>
  <si>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</si>
  <si>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</si>
  <si>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</si>
  <si>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</si>
  <si>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</si>
  <si>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</si>
  <si>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</si>
  <si>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</si>
  <si>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</si>
  <si>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</si>
  <si>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</si>
  <si>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</si>
  <si>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</si>
  <si>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</si>
  <si>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</si>
  <si>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</si>
  <si>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</si>
  <si>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</si>
  <si>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</si>
  <si>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</si>
  <si>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</si>
  <si>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</si>
  <si>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</si>
  <si>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</si>
  <si>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</si>
  <si>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</si>
  <si>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</si>
  <si>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</si>
  <si>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</si>
  <si>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</si>
  <si>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</si>
  <si>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</si>
  <si>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</si>
  <si>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</si>
  <si>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</si>
  <si>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</si>
  <si>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</si>
  <si>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</si>
  <si>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</si>
  <si>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</si>
  <si>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</si>
  <si>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</si>
  <si>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</si>
  <si>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</si>
  <si>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</si>
  <si>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</si>
  <si>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</si>
  <si>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</si>
  <si>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</si>
  <si>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</si>
  <si>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</si>
  <si>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</si>
  <si>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</si>
  <si>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</si>
  <si>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</si>
  <si>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</si>
  <si>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</si>
  <si>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</si>
  <si>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</si>
  <si>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</si>
  <si>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</si>
  <si>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</si>
  <si>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</si>
  <si>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立山町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</si>
  <si>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</si>
  <si>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</si>
  <si>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</si>
  <si>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</si>
  <si>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</si>
  <si>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</si>
  <si>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</si>
  <si>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</si>
  <si>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</si>
  <si>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</si>
  <si>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</si>
  <si>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立山町農業集落排水の整備開始は平成7年度であるため、現在標準耐用年数を超過している管渠は無い。そのため、現在は、管渠の更新工事は実施はしていないが、標準耐用年数を迎える前に計画的に更新工事を行なっていかなければならない。</t>
    <rPh sb="1" eb="4">
      <t>タテヤママチ</t>
    </rPh>
    <rPh sb="4" eb="6">
      <t>ノウギョウ</t>
    </rPh>
    <rPh sb="6" eb="8">
      <t>シュウラク</t>
    </rPh>
    <rPh sb="8" eb="10">
      <t>ハイスイ</t>
    </rPh>
    <rPh sb="11" eb="13">
      <t>セイビ</t>
    </rPh>
    <rPh sb="13" eb="15">
      <t>カイシ</t>
    </rPh>
    <rPh sb="16" eb="18">
      <t>ヘイセイ</t>
    </rPh>
    <rPh sb="19" eb="20">
      <t>ネン</t>
    </rPh>
    <rPh sb="20" eb="21">
      <t>ド</t>
    </rPh>
    <rPh sb="27" eb="29">
      <t>ゲンザイ</t>
    </rPh>
    <rPh sb="29" eb="31">
      <t>ヒョウジュン</t>
    </rPh>
    <rPh sb="31" eb="33">
      <t>タイヨウ</t>
    </rPh>
    <rPh sb="33" eb="35">
      <t>ネンスウ</t>
    </rPh>
    <rPh sb="36" eb="38">
      <t>チョウカ</t>
    </rPh>
    <rPh sb="42" eb="44">
      <t>カンキョ</t>
    </rPh>
    <rPh sb="45" eb="46">
      <t>ナ</t>
    </rPh>
    <rPh sb="53" eb="55">
      <t>ゲンザイ</t>
    </rPh>
    <rPh sb="57" eb="59">
      <t>カンキョ</t>
    </rPh>
    <rPh sb="60" eb="62">
      <t>コウシン</t>
    </rPh>
    <rPh sb="62" eb="64">
      <t>コウジ</t>
    </rPh>
    <rPh sb="65" eb="67">
      <t>ジッシ</t>
    </rPh>
    <rPh sb="75" eb="77">
      <t>ヒョウジュン</t>
    </rPh>
    <rPh sb="77" eb="79">
      <t>タイヨウ</t>
    </rPh>
    <rPh sb="79" eb="81">
      <t>ネンスウ</t>
    </rPh>
    <rPh sb="82" eb="83">
      <t>ムカ</t>
    </rPh>
    <rPh sb="85" eb="86">
      <t>マエ</t>
    </rPh>
    <rPh sb="87" eb="90">
      <t>ケイカクテキ</t>
    </rPh>
    <rPh sb="91" eb="93">
      <t>コウシン</t>
    </rPh>
    <rPh sb="93" eb="95">
      <t>コウジ</t>
    </rPh>
    <rPh sb="96" eb="97">
      <t>オコ</t>
    </rPh>
    <phoneticPr fontId="4"/>
  </si>
  <si>
    <t>　類似団体平均値と比較すると、際立っているのが、経費回収率の低さと、汚水処理原価の高さである。汚水処理原価が高くなると、経費回収率の低下を招く要因となるため、汚水処理原価の改善から行なっていく必要がある。
　しかし、水洗化率が現在増加傾向にあるにも関わらず、汚水処理原価も同様に増加傾向にあるため、年間有収水量の増加による汚水処理原価の改善は難しい。そのため、維持管理業務委託料の見直し等、維持管理費の改善によって汚水処理費を削減していくことで、経費回収率の改善を図る。</t>
    <rPh sb="1" eb="3">
      <t>ルイジ</t>
    </rPh>
    <rPh sb="3" eb="5">
      <t>ダンタイ</t>
    </rPh>
    <rPh sb="5" eb="8">
      <t>ヘイキンチ</t>
    </rPh>
    <rPh sb="9" eb="11">
      <t>ヒカク</t>
    </rPh>
    <rPh sb="15" eb="17">
      <t>キワダ</t>
    </rPh>
    <rPh sb="24" eb="26">
      <t>ケイヒ</t>
    </rPh>
    <rPh sb="26" eb="29">
      <t>カイシュウリツ</t>
    </rPh>
    <rPh sb="30" eb="31">
      <t>ヒク</t>
    </rPh>
    <rPh sb="34" eb="36">
      <t>オスイ</t>
    </rPh>
    <rPh sb="36" eb="38">
      <t>ショリ</t>
    </rPh>
    <rPh sb="38" eb="40">
      <t>ゲンカ</t>
    </rPh>
    <rPh sb="41" eb="42">
      <t>タカ</t>
    </rPh>
    <rPh sb="47" eb="49">
      <t>オスイ</t>
    </rPh>
    <rPh sb="49" eb="51">
      <t>ショリ</t>
    </rPh>
    <rPh sb="51" eb="53">
      <t>ゲンカ</t>
    </rPh>
    <rPh sb="54" eb="55">
      <t>タカ</t>
    </rPh>
    <rPh sb="60" eb="62">
      <t>ケイヒ</t>
    </rPh>
    <rPh sb="62" eb="65">
      <t>カイシュウリツ</t>
    </rPh>
    <rPh sb="66" eb="68">
      <t>テイカ</t>
    </rPh>
    <rPh sb="69" eb="70">
      <t>マネ</t>
    </rPh>
    <rPh sb="71" eb="73">
      <t>ヨウイン</t>
    </rPh>
    <rPh sb="79" eb="81">
      <t>オスイ</t>
    </rPh>
    <rPh sb="81" eb="83">
      <t>ショリ</t>
    </rPh>
    <rPh sb="83" eb="85">
      <t>ゲンカ</t>
    </rPh>
    <rPh sb="86" eb="88">
      <t>カイゼン</t>
    </rPh>
    <rPh sb="90" eb="91">
      <t>オコ</t>
    </rPh>
    <rPh sb="96" eb="98">
      <t>ヒツヨウ</t>
    </rPh>
    <rPh sb="108" eb="110">
      <t>スイセン</t>
    </rPh>
    <rPh sb="110" eb="111">
      <t>カ</t>
    </rPh>
    <rPh sb="111" eb="112">
      <t>リツ</t>
    </rPh>
    <rPh sb="113" eb="115">
      <t>ゲンザイ</t>
    </rPh>
    <rPh sb="115" eb="117">
      <t>ゾウカ</t>
    </rPh>
    <rPh sb="117" eb="119">
      <t>ケイコウ</t>
    </rPh>
    <rPh sb="124" eb="125">
      <t>カカ</t>
    </rPh>
    <rPh sb="133" eb="135">
      <t>ゲンカ</t>
    </rPh>
    <rPh sb="139" eb="141">
      <t>ゾウカ</t>
    </rPh>
    <rPh sb="165" eb="167">
      <t>ゲンカ</t>
    </rPh>
    <rPh sb="180" eb="184">
      <t>イジカンリ</t>
    </rPh>
    <rPh sb="184" eb="186">
      <t>ギョウム</t>
    </rPh>
    <rPh sb="186" eb="188">
      <t>イタク</t>
    </rPh>
    <rPh sb="188" eb="189">
      <t>リョウ</t>
    </rPh>
    <rPh sb="190" eb="192">
      <t>ミナオ</t>
    </rPh>
    <rPh sb="193" eb="194">
      <t>ナド</t>
    </rPh>
    <rPh sb="223" eb="225">
      <t>ケイヒ</t>
    </rPh>
    <rPh sb="225" eb="227">
      <t>カイシュウ</t>
    </rPh>
    <rPh sb="227" eb="228">
      <t>リツ</t>
    </rPh>
    <rPh sb="229" eb="231">
      <t>カイゼン</t>
    </rPh>
    <rPh sb="232" eb="233">
      <t>ハカ</t>
    </rPh>
    <phoneticPr fontId="4"/>
  </si>
  <si>
    <t>　収益的収支比率が、経年で見ると大きく減少傾向にある。これは、据置期限を迎えた地方債の償還が開始しているためであり、償還金額は平成28年度にピークを迎える。そのため、平成29年度以降は減少が止まると考えられる。
　汚水処理原価については、年間有収水量に対して汚水処理費が著しく高いため、類似団体平均値と比較すると非常に高い数値になっている。また、経費回収率についても同様に、使用料収入に対して汚水処理費が高いため、低い数値となっている。
　施設利用率については、平成23年度以降若干低めの数値となっているが、実際は、冬期になると積雪等の影響によって流入量が大きく増加する。現在処理能力の1064m3/日に対して、最大処理水量が1035m3/日となっていることや、水洗化率の増加に伴って、平均処理水量も増加傾向にあることから、施設利用率は適正であると言える。
　水洗化率については、平成23年度に供用開始した日中福田地区によって、増加し続けている。しかし、現在、農業集落排水処理計画区域は全て整備を完了しており、今後、水洗化率の大幅な増加は見込めないと考えられる。</t>
    <rPh sb="1" eb="3">
      <t>シュウエキ</t>
    </rPh>
    <rPh sb="3" eb="4">
      <t>テキ</t>
    </rPh>
    <rPh sb="4" eb="6">
      <t>シュウシ</t>
    </rPh>
    <rPh sb="6" eb="8">
      <t>ヒリツ</t>
    </rPh>
    <rPh sb="10" eb="12">
      <t>ケイネン</t>
    </rPh>
    <rPh sb="13" eb="14">
      <t>ミ</t>
    </rPh>
    <rPh sb="16" eb="17">
      <t>オオ</t>
    </rPh>
    <rPh sb="19" eb="23">
      <t>ゲンショウケイコウ</t>
    </rPh>
    <rPh sb="31" eb="33">
      <t>スエオ</t>
    </rPh>
    <rPh sb="33" eb="35">
      <t>キゲン</t>
    </rPh>
    <rPh sb="36" eb="37">
      <t>ムカ</t>
    </rPh>
    <rPh sb="43" eb="45">
      <t>ショウカン</t>
    </rPh>
    <rPh sb="46" eb="48">
      <t>カイシ</t>
    </rPh>
    <rPh sb="58" eb="61">
      <t>ショウカンキン</t>
    </rPh>
    <rPh sb="61" eb="62">
      <t>ガク</t>
    </rPh>
    <rPh sb="63" eb="65">
      <t>ヘイセイ</t>
    </rPh>
    <rPh sb="67" eb="69">
      <t>ネンド</t>
    </rPh>
    <rPh sb="74" eb="75">
      <t>ムカ</t>
    </rPh>
    <rPh sb="83" eb="85">
      <t>ヘイセイ</t>
    </rPh>
    <rPh sb="87" eb="88">
      <t>ネン</t>
    </rPh>
    <rPh sb="88" eb="89">
      <t>ド</t>
    </rPh>
    <rPh sb="89" eb="91">
      <t>イコウ</t>
    </rPh>
    <rPh sb="92" eb="94">
      <t>ゲンショウ</t>
    </rPh>
    <rPh sb="95" eb="96">
      <t>ト</t>
    </rPh>
    <rPh sb="99" eb="100">
      <t>カンガ</t>
    </rPh>
    <rPh sb="138" eb="139">
      <t>タカ</t>
    </rPh>
    <rPh sb="147" eb="150">
      <t>ヘイキンチ</t>
    </rPh>
    <rPh sb="173" eb="175">
      <t>ケイヒ</t>
    </rPh>
    <rPh sb="175" eb="178">
      <t>カイシュウリツ</t>
    </rPh>
    <rPh sb="183" eb="185">
      <t>ドウヨウ</t>
    </rPh>
    <rPh sb="187" eb="190">
      <t>シヨウリョウ</t>
    </rPh>
    <rPh sb="190" eb="192">
      <t>シュウニュウ</t>
    </rPh>
    <rPh sb="193" eb="194">
      <t>タイ</t>
    </rPh>
    <rPh sb="196" eb="198">
      <t>オスイ</t>
    </rPh>
    <rPh sb="198" eb="201">
      <t>ショリヒ</t>
    </rPh>
    <rPh sb="202" eb="203">
      <t>タカ</t>
    </rPh>
    <rPh sb="207" eb="208">
      <t>ヒク</t>
    </rPh>
    <rPh sb="209" eb="211">
      <t>スウチ</t>
    </rPh>
    <rPh sb="220" eb="222">
      <t>シセツ</t>
    </rPh>
    <rPh sb="222" eb="225">
      <t>リヨウリツ</t>
    </rPh>
    <rPh sb="231" eb="233">
      <t>ヘイセイ</t>
    </rPh>
    <rPh sb="235" eb="237">
      <t>ネンド</t>
    </rPh>
    <rPh sb="237" eb="239">
      <t>イコウ</t>
    </rPh>
    <rPh sb="239" eb="241">
      <t>ジャッカン</t>
    </rPh>
    <rPh sb="241" eb="242">
      <t>ヒク</t>
    </rPh>
    <rPh sb="244" eb="246">
      <t>スウチ</t>
    </rPh>
    <rPh sb="254" eb="256">
      <t>ジッサイ</t>
    </rPh>
    <rPh sb="258" eb="260">
      <t>トウキ</t>
    </rPh>
    <rPh sb="264" eb="266">
      <t>セキセツ</t>
    </rPh>
    <rPh sb="266" eb="267">
      <t>トウ</t>
    </rPh>
    <rPh sb="268" eb="270">
      <t>エイキョウ</t>
    </rPh>
    <rPh sb="281" eb="283">
      <t>ゾウカ</t>
    </rPh>
    <rPh sb="286" eb="288">
      <t>ゲンザイ</t>
    </rPh>
    <rPh sb="288" eb="290">
      <t>ショリ</t>
    </rPh>
    <rPh sb="290" eb="292">
      <t>ノウリョク</t>
    </rPh>
    <rPh sb="300" eb="301">
      <t>ニチ</t>
    </rPh>
    <rPh sb="302" eb="303">
      <t>タイ</t>
    </rPh>
    <rPh sb="306" eb="308">
      <t>サイダイ</t>
    </rPh>
    <rPh sb="308" eb="310">
      <t>ショリ</t>
    </rPh>
    <rPh sb="310" eb="312">
      <t>スイリョウ</t>
    </rPh>
    <rPh sb="331" eb="334">
      <t>スイセンカ</t>
    </rPh>
    <rPh sb="334" eb="335">
      <t>リツ</t>
    </rPh>
    <rPh sb="336" eb="338">
      <t>ゾウカ</t>
    </rPh>
    <rPh sb="339" eb="340">
      <t>トモナ</t>
    </rPh>
    <rPh sb="343" eb="345">
      <t>ヘイキン</t>
    </rPh>
    <rPh sb="345" eb="347">
      <t>ショリ</t>
    </rPh>
    <rPh sb="347" eb="349">
      <t>スイリョウ</t>
    </rPh>
    <rPh sb="350" eb="352">
      <t>ゾウカ</t>
    </rPh>
    <rPh sb="352" eb="354">
      <t>ケイコウ</t>
    </rPh>
    <rPh sb="362" eb="364">
      <t>シセツ</t>
    </rPh>
    <rPh sb="364" eb="367">
      <t>リヨウリツ</t>
    </rPh>
    <rPh sb="368" eb="370">
      <t>テキセイ</t>
    </rPh>
    <rPh sb="374" eb="375">
      <t>イ</t>
    </rPh>
    <rPh sb="380" eb="382">
      <t>スイセン</t>
    </rPh>
    <rPh sb="382" eb="383">
      <t>カ</t>
    </rPh>
    <rPh sb="383" eb="384">
      <t>リツ</t>
    </rPh>
    <rPh sb="414" eb="416">
      <t>ゾウカ</t>
    </rPh>
    <rPh sb="427" eb="429">
      <t>ゲンザイ</t>
    </rPh>
    <rPh sb="430" eb="432">
      <t>ノウギョウ</t>
    </rPh>
    <rPh sb="432" eb="434">
      <t>シュウラク</t>
    </rPh>
    <rPh sb="434" eb="436">
      <t>ハイスイ</t>
    </rPh>
    <rPh sb="436" eb="438">
      <t>ショリ</t>
    </rPh>
    <rPh sb="438" eb="440">
      <t>ケイカク</t>
    </rPh>
    <rPh sb="440" eb="442">
      <t>クイキ</t>
    </rPh>
    <rPh sb="443" eb="444">
      <t>スベ</t>
    </rPh>
    <rPh sb="445" eb="447">
      <t>セイビ</t>
    </rPh>
    <rPh sb="448" eb="450">
      <t>カンリョウ</t>
    </rPh>
    <rPh sb="455" eb="457">
      <t>コンゴ</t>
    </rPh>
    <rPh sb="458" eb="462">
      <t>スイセンカリツ</t>
    </rPh>
    <rPh sb="463" eb="465">
      <t>オオハバ</t>
    </rPh>
    <rPh sb="466" eb="468">
      <t>ゾウカ</t>
    </rPh>
    <rPh sb="469" eb="471">
      <t>ミコ</t>
    </rPh>
    <rPh sb="475" eb="47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</si>
</sst>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6026624"/>
        <c:axId val="7602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76026624"/>
        <c:axId val="76028544"/>
      </c:lineChart>
      <c:dateAx>
        <c:axId val="76026624"/>
        <c:scaling>
          <c:orientation val="minMax"/>
        </c:scaling>
        <c:delete val="1"/>
        <c:axPos val="b"/>
        <c:numFmt formatCode="ge" sourceLinked="1"/>
        <c:majorTickMark val="none"/>
        <c:minorTickMark val="none"/>
        <c:tickLblPos val="none"/>
        <c:crossAx val="76028544"/>
        <c:crosses val="autoZero"/>
        <c:auto val="1"/>
        <c:lblOffset val="100"/>
        <c:baseTimeUnit val="years"/>
      </c:dateAx>
      <c:valAx>
        <c:axId val="7602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2662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51.31</c:v>
                </c:pt>
                <c:pt idx="1">
                  <c:v>42.86</c:v>
                </c:pt>
                <c:pt idx="2">
                  <c:v>46.8</c:v>
                </c:pt>
                <c:pt idx="3">
                  <c:v>50.19</c:v>
                </c:pt>
                <c:pt idx="4">
                  <c:v>50.19</c:v>
                </c:pt>
              </c:numCache>
            </c:numRef>
          </c:val>
        </c:ser>
        <c:dLbls>
          <c:showLegendKey val="0"/>
          <c:showVal val="0"/>
          <c:showCatName val="0"/>
          <c:showSerName val="0"/>
          <c:showPercent val="0"/>
          <c:showBubbleSize val="0"/>
        </c:dLbls>
        <c:gapWidth val="150"/>
        <c:axId val="78472704"/>
        <c:axId val="7847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78472704"/>
        <c:axId val="78474624"/>
      </c:lineChart>
      <c:dateAx>
        <c:axId val="78472704"/>
        <c:scaling>
          <c:orientation val="minMax"/>
        </c:scaling>
        <c:delete val="1"/>
        <c:axPos val="b"/>
        <c:numFmt formatCode="ge" sourceLinked="1"/>
        <c:majorTickMark val="none"/>
        <c:minorTickMark val="none"/>
        <c:tickLblPos val="none"/>
        <c:crossAx val="78474624"/>
        <c:crosses val="autoZero"/>
        <c:auto val="1"/>
        <c:lblOffset val="100"/>
        <c:baseTimeUnit val="years"/>
      </c:dateAx>
      <c:valAx>
        <c:axId val="7847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7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47.93</c:v>
                </c:pt>
                <c:pt idx="1">
                  <c:v>60.57</c:v>
                </c:pt>
                <c:pt idx="2">
                  <c:v>66.33</c:v>
                </c:pt>
                <c:pt idx="3">
                  <c:v>70.08</c:v>
                </c:pt>
                <c:pt idx="4">
                  <c:v>72</c:v>
                </c:pt>
              </c:numCache>
            </c:numRef>
          </c:val>
        </c:ser>
        <c:dLbls>
          <c:showLegendKey val="0"/>
          <c:showVal val="0"/>
          <c:showCatName val="0"/>
          <c:showSerName val="0"/>
          <c:showPercent val="0"/>
          <c:showBubbleSize val="0"/>
        </c:dLbls>
        <c:gapWidth val="150"/>
        <c:axId val="79831808"/>
        <c:axId val="7983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79831808"/>
        <c:axId val="79833728"/>
      </c:lineChart>
      <c:dateAx>
        <c:axId val="79831808"/>
        <c:scaling>
          <c:orientation val="minMax"/>
        </c:scaling>
        <c:delete val="1"/>
        <c:axPos val="b"/>
        <c:numFmt formatCode="ge" sourceLinked="1"/>
        <c:majorTickMark val="none"/>
        <c:minorTickMark val="none"/>
        <c:tickLblPos val="none"/>
        <c:crossAx val="79833728"/>
        <c:crosses val="autoZero"/>
        <c:auto val="1"/>
        <c:lblOffset val="100"/>
        <c:baseTimeUnit val="years"/>
      </c:dateAx>
      <c:valAx>
        <c:axId val="7983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3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58.66</c:v>
                </c:pt>
                <c:pt idx="1">
                  <c:v>58.07</c:v>
                </c:pt>
                <c:pt idx="2">
                  <c:v>56.93</c:v>
                </c:pt>
                <c:pt idx="3">
                  <c:v>54.15</c:v>
                </c:pt>
                <c:pt idx="4">
                  <c:v>51.64</c:v>
                </c:pt>
              </c:numCache>
            </c:numRef>
          </c:val>
        </c:ser>
        <c:dLbls>
          <c:showLegendKey val="0"/>
          <c:showVal val="0"/>
          <c:showCatName val="0"/>
          <c:showSerName val="0"/>
          <c:showPercent val="0"/>
          <c:showBubbleSize val="0"/>
        </c:dLbls>
        <c:gapWidth val="150"/>
        <c:axId val="76075392"/>
        <c:axId val="7607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075392"/>
        <c:axId val="76077312"/>
      </c:lineChart>
      <c:dateAx>
        <c:axId val="76075392"/>
        <c:scaling>
          <c:orientation val="minMax"/>
        </c:scaling>
        <c:delete val="1"/>
        <c:axPos val="b"/>
        <c:numFmt formatCode="ge" sourceLinked="1"/>
        <c:majorTickMark val="none"/>
        <c:minorTickMark val="none"/>
        <c:tickLblPos val="none"/>
        <c:crossAx val="76077312"/>
        <c:crosses val="autoZero"/>
        <c:auto val="1"/>
        <c:lblOffset val="100"/>
        <c:baseTimeUnit val="years"/>
      </c:dateAx>
      <c:valAx>
        <c:axId val="7607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7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684736"/>
        <c:axId val="7768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684736"/>
        <c:axId val="77686656"/>
      </c:lineChart>
      <c:dateAx>
        <c:axId val="77684736"/>
        <c:scaling>
          <c:orientation val="minMax"/>
        </c:scaling>
        <c:delete val="1"/>
        <c:axPos val="b"/>
        <c:numFmt formatCode="ge" sourceLinked="1"/>
        <c:majorTickMark val="none"/>
        <c:minorTickMark val="none"/>
        <c:tickLblPos val="none"/>
        <c:crossAx val="77686656"/>
        <c:crosses val="autoZero"/>
        <c:auto val="1"/>
        <c:lblOffset val="100"/>
        <c:baseTimeUnit val="years"/>
      </c:dateAx>
      <c:valAx>
        <c:axId val="7768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8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716864"/>
        <c:axId val="7818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716864"/>
        <c:axId val="78185984"/>
      </c:lineChart>
      <c:dateAx>
        <c:axId val="77716864"/>
        <c:scaling>
          <c:orientation val="minMax"/>
        </c:scaling>
        <c:delete val="1"/>
        <c:axPos val="b"/>
        <c:numFmt formatCode="ge" sourceLinked="1"/>
        <c:majorTickMark val="none"/>
        <c:minorTickMark val="none"/>
        <c:tickLblPos val="none"/>
        <c:crossAx val="78185984"/>
        <c:crosses val="autoZero"/>
        <c:auto val="1"/>
        <c:lblOffset val="100"/>
        <c:baseTimeUnit val="years"/>
      </c:dateAx>
      <c:valAx>
        <c:axId val="7818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1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226560"/>
        <c:axId val="7822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226560"/>
        <c:axId val="78228480"/>
      </c:lineChart>
      <c:dateAx>
        <c:axId val="78226560"/>
        <c:scaling>
          <c:orientation val="minMax"/>
        </c:scaling>
        <c:delete val="1"/>
        <c:axPos val="b"/>
        <c:numFmt formatCode="ge" sourceLinked="1"/>
        <c:majorTickMark val="none"/>
        <c:minorTickMark val="none"/>
        <c:tickLblPos val="none"/>
        <c:crossAx val="78228480"/>
        <c:crosses val="autoZero"/>
        <c:auto val="1"/>
        <c:lblOffset val="100"/>
        <c:baseTimeUnit val="years"/>
      </c:dateAx>
      <c:valAx>
        <c:axId val="7822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2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275712"/>
        <c:axId val="7827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275712"/>
        <c:axId val="78277632"/>
      </c:lineChart>
      <c:dateAx>
        <c:axId val="78275712"/>
        <c:scaling>
          <c:orientation val="minMax"/>
        </c:scaling>
        <c:delete val="1"/>
        <c:axPos val="b"/>
        <c:numFmt formatCode="ge" sourceLinked="1"/>
        <c:majorTickMark val="none"/>
        <c:minorTickMark val="none"/>
        <c:tickLblPos val="none"/>
        <c:crossAx val="78277632"/>
        <c:crosses val="autoZero"/>
        <c:auto val="1"/>
        <c:lblOffset val="100"/>
        <c:baseTimeUnit val="years"/>
      </c:dateAx>
      <c:valAx>
        <c:axId val="7827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12109.57</c:v>
                </c:pt>
                <c:pt idx="1">
                  <c:v>10191.540000000001</c:v>
                </c:pt>
                <c:pt idx="2">
                  <c:v>8460.75</c:v>
                </c:pt>
                <c:pt idx="3">
                  <c:v>7960.91</c:v>
                </c:pt>
                <c:pt idx="4">
                  <c:v>7431.04</c:v>
                </c:pt>
              </c:numCache>
            </c:numRef>
          </c:val>
        </c:ser>
        <c:dLbls>
          <c:showLegendKey val="0"/>
          <c:showVal val="0"/>
          <c:showCatName val="0"/>
          <c:showSerName val="0"/>
          <c:showPercent val="0"/>
          <c:showBubbleSize val="0"/>
        </c:dLbls>
        <c:gapWidth val="150"/>
        <c:axId val="78312192"/>
        <c:axId val="7831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78312192"/>
        <c:axId val="78314112"/>
      </c:lineChart>
      <c:dateAx>
        <c:axId val="78312192"/>
        <c:scaling>
          <c:orientation val="minMax"/>
        </c:scaling>
        <c:delete val="1"/>
        <c:axPos val="b"/>
        <c:numFmt formatCode="ge" sourceLinked="1"/>
        <c:majorTickMark val="none"/>
        <c:minorTickMark val="none"/>
        <c:tickLblPos val="none"/>
        <c:crossAx val="78314112"/>
        <c:crosses val="autoZero"/>
        <c:auto val="1"/>
        <c:lblOffset val="100"/>
        <c:baseTimeUnit val="years"/>
      </c:dateAx>
      <c:valAx>
        <c:axId val="7831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1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16.84</c:v>
                </c:pt>
                <c:pt idx="1">
                  <c:v>17.059999999999999</c:v>
                </c:pt>
                <c:pt idx="2">
                  <c:v>18.16</c:v>
                </c:pt>
                <c:pt idx="3">
                  <c:v>17.670000000000002</c:v>
                </c:pt>
                <c:pt idx="4">
                  <c:v>16.45</c:v>
                </c:pt>
              </c:numCache>
            </c:numRef>
          </c:val>
        </c:ser>
        <c:dLbls>
          <c:showLegendKey val="0"/>
          <c:showVal val="0"/>
          <c:showCatName val="0"/>
          <c:showSerName val="0"/>
          <c:showPercent val="0"/>
          <c:showBubbleSize val="0"/>
        </c:dLbls>
        <c:gapWidth val="150"/>
        <c:axId val="78352768"/>
        <c:axId val="7835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78352768"/>
        <c:axId val="78354688"/>
      </c:lineChart>
      <c:dateAx>
        <c:axId val="78352768"/>
        <c:scaling>
          <c:orientation val="minMax"/>
        </c:scaling>
        <c:delete val="1"/>
        <c:axPos val="b"/>
        <c:numFmt formatCode="ge" sourceLinked="1"/>
        <c:majorTickMark val="none"/>
        <c:minorTickMark val="none"/>
        <c:tickLblPos val="none"/>
        <c:crossAx val="78354688"/>
        <c:crosses val="autoZero"/>
        <c:auto val="1"/>
        <c:lblOffset val="100"/>
        <c:baseTimeUnit val="years"/>
      </c:dateAx>
      <c:valAx>
        <c:axId val="7835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5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973.03</c:v>
                </c:pt>
                <c:pt idx="1">
                  <c:v>960.48</c:v>
                </c:pt>
                <c:pt idx="2">
                  <c:v>902.38</c:v>
                </c:pt>
                <c:pt idx="3">
                  <c:v>928.22</c:v>
                </c:pt>
                <c:pt idx="4">
                  <c:v>1019.18</c:v>
                </c:pt>
              </c:numCache>
            </c:numRef>
          </c:val>
        </c:ser>
        <c:dLbls>
          <c:showLegendKey val="0"/>
          <c:showVal val="0"/>
          <c:showCatName val="0"/>
          <c:showSerName val="0"/>
          <c:showPercent val="0"/>
          <c:showBubbleSize val="0"/>
        </c:dLbls>
        <c:gapWidth val="150"/>
        <c:axId val="78378880"/>
        <c:axId val="7845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78378880"/>
        <c:axId val="78450688"/>
      </c:lineChart>
      <c:dateAx>
        <c:axId val="78378880"/>
        <c:scaling>
          <c:orientation val="minMax"/>
        </c:scaling>
        <c:delete val="1"/>
        <c:axPos val="b"/>
        <c:numFmt formatCode="ge" sourceLinked="1"/>
        <c:majorTickMark val="none"/>
        <c:minorTickMark val="none"/>
        <c:tickLblPos val="none"/>
        <c:crossAx val="78450688"/>
        <c:crosses val="autoZero"/>
        <c:auto val="1"/>
        <c:lblOffset val="100"/>
        <c:baseTimeUnit val="years"/>
      </c:dateAx>
      <c:valAx>
        <c:axId val="7845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7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富山県　立山町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26983</v>
      </c>
      <c r="AM8" s="64"/>
      <c r="AN8" s="64"/>
      <c r="AO8" s="64"/>
      <c r="AP8" s="64"/>
      <c r="AQ8" s="64"/>
      <c r="AR8" s="64"/>
      <c r="AS8" s="64"/>
      <c r="AT8" s="63">
        <f>データ!S6</f>
        <v>307.29000000000002</v>
      </c>
      <c r="AU8" s="63"/>
      <c r="AV8" s="63"/>
      <c r="AW8" s="63"/>
      <c r="AX8" s="63"/>
      <c r="AY8" s="63"/>
      <c r="AZ8" s="63"/>
      <c r="BA8" s="63"/>
      <c r="BB8" s="63">
        <f>データ!T6</f>
        <v>87.81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8.98</v>
      </c>
      <c r="Q10" s="63"/>
      <c r="R10" s="63"/>
      <c r="S10" s="63"/>
      <c r="T10" s="63"/>
      <c r="U10" s="63"/>
      <c r="V10" s="63"/>
      <c r="W10" s="63">
        <f>データ!P6</f>
        <v>86.99</v>
      </c>
      <c r="X10" s="63"/>
      <c r="Y10" s="63"/>
      <c r="Z10" s="63"/>
      <c r="AA10" s="63"/>
      <c r="AB10" s="63"/>
      <c r="AC10" s="63"/>
      <c r="AD10" s="64">
        <f>データ!Q6</f>
        <v>3240</v>
      </c>
      <c r="AE10" s="64"/>
      <c r="AF10" s="64"/>
      <c r="AG10" s="64"/>
      <c r="AH10" s="64"/>
      <c r="AI10" s="64"/>
      <c r="AJ10" s="64"/>
      <c r="AK10" s="2"/>
      <c r="AL10" s="64">
        <f>データ!U6</f>
        <v>2414</v>
      </c>
      <c r="AM10" s="64"/>
      <c r="AN10" s="64"/>
      <c r="AO10" s="64"/>
      <c r="AP10" s="64"/>
      <c r="AQ10" s="64"/>
      <c r="AR10" s="64"/>
      <c r="AS10" s="64"/>
      <c r="AT10" s="63">
        <f>データ!V6</f>
        <v>1.04</v>
      </c>
      <c r="AU10" s="63"/>
      <c r="AV10" s="63"/>
      <c r="AW10" s="63"/>
      <c r="AX10" s="63"/>
      <c r="AY10" s="63"/>
      <c r="AZ10" s="63"/>
      <c r="BA10" s="63"/>
      <c r="BB10" s="63">
        <f>データ!W6</f>
        <v>2321.15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163236</v>
      </c>
      <c r="D6" s="31">
        <f t="shared" si="3"/>
        <v>47</v>
      </c>
      <c r="E6" s="31">
        <f t="shared" si="3"/>
        <v>17</v>
      </c>
      <c r="F6" s="31">
        <f t="shared" si="3"/>
        <v>5</v>
      </c>
      <c r="G6" s="31">
        <f t="shared" si="3"/>
        <v>0</v>
      </c>
      <c r="H6" s="31" t="str">
        <f t="shared" si="3"/>
        <v>富山県　立山町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8.98</v>
      </c>
      <c r="P6" s="32">
        <f t="shared" si="3"/>
        <v>86.99</v>
      </c>
      <c r="Q6" s="32">
        <f t="shared" si="3"/>
        <v>3240</v>
      </c>
      <c r="R6" s="32">
        <f t="shared" si="3"/>
        <v>26983</v>
      </c>
      <c r="S6" s="32">
        <f t="shared" si="3"/>
        <v>307.29000000000002</v>
      </c>
      <c r="T6" s="32">
        <f t="shared" si="3"/>
        <v>87.81</v>
      </c>
      <c r="U6" s="32">
        <f t="shared" si="3"/>
        <v>2414</v>
      </c>
      <c r="V6" s="32">
        <f t="shared" si="3"/>
        <v>1.04</v>
      </c>
      <c r="W6" s="32">
        <f t="shared" si="3"/>
        <v>2321.15</v>
      </c>
      <c r="X6" s="33">
        <f>IF(X7="",NA(),X7)</f>
        <v>58.66</v>
      </c>
      <c r="Y6" s="33">
        <f t="shared" ref="Y6:AG6" si="4">IF(Y7="",NA(),Y7)</f>
        <v>58.07</v>
      </c>
      <c r="Z6" s="33">
        <f t="shared" si="4"/>
        <v>56.93</v>
      </c>
      <c r="AA6" s="33">
        <f t="shared" si="4"/>
        <v>54.15</v>
      </c>
      <c r="AB6" s="33">
        <f t="shared" si="4"/>
        <v>51.64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12109.57</v>
      </c>
      <c r="BF6" s="33">
        <f t="shared" ref="BF6:BN6" si="7">IF(BF7="",NA(),BF7)</f>
        <v>10191.540000000001</v>
      </c>
      <c r="BG6" s="33">
        <f t="shared" si="7"/>
        <v>8460.75</v>
      </c>
      <c r="BH6" s="33">
        <f t="shared" si="7"/>
        <v>7960.91</v>
      </c>
      <c r="BI6" s="33">
        <f t="shared" si="7"/>
        <v>7431.04</v>
      </c>
      <c r="BJ6" s="33">
        <f t="shared" si="7"/>
        <v>1316.7</v>
      </c>
      <c r="BK6" s="33">
        <f t="shared" si="7"/>
        <v>1239.2</v>
      </c>
      <c r="BL6" s="33">
        <f t="shared" si="7"/>
        <v>1197.82</v>
      </c>
      <c r="BM6" s="33">
        <f t="shared" si="7"/>
        <v>1126.77</v>
      </c>
      <c r="BN6" s="33">
        <f t="shared" si="7"/>
        <v>1044.8</v>
      </c>
      <c r="BO6" s="32" t="str">
        <f>IF(BO7="","",IF(BO7="-","【-】","【"&amp;SUBSTITUTE(TEXT(BO7,"#,##0.00"),"-","△")&amp;"】"))</f>
        <v>【992.47】</v>
      </c>
      <c r="BP6" s="33">
        <f>IF(BP7="",NA(),BP7)</f>
        <v>16.84</v>
      </c>
      <c r="BQ6" s="33">
        <f t="shared" ref="BQ6:BY6" si="8">IF(BQ7="",NA(),BQ7)</f>
        <v>17.059999999999999</v>
      </c>
      <c r="BR6" s="33">
        <f t="shared" si="8"/>
        <v>18.16</v>
      </c>
      <c r="BS6" s="33">
        <f t="shared" si="8"/>
        <v>17.670000000000002</v>
      </c>
      <c r="BT6" s="33">
        <f t="shared" si="8"/>
        <v>16.45</v>
      </c>
      <c r="BU6" s="33">
        <f t="shared" si="8"/>
        <v>43.24</v>
      </c>
      <c r="BV6" s="33">
        <f t="shared" si="8"/>
        <v>51.56</v>
      </c>
      <c r="BW6" s="33">
        <f t="shared" si="8"/>
        <v>51.03</v>
      </c>
      <c r="BX6" s="33">
        <f t="shared" si="8"/>
        <v>50.9</v>
      </c>
      <c r="BY6" s="33">
        <f t="shared" si="8"/>
        <v>50.82</v>
      </c>
      <c r="BZ6" s="32" t="str">
        <f>IF(BZ7="","",IF(BZ7="-","【-】","【"&amp;SUBSTITUTE(TEXT(BZ7,"#,##0.00"),"-","△")&amp;"】"))</f>
        <v>【51.49】</v>
      </c>
      <c r="CA6" s="33">
        <f>IF(CA7="",NA(),CA7)</f>
        <v>973.03</v>
      </c>
      <c r="CB6" s="33">
        <f t="shared" ref="CB6:CJ6" si="9">IF(CB7="",NA(),CB7)</f>
        <v>960.48</v>
      </c>
      <c r="CC6" s="33">
        <f t="shared" si="9"/>
        <v>902.38</v>
      </c>
      <c r="CD6" s="33">
        <f t="shared" si="9"/>
        <v>928.22</v>
      </c>
      <c r="CE6" s="33">
        <f t="shared" si="9"/>
        <v>1019.18</v>
      </c>
      <c r="CF6" s="33">
        <f t="shared" si="9"/>
        <v>338.76</v>
      </c>
      <c r="CG6" s="33">
        <f t="shared" si="9"/>
        <v>283.26</v>
      </c>
      <c r="CH6" s="33">
        <f t="shared" si="9"/>
        <v>289.60000000000002</v>
      </c>
      <c r="CI6" s="33">
        <f t="shared" si="9"/>
        <v>293.27</v>
      </c>
      <c r="CJ6" s="33">
        <f t="shared" si="9"/>
        <v>300.52</v>
      </c>
      <c r="CK6" s="32" t="str">
        <f>IF(CK7="","",IF(CK7="-","【-】","【"&amp;SUBSTITUTE(TEXT(CK7,"#,##0.00"),"-","△")&amp;"】"))</f>
        <v>【295.10】</v>
      </c>
      <c r="CL6" s="33">
        <f>IF(CL7="",NA(),CL7)</f>
        <v>51.31</v>
      </c>
      <c r="CM6" s="33">
        <f t="shared" ref="CM6:CU6" si="10">IF(CM7="",NA(),CM7)</f>
        <v>42.86</v>
      </c>
      <c r="CN6" s="33">
        <f t="shared" si="10"/>
        <v>46.8</v>
      </c>
      <c r="CO6" s="33">
        <f t="shared" si="10"/>
        <v>50.19</v>
      </c>
      <c r="CP6" s="33">
        <f t="shared" si="10"/>
        <v>50.19</v>
      </c>
      <c r="CQ6" s="33">
        <f t="shared" si="10"/>
        <v>44.65</v>
      </c>
      <c r="CR6" s="33">
        <f t="shared" si="10"/>
        <v>55.2</v>
      </c>
      <c r="CS6" s="33">
        <f t="shared" si="10"/>
        <v>54.74</v>
      </c>
      <c r="CT6" s="33">
        <f t="shared" si="10"/>
        <v>53.78</v>
      </c>
      <c r="CU6" s="33">
        <f t="shared" si="10"/>
        <v>53.24</v>
      </c>
      <c r="CV6" s="32" t="str">
        <f>IF(CV7="","",IF(CV7="-","【-】","【"&amp;SUBSTITUTE(TEXT(CV7,"#,##0.00"),"-","△")&amp;"】"))</f>
        <v>【53.32】</v>
      </c>
      <c r="CW6" s="33">
        <f>IF(CW7="",NA(),CW7)</f>
        <v>47.93</v>
      </c>
      <c r="CX6" s="33">
        <f t="shared" ref="CX6:DF6" si="11">IF(CX7="",NA(),CX7)</f>
        <v>60.57</v>
      </c>
      <c r="CY6" s="33">
        <f t="shared" si="11"/>
        <v>66.33</v>
      </c>
      <c r="CZ6" s="33">
        <f t="shared" si="11"/>
        <v>70.08</v>
      </c>
      <c r="DA6" s="33">
        <f t="shared" si="11"/>
        <v>72</v>
      </c>
      <c r="DB6" s="33">
        <f t="shared" si="11"/>
        <v>73.599999999999994</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163236</v>
      </c>
      <c r="D7" s="35">
        <v>47</v>
      </c>
      <c r="E7" s="35">
        <v>17</v>
      </c>
      <c r="F7" s="35">
        <v>5</v>
      </c>
      <c r="G7" s="35">
        <v>0</v>
      </c>
      <c r="H7" s="35" t="s">
        <v>96</v>
      </c>
      <c r="I7" s="35" t="s">
        <v>97</v>
      </c>
      <c r="J7" s="35" t="s">
        <v>98</v>
      </c>
      <c r="K7" s="35" t="s">
        <v>99</v>
      </c>
      <c r="L7" s="35" t="s">
        <v>100</v>
      </c>
      <c r="M7" s="36" t="s">
        <v>101</v>
      </c>
      <c r="N7" s="36" t="s">
        <v>102</v>
      </c>
      <c r="O7" s="36">
        <v>8.98</v>
      </c>
      <c r="P7" s="36">
        <v>86.99</v>
      </c>
      <c r="Q7" s="36">
        <v>3240</v>
      </c>
      <c r="R7" s="36">
        <v>26983</v>
      </c>
      <c r="S7" s="36">
        <v>307.29000000000002</v>
      </c>
      <c r="T7" s="36">
        <v>87.81</v>
      </c>
      <c r="U7" s="36">
        <v>2414</v>
      </c>
      <c r="V7" s="36">
        <v>1.04</v>
      </c>
      <c r="W7" s="36">
        <v>2321.15</v>
      </c>
      <c r="X7" s="36">
        <v>58.66</v>
      </c>
      <c r="Y7" s="36">
        <v>58.07</v>
      </c>
      <c r="Z7" s="36">
        <v>56.93</v>
      </c>
      <c r="AA7" s="36">
        <v>54.15</v>
      </c>
      <c r="AB7" s="36">
        <v>51.64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12109.57</v>
      </c>
      <c r="BF7" s="36">
        <v>10191.540000000001</v>
      </c>
      <c r="BG7" s="36">
        <v>8460.75</v>
      </c>
      <c r="BH7" s="36">
        <v>7960.91</v>
      </c>
      <c r="BI7" s="36">
        <v>7431.04</v>
      </c>
      <c r="BJ7" s="36">
        <v>1316.7</v>
      </c>
      <c r="BK7" s="36">
        <v>1239.2</v>
      </c>
      <c r="BL7" s="36">
        <v>1197.82</v>
      </c>
      <c r="BM7" s="36">
        <v>1126.77</v>
      </c>
      <c r="BN7" s="36">
        <v>1044.8</v>
      </c>
      <c r="BO7" s="36">
        <v>992.47</v>
      </c>
      <c r="BP7" s="36">
        <v>16.84</v>
      </c>
      <c r="BQ7" s="36">
        <v>17.059999999999999</v>
      </c>
      <c r="BR7" s="36">
        <v>18.16</v>
      </c>
      <c r="BS7" s="36">
        <v>17.670000000000002</v>
      </c>
      <c r="BT7" s="36">
        <v>16.45</v>
      </c>
      <c r="BU7" s="36">
        <v>43.24</v>
      </c>
      <c r="BV7" s="36">
        <v>51.56</v>
      </c>
      <c r="BW7" s="36">
        <v>51.03</v>
      </c>
      <c r="BX7" s="36">
        <v>50.9</v>
      </c>
      <c r="BY7" s="36">
        <v>50.82</v>
      </c>
      <c r="BZ7" s="36">
        <v>51.49</v>
      </c>
      <c r="CA7" s="36">
        <v>973.03</v>
      </c>
      <c r="CB7" s="36">
        <v>960.48</v>
      </c>
      <c r="CC7" s="36">
        <v>902.38</v>
      </c>
      <c r="CD7" s="36">
        <v>928.22</v>
      </c>
      <c r="CE7" s="36">
        <v>1019.18</v>
      </c>
      <c r="CF7" s="36">
        <v>338.76</v>
      </c>
      <c r="CG7" s="36">
        <v>283.26</v>
      </c>
      <c r="CH7" s="36">
        <v>289.60000000000002</v>
      </c>
      <c r="CI7" s="36">
        <v>293.27</v>
      </c>
      <c r="CJ7" s="36">
        <v>300.52</v>
      </c>
      <c r="CK7" s="36">
        <v>295.10000000000002</v>
      </c>
      <c r="CL7" s="36">
        <v>51.31</v>
      </c>
      <c r="CM7" s="36">
        <v>42.86</v>
      </c>
      <c r="CN7" s="36">
        <v>46.8</v>
      </c>
      <c r="CO7" s="36">
        <v>50.19</v>
      </c>
      <c r="CP7" s="36">
        <v>50.19</v>
      </c>
      <c r="CQ7" s="36">
        <v>44.65</v>
      </c>
      <c r="CR7" s="36">
        <v>55.2</v>
      </c>
      <c r="CS7" s="36">
        <v>54.74</v>
      </c>
      <c r="CT7" s="36">
        <v>53.78</v>
      </c>
      <c r="CU7" s="36">
        <v>53.24</v>
      </c>
      <c r="CV7" s="36">
        <v>53.32</v>
      </c>
      <c r="CW7" s="36">
        <v>47.93</v>
      </c>
      <c r="CX7" s="36">
        <v>60.57</v>
      </c>
      <c r="CY7" s="36">
        <v>66.33</v>
      </c>
      <c r="CZ7" s="36">
        <v>70.08</v>
      </c>
      <c r="DA7" s="36">
        <v>72</v>
      </c>
      <c r="DB7" s="36">
        <v>73.599999999999994</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2016-02-03T09:12:40Z</dcterms:created>
  <dcterms:modified xsi:type="dcterms:W3CDTF">2016-02-12T06:16:22Z</dcterms:modified>
  <cp:category/>
</cp:coreProperties>
</file>