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0211003y\Desktop\"/>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<sst xmlns="http://schemas.openxmlformats.org/spreadsheetml/2006/main" count="218" uniqueCount="108">
  <si>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</si>
  <si>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</si>
  <si>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</si>
  <si>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</si>
  <si>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</si>
  <si>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</si>
  <si>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</si>
  <si>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</si>
  <si>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</si>
  <si>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</si>
  <si>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</si>
  <si>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</si>
  <si>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</si>
  <si>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</si>
  <si>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</si>
  <si>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</si>
  <si>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</si>
  <si>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</si>
  <si>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</si>
  <si>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</si>
  <si>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</si>
  <si>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</si>
  <si>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</si>
  <si>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</si>
  <si>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</si>
  <si>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</si>
  <si>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</si>
  <si>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</si>
  <si>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</si>
  <si>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</si>
  <si>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</si>
  <si>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</si>
  <si>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</si>
  <si>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</si>
  <si>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</si>
  <si>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</si>
  <si>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</si>
  <si>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</si>
  <si>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</si>
  <si>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</si>
  <si>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</si>
  <si>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</si>
  <si>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</si>
  <si>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</si>
  <si>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</si>
  <si>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</si>
  <si>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</si>
  <si>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</si>
  <si>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</si>
  <si>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</si>
  <si>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</si>
  <si>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</si>
  <si>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</si>
  <si>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</si>
  <si>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</si>
  <si>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</si>
  <si>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</si>
  <si>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</si>
  <si>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</si>
  <si>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</si>
  <si>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</si>
  <si>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</si>
  <si>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</si>
  <si>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</si>
  <si>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</si>
  <si>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</si>
  <si>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</si>
  <si>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</si>
  <si>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</si>
  <si>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</si>
  <si>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</si>
  <si>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</si>
  <si>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</si>
  <si>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</si>
  <si>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</si>
  <si>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</si>
  <si>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</si>
  <si>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</si>
  <si>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</si>
  <si>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</si>
  <si>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</si>
  <si>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</si>
  <si>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</si>
  <si>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</si>
  <si>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</si>
  <si>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</si>
  <si>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</si>
  <si>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</si>
  <si>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</si>
  <si>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</si>
  <si>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</si>
  <si>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</si>
  <si>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</si>
  <si>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</si>
  <si>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</si>
  <si>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</si>
  <si>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</si>
  <si>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</si>
  <si>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</si>
  <si>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</si>
  <si>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</si>
  <si>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</si>
  <si>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</si>
  <si>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</si>
  <si>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</si>
  <si>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水道管・施設の老朽化が著しい区域から順次更新を計る。</t>
    <rPh sb="0" eb="2">
      <t>スイドウ</t>
    </rPh>
    <rPh sb="2" eb="3">
      <t>カン</t>
    </rPh>
    <rPh sb="4" eb="6">
      <t>シセツ</t>
    </rPh>
    <rPh sb="7" eb="10">
      <t>ロウキュウカ</t>
    </rPh>
    <rPh sb="11" eb="12">
      <t>イチジル</t>
    </rPh>
    <rPh sb="14" eb="16">
      <t>クイキ</t>
    </rPh>
    <rPh sb="18" eb="20">
      <t>ジュンジ</t>
    </rPh>
    <rPh sb="20" eb="22">
      <t>コウシン</t>
    </rPh>
    <rPh sb="23" eb="24">
      <t>ハカ</t>
    </rPh>
    <phoneticPr fontId="4"/>
  </si>
  <si>
    <t>①収益的収支比率は収入減等により減少傾向にある。
④企業債残高対給水収益率は、償還完済したものがあったため減である。
⑤料金回収率（供給単価÷給水原価×１００）は、当該値は類似団体平均値を上回っている。
供給単価とは、水道料金１㎥あたりの平均単価
給水原価とは、水道水１㎥作るのに必要とする経費
⑥給水原価は類似団体平均値を下回り安価である。しかしながら、コスト削減や将来の更新等の適切な維持管理を考慮していかなければならない。
⑦施設利用率（一日平均配水量÷一日配水能力×１００）は、配水能力が上がった為の減少である。</t>
    <rPh sb="12" eb="13">
      <t>トウ</t>
    </rPh>
    <rPh sb="27" eb="29">
      <t>キギョウ</t>
    </rPh>
    <rPh sb="29" eb="30">
      <t>サイ</t>
    </rPh>
    <rPh sb="30" eb="32">
      <t>ザンダカ</t>
    </rPh>
    <rPh sb="32" eb="33">
      <t>タイ</t>
    </rPh>
    <rPh sb="33" eb="35">
      <t>キュウスイ</t>
    </rPh>
    <rPh sb="35" eb="37">
      <t>シュウエキ</t>
    </rPh>
    <rPh sb="37" eb="38">
      <t>リツ</t>
    </rPh>
    <rPh sb="40" eb="42">
      <t>ショウカン</t>
    </rPh>
    <rPh sb="42" eb="44">
      <t>カンサイ</t>
    </rPh>
    <rPh sb="54" eb="55">
      <t>ゲン</t>
    </rPh>
    <rPh sb="62" eb="64">
      <t>リョウキン</t>
    </rPh>
    <rPh sb="64" eb="66">
      <t>カイシュウ</t>
    </rPh>
    <rPh sb="66" eb="67">
      <t>リツ</t>
    </rPh>
    <rPh sb="68" eb="70">
      <t>キョウキュウ</t>
    </rPh>
    <rPh sb="70" eb="72">
      <t>タンカ</t>
    </rPh>
    <rPh sb="73" eb="75">
      <t>キュウスイ</t>
    </rPh>
    <rPh sb="75" eb="77">
      <t>ゲンカ</t>
    </rPh>
    <rPh sb="84" eb="86">
      <t>トウガイ</t>
    </rPh>
    <rPh sb="86" eb="87">
      <t>チ</t>
    </rPh>
    <rPh sb="88" eb="90">
      <t>ルイジ</t>
    </rPh>
    <rPh sb="90" eb="92">
      <t>ダンタイ</t>
    </rPh>
    <rPh sb="92" eb="94">
      <t>ヘイキン</t>
    </rPh>
    <rPh sb="94" eb="95">
      <t>チ</t>
    </rPh>
    <rPh sb="96" eb="98">
      <t>ウワマワ</t>
    </rPh>
    <rPh sb="152" eb="154">
      <t>キュウスイ</t>
    </rPh>
    <rPh sb="154" eb="156">
      <t>ゲンカ</t>
    </rPh>
    <rPh sb="157" eb="159">
      <t>ルイジ</t>
    </rPh>
    <rPh sb="159" eb="161">
      <t>ダンタイ</t>
    </rPh>
    <rPh sb="161" eb="163">
      <t>ヘイキン</t>
    </rPh>
    <rPh sb="163" eb="164">
      <t>チ</t>
    </rPh>
    <rPh sb="165" eb="167">
      <t>シタマワ</t>
    </rPh>
    <rPh sb="168" eb="170">
      <t>アンカ</t>
    </rPh>
    <rPh sb="184" eb="186">
      <t>サクゲン</t>
    </rPh>
    <rPh sb="187" eb="189">
      <t>ショウライ</t>
    </rPh>
    <rPh sb="190" eb="193">
      <t>コウシントウ</t>
    </rPh>
    <rPh sb="194" eb="196">
      <t>テキセツ</t>
    </rPh>
    <rPh sb="197" eb="199">
      <t>イジ</t>
    </rPh>
    <rPh sb="199" eb="201">
      <t>カンリ</t>
    </rPh>
    <rPh sb="202" eb="204">
      <t>コウリョ</t>
    </rPh>
    <rPh sb="220" eb="222">
      <t>シセツ</t>
    </rPh>
    <rPh sb="222" eb="225">
      <t>リヨウリツ</t>
    </rPh>
    <rPh sb="226" eb="228">
      <t>イチニチ</t>
    </rPh>
    <rPh sb="228" eb="230">
      <t>ヘイキン</t>
    </rPh>
    <rPh sb="230" eb="232">
      <t>ハイスイ</t>
    </rPh>
    <rPh sb="232" eb="233">
      <t>リョウ</t>
    </rPh>
    <rPh sb="234" eb="236">
      <t>イチニチ</t>
    </rPh>
    <rPh sb="236" eb="238">
      <t>ハイスイ</t>
    </rPh>
    <rPh sb="238" eb="240">
      <t>ノウリョク</t>
    </rPh>
    <rPh sb="247" eb="249">
      <t>ハイスイ</t>
    </rPh>
    <rPh sb="249" eb="251">
      <t>ノウリョク</t>
    </rPh>
    <rPh sb="252" eb="253">
      <t>ア</t>
    </rPh>
    <rPh sb="256" eb="257">
      <t>タメ</t>
    </rPh>
    <rPh sb="258" eb="260">
      <t>ゲンショウ</t>
    </rPh>
    <phoneticPr fontId="4"/>
  </si>
  <si>
    <t>今後、給水人口の減少により給水収益が減少する一方で、施設・管路の老朽化が着実に進行している。コスト削減はもとより、将来の更新等、適切な維持管理を視野に入れ健全経営に努める。</t>
    <rPh sb="0" eb="2">
      <t>コンゴ</t>
    </rPh>
    <rPh sb="3" eb="5">
      <t>キュウスイ</t>
    </rPh>
    <rPh sb="5" eb="7">
      <t>ジンコウ</t>
    </rPh>
    <rPh sb="8" eb="10">
      <t>ゲンショウ</t>
    </rPh>
    <rPh sb="13" eb="15">
      <t>キュウスイ</t>
    </rPh>
    <rPh sb="15" eb="17">
      <t>シュウエキ</t>
    </rPh>
    <rPh sb="18" eb="20">
      <t>ゲンショウ</t>
    </rPh>
    <rPh sb="22" eb="24">
      <t>イッポウ</t>
    </rPh>
    <rPh sb="26" eb="28">
      <t>シセツ</t>
    </rPh>
    <rPh sb="29" eb="31">
      <t>カンロ</t>
    </rPh>
    <rPh sb="32" eb="35">
      <t>ロウキュウカ</t>
    </rPh>
    <rPh sb="36" eb="38">
      <t>チャクジツ</t>
    </rPh>
    <rPh sb="39" eb="41">
      <t>シンコウ</t>
    </rPh>
    <rPh sb="49" eb="51">
      <t>サクゲン</t>
    </rPh>
    <rPh sb="57" eb="59">
      <t>ショウライ</t>
    </rPh>
    <rPh sb="60" eb="62">
      <t>コウシン</t>
    </rPh>
    <rPh sb="62" eb="63">
      <t>トウ</t>
    </rPh>
    <rPh sb="64" eb="66">
      <t>テキセツ</t>
    </rPh>
    <rPh sb="67" eb="69">
      <t>イジ</t>
    </rPh>
    <rPh sb="69" eb="71">
      <t>カンリ</t>
    </rPh>
    <rPh sb="72" eb="74">
      <t>シヤ</t>
    </rPh>
    <rPh sb="75" eb="76">
      <t>イ</t>
    </rPh>
    <rPh sb="77" eb="79">
      <t>ケンゼン</t>
    </rPh>
    <rPh sb="79" eb="81">
      <t>ケイエイ</t>
    </rPh>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</si>
</sst>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1.78</c:v>
                </c:pt>
                <c:pt idx="2" formatCode="#,##0.00;&quot;△&quot;#,##0.00">
                  <c:v>0</c:v>
                </c:pt>
                <c:pt idx="3" formatCode="#,##0.00;&quot;△&quot;#,##0.00">
                  <c:v>0</c:v>
                </c:pt>
                <c:pt idx="4">
                  <c:v>15.91</c:v>
                </c:pt>
              </c:numCache>
            </c:numRef>
          </c:val>
        </c:ser>
        <c:dLbls>
          <c:showLegendKey val="0"/>
          <c:showVal val="0"/>
          <c:showCatName val="0"/>
          <c:showSerName val="0"/>
          <c:showPercent val="0"/>
          <c:showBubbleSize val="0"/>
        </c:dLbls>
        <c:gapWidth val="150"/>
        <c:axId val="199535944"/>
        <c:axId val="19953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99535944"/>
        <c:axId val="199536336"/>
      </c:lineChart>
      <c:dateAx>
        <c:axId val="199535944"/>
        <c:scaling>
          <c:orientation val="minMax"/>
        </c:scaling>
        <c:delete val="1"/>
        <c:axPos val="b"/>
        <c:numFmt formatCode="ge" sourceLinked="1"/>
        <c:majorTickMark val="none"/>
        <c:minorTickMark val="none"/>
        <c:tickLblPos val="none"/>
        <c:crossAx val="199536336"/>
        <c:crosses val="autoZero"/>
        <c:auto val="1"/>
        <c:lblOffset val="100"/>
        <c:baseTimeUnit val="years"/>
      </c:dateAx>
      <c:valAx>
        <c:axId val="1995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105.33</c:v>
                </c:pt>
                <c:pt idx="1">
                  <c:v>104.36</c:v>
                </c:pt>
                <c:pt idx="2">
                  <c:v>98.46</c:v>
                </c:pt>
                <c:pt idx="3">
                  <c:v>93.91</c:v>
                </c:pt>
                <c:pt idx="4">
                  <c:v>55.53</c:v>
                </c:pt>
              </c:numCache>
            </c:numRef>
          </c:val>
        </c:ser>
        <c:dLbls>
          <c:showLegendKey val="0"/>
          <c:showVal val="0"/>
          <c:showCatName val="0"/>
          <c:showSerName val="0"/>
          <c:showPercent val="0"/>
          <c:showBubbleSize val="0"/>
        </c:dLbls>
        <c:gapWidth val="150"/>
        <c:axId val="200412784"/>
        <c:axId val="20041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00412784"/>
        <c:axId val="200413176"/>
      </c:lineChart>
      <c:dateAx>
        <c:axId val="200412784"/>
        <c:scaling>
          <c:orientation val="minMax"/>
        </c:scaling>
        <c:delete val="1"/>
        <c:axPos val="b"/>
        <c:numFmt formatCode="ge" sourceLinked="1"/>
        <c:majorTickMark val="none"/>
        <c:minorTickMark val="none"/>
        <c:tickLblPos val="none"/>
        <c:crossAx val="200413176"/>
        <c:crosses val="autoZero"/>
        <c:auto val="1"/>
        <c:lblOffset val="100"/>
        <c:baseTimeUnit val="years"/>
      </c:dateAx>
      <c:valAx>
        <c:axId val="20041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1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75.19</c:v>
                </c:pt>
                <c:pt idx="1">
                  <c:v>75.19</c:v>
                </c:pt>
                <c:pt idx="2">
                  <c:v>75.19</c:v>
                </c:pt>
                <c:pt idx="3">
                  <c:v>75.19</c:v>
                </c:pt>
                <c:pt idx="4">
                  <c:v>75.19</c:v>
                </c:pt>
              </c:numCache>
            </c:numRef>
          </c:val>
        </c:ser>
        <c:dLbls>
          <c:showLegendKey val="0"/>
          <c:showVal val="0"/>
          <c:showCatName val="0"/>
          <c:showSerName val="0"/>
          <c:showPercent val="0"/>
          <c:showBubbleSize val="0"/>
        </c:dLbls>
        <c:gapWidth val="150"/>
        <c:axId val="200466696"/>
        <c:axId val="20046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00466696"/>
        <c:axId val="200467088"/>
      </c:lineChart>
      <c:dateAx>
        <c:axId val="200466696"/>
        <c:scaling>
          <c:orientation val="minMax"/>
        </c:scaling>
        <c:delete val="1"/>
        <c:axPos val="b"/>
        <c:numFmt formatCode="ge" sourceLinked="1"/>
        <c:majorTickMark val="none"/>
        <c:minorTickMark val="none"/>
        <c:tickLblPos val="none"/>
        <c:crossAx val="200467088"/>
        <c:crosses val="autoZero"/>
        <c:auto val="1"/>
        <c:lblOffset val="100"/>
        <c:baseTimeUnit val="years"/>
      </c:dateAx>
      <c:valAx>
        <c:axId val="2004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6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77.540000000000006</c:v>
                </c:pt>
                <c:pt idx="1">
                  <c:v>72.989999999999995</c:v>
                </c:pt>
                <c:pt idx="2">
                  <c:v>71.33</c:v>
                </c:pt>
                <c:pt idx="3">
                  <c:v>66.66</c:v>
                </c:pt>
                <c:pt idx="4">
                  <c:v>65.53</c:v>
                </c:pt>
              </c:numCache>
            </c:numRef>
          </c:val>
        </c:ser>
        <c:dLbls>
          <c:showLegendKey val="0"/>
          <c:showVal val="0"/>
          <c:showCatName val="0"/>
          <c:showSerName val="0"/>
          <c:showPercent val="0"/>
          <c:showBubbleSize val="0"/>
        </c:dLbls>
        <c:gapWidth val="150"/>
        <c:axId val="199537512"/>
        <c:axId val="19953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99537512"/>
        <c:axId val="199537904"/>
      </c:lineChart>
      <c:dateAx>
        <c:axId val="199537512"/>
        <c:scaling>
          <c:orientation val="minMax"/>
        </c:scaling>
        <c:delete val="1"/>
        <c:axPos val="b"/>
        <c:numFmt formatCode="ge" sourceLinked="1"/>
        <c:majorTickMark val="none"/>
        <c:minorTickMark val="none"/>
        <c:tickLblPos val="none"/>
        <c:crossAx val="199537904"/>
        <c:crosses val="autoZero"/>
        <c:auto val="1"/>
        <c:lblOffset val="100"/>
        <c:baseTimeUnit val="years"/>
      </c:dateAx>
      <c:valAx>
        <c:axId val="19953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539080"/>
        <c:axId val="20010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39080"/>
        <c:axId val="200102032"/>
      </c:lineChart>
      <c:dateAx>
        <c:axId val="199539080"/>
        <c:scaling>
          <c:orientation val="minMax"/>
        </c:scaling>
        <c:delete val="1"/>
        <c:axPos val="b"/>
        <c:numFmt formatCode="ge" sourceLinked="1"/>
        <c:majorTickMark val="none"/>
        <c:minorTickMark val="none"/>
        <c:tickLblPos val="none"/>
        <c:crossAx val="200102032"/>
        <c:crosses val="autoZero"/>
        <c:auto val="1"/>
        <c:lblOffset val="100"/>
        <c:baseTimeUnit val="years"/>
      </c:dateAx>
      <c:valAx>
        <c:axId val="20010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03208"/>
        <c:axId val="20010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03208"/>
        <c:axId val="200103600"/>
      </c:lineChart>
      <c:dateAx>
        <c:axId val="200103208"/>
        <c:scaling>
          <c:orientation val="minMax"/>
        </c:scaling>
        <c:delete val="1"/>
        <c:axPos val="b"/>
        <c:numFmt formatCode="ge" sourceLinked="1"/>
        <c:majorTickMark val="none"/>
        <c:minorTickMark val="none"/>
        <c:tickLblPos val="none"/>
        <c:crossAx val="200103600"/>
        <c:crosses val="autoZero"/>
        <c:auto val="1"/>
        <c:lblOffset val="100"/>
        <c:baseTimeUnit val="years"/>
      </c:dateAx>
      <c:valAx>
        <c:axId val="20010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04776"/>
        <c:axId val="20010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04776"/>
        <c:axId val="200105168"/>
      </c:lineChart>
      <c:dateAx>
        <c:axId val="200104776"/>
        <c:scaling>
          <c:orientation val="minMax"/>
        </c:scaling>
        <c:delete val="1"/>
        <c:axPos val="b"/>
        <c:numFmt formatCode="ge" sourceLinked="1"/>
        <c:majorTickMark val="none"/>
        <c:minorTickMark val="none"/>
        <c:tickLblPos val="none"/>
        <c:crossAx val="200105168"/>
        <c:crosses val="autoZero"/>
        <c:auto val="1"/>
        <c:lblOffset val="100"/>
        <c:baseTimeUnit val="years"/>
      </c:dateAx>
      <c:valAx>
        <c:axId val="2001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237624"/>
        <c:axId val="2002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237624"/>
        <c:axId val="200238016"/>
      </c:lineChart>
      <c:dateAx>
        <c:axId val="200237624"/>
        <c:scaling>
          <c:orientation val="minMax"/>
        </c:scaling>
        <c:delete val="1"/>
        <c:axPos val="b"/>
        <c:numFmt formatCode="ge" sourceLinked="1"/>
        <c:majorTickMark val="none"/>
        <c:minorTickMark val="none"/>
        <c:tickLblPos val="none"/>
        <c:crossAx val="200238016"/>
        <c:crosses val="autoZero"/>
        <c:auto val="1"/>
        <c:lblOffset val="100"/>
        <c:baseTimeUnit val="years"/>
      </c:dateAx>
      <c:valAx>
        <c:axId val="2002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3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1247.07</c:v>
                </c:pt>
                <c:pt idx="1">
                  <c:v>1199.8</c:v>
                </c:pt>
                <c:pt idx="2">
                  <c:v>1224.76</c:v>
                </c:pt>
                <c:pt idx="3">
                  <c:v>1215.21</c:v>
                </c:pt>
                <c:pt idx="4">
                  <c:v>1120.1199999999999</c:v>
                </c:pt>
              </c:numCache>
            </c:numRef>
          </c:val>
        </c:ser>
        <c:dLbls>
          <c:showLegendKey val="0"/>
          <c:showVal val="0"/>
          <c:showCatName val="0"/>
          <c:showSerName val="0"/>
          <c:showPercent val="0"/>
          <c:showBubbleSize val="0"/>
        </c:dLbls>
        <c:gapWidth val="150"/>
        <c:axId val="200237232"/>
        <c:axId val="20023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00237232"/>
        <c:axId val="200239192"/>
      </c:lineChart>
      <c:dateAx>
        <c:axId val="200237232"/>
        <c:scaling>
          <c:orientation val="minMax"/>
        </c:scaling>
        <c:delete val="1"/>
        <c:axPos val="b"/>
        <c:numFmt formatCode="ge" sourceLinked="1"/>
        <c:majorTickMark val="none"/>
        <c:minorTickMark val="none"/>
        <c:tickLblPos val="none"/>
        <c:crossAx val="200239192"/>
        <c:crosses val="autoZero"/>
        <c:auto val="1"/>
        <c:lblOffset val="100"/>
        <c:baseTimeUnit val="years"/>
      </c:dateAx>
      <c:valAx>
        <c:axId val="20023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3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65.06</c:v>
                </c:pt>
                <c:pt idx="1">
                  <c:v>61.49</c:v>
                </c:pt>
                <c:pt idx="2">
                  <c:v>58.57</c:v>
                </c:pt>
                <c:pt idx="3">
                  <c:v>55.42</c:v>
                </c:pt>
                <c:pt idx="4">
                  <c:v>56.56</c:v>
                </c:pt>
              </c:numCache>
            </c:numRef>
          </c:val>
        </c:ser>
        <c:dLbls>
          <c:showLegendKey val="0"/>
          <c:showVal val="0"/>
          <c:showCatName val="0"/>
          <c:showSerName val="0"/>
          <c:showPercent val="0"/>
          <c:showBubbleSize val="0"/>
        </c:dLbls>
        <c:gapWidth val="150"/>
        <c:axId val="200240368"/>
        <c:axId val="20041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00240368"/>
        <c:axId val="200410040"/>
      </c:lineChart>
      <c:dateAx>
        <c:axId val="200240368"/>
        <c:scaling>
          <c:orientation val="minMax"/>
        </c:scaling>
        <c:delete val="1"/>
        <c:axPos val="b"/>
        <c:numFmt formatCode="ge" sourceLinked="1"/>
        <c:majorTickMark val="none"/>
        <c:minorTickMark val="none"/>
        <c:tickLblPos val="none"/>
        <c:crossAx val="200410040"/>
        <c:crosses val="autoZero"/>
        <c:auto val="1"/>
        <c:lblOffset val="100"/>
        <c:baseTimeUnit val="years"/>
      </c:dateAx>
      <c:valAx>
        <c:axId val="20041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4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94.04</c:v>
                </c:pt>
                <c:pt idx="1">
                  <c:v>99.73</c:v>
                </c:pt>
                <c:pt idx="2">
                  <c:v>104.1</c:v>
                </c:pt>
                <c:pt idx="3">
                  <c:v>110.66</c:v>
                </c:pt>
                <c:pt idx="4">
                  <c:v>111.7</c:v>
                </c:pt>
              </c:numCache>
            </c:numRef>
          </c:val>
        </c:ser>
        <c:dLbls>
          <c:showLegendKey val="0"/>
          <c:showVal val="0"/>
          <c:showCatName val="0"/>
          <c:showSerName val="0"/>
          <c:showPercent val="0"/>
          <c:showBubbleSize val="0"/>
        </c:dLbls>
        <c:gapWidth val="150"/>
        <c:axId val="200411216"/>
        <c:axId val="20041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00411216"/>
        <c:axId val="200411608"/>
      </c:lineChart>
      <c:dateAx>
        <c:axId val="200411216"/>
        <c:scaling>
          <c:orientation val="minMax"/>
        </c:scaling>
        <c:delete val="1"/>
        <c:axPos val="b"/>
        <c:numFmt formatCode="ge" sourceLinked="1"/>
        <c:majorTickMark val="none"/>
        <c:minorTickMark val="none"/>
        <c:tickLblPos val="none"/>
        <c:crossAx val="200411608"/>
        <c:crosses val="autoZero"/>
        <c:auto val="1"/>
        <c:lblOffset val="100"/>
        <c:baseTimeUnit val="years"/>
      </c:dateAx>
      <c:valAx>
        <c:axId val="20041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1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C71" sqref="BC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富山県　入善町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26109</v>
      </c>
      <c r="AJ8" s="74"/>
      <c r="AK8" s="74"/>
      <c r="AL8" s="74"/>
      <c r="AM8" s="74"/>
      <c r="AN8" s="74"/>
      <c r="AO8" s="74"/>
      <c r="AP8" s="75"/>
      <c r="AQ8" s="56">
        <f>データ!R6</f>
        <v>71.25</v>
      </c>
      <c r="AR8" s="56"/>
      <c r="AS8" s="56"/>
      <c r="AT8" s="56"/>
      <c r="AU8" s="56"/>
      <c r="AV8" s="56"/>
      <c r="AW8" s="56"/>
      <c r="AX8" s="56"/>
      <c r="AY8" s="56">
        <f>データ!S6</f>
        <v>366.44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11.3</v>
      </c>
      <c r="S10" s="56"/>
      <c r="T10" s="56"/>
      <c r="U10" s="56"/>
      <c r="V10" s="56"/>
      <c r="W10" s="56"/>
      <c r="X10" s="56"/>
      <c r="Y10" s="56"/>
      <c r="Z10" s="64">
        <f>データ!P6</f>
        <v>912</v>
      </c>
      <c r="AA10" s="64"/>
      <c r="AB10" s="64"/>
      <c r="AC10" s="64"/>
      <c r="AD10" s="64"/>
      <c r="AE10" s="64"/>
      <c r="AF10" s="64"/>
      <c r="AG10" s="64"/>
      <c r="AH10" s="2"/>
      <c r="AI10" s="64">
        <f>データ!T6</f>
        <v>2934</v>
      </c>
      <c r="AJ10" s="64"/>
      <c r="AK10" s="64"/>
      <c r="AL10" s="64"/>
      <c r="AM10" s="64"/>
      <c r="AN10" s="64"/>
      <c r="AO10" s="64"/>
      <c r="AP10" s="64"/>
      <c r="AQ10" s="56">
        <f>データ!U6</f>
        <v>0.76</v>
      </c>
      <c r="AR10" s="56"/>
      <c r="AS10" s="56"/>
      <c r="AT10" s="56"/>
      <c r="AU10" s="56"/>
      <c r="AV10" s="56"/>
      <c r="AW10" s="56"/>
      <c r="AX10" s="56"/>
      <c r="AY10" s="56">
        <f>データ!V6</f>
        <v>3860.53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163422</v>
      </c>
      <c r="D6" s="31">
        <f t="shared" si="3"/>
        <v>47</v>
      </c>
      <c r="E6" s="31">
        <f t="shared" si="3"/>
        <v>1</v>
      </c>
      <c r="F6" s="31">
        <f t="shared" si="3"/>
        <v>0</v>
      </c>
      <c r="G6" s="31">
        <f t="shared" si="3"/>
        <v>0</v>
      </c>
      <c r="H6" s="31" t="str">
        <f t="shared" si="3"/>
        <v>富山県　入善町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11.3</v>
      </c>
      <c r="P6" s="32">
        <f t="shared" si="3"/>
        <v>912</v>
      </c>
      <c r="Q6" s="32">
        <f t="shared" si="3"/>
        <v>26109</v>
      </c>
      <c r="R6" s="32">
        <f t="shared" si="3"/>
        <v>71.25</v>
      </c>
      <c r="S6" s="32">
        <f t="shared" si="3"/>
        <v>366.44</v>
      </c>
      <c r="T6" s="32">
        <f t="shared" si="3"/>
        <v>2934</v>
      </c>
      <c r="U6" s="32">
        <f t="shared" si="3"/>
        <v>0.76</v>
      </c>
      <c r="V6" s="32">
        <f t="shared" si="3"/>
        <v>3860.53</v>
      </c>
      <c r="W6" s="33">
        <f>IF(W7="",NA(),W7)</f>
        <v>77.540000000000006</v>
      </c>
      <c r="X6" s="33">
        <f t="shared" ref="X6:AF6" si="4">IF(X7="",NA(),X7)</f>
        <v>72.989999999999995</v>
      </c>
      <c r="Y6" s="33">
        <f t="shared" si="4"/>
        <v>71.33</v>
      </c>
      <c r="Z6" s="33">
        <f t="shared" si="4"/>
        <v>66.66</v>
      </c>
      <c r="AA6" s="33">
        <f t="shared" si="4"/>
        <v>65.53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1247.07</v>
      </c>
      <c r="BE6" s="33">
        <f t="shared" ref="BE6:BM6" si="7">IF(BE7="",NA(),BE7)</f>
        <v>1199.8</v>
      </c>
      <c r="BF6" s="33">
        <f t="shared" si="7"/>
        <v>1224.76</v>
      </c>
      <c r="BG6" s="33">
        <f t="shared" si="7"/>
        <v>1215.21</v>
      </c>
      <c r="BH6" s="33">
        <f t="shared" si="7"/>
        <v>1120.1199999999999</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65.06</v>
      </c>
      <c r="BP6" s="33">
        <f t="shared" ref="BP6:BX6" si="8">IF(BP7="",NA(),BP7)</f>
        <v>61.49</v>
      </c>
      <c r="BQ6" s="33">
        <f t="shared" si="8"/>
        <v>58.57</v>
      </c>
      <c r="BR6" s="33">
        <f t="shared" si="8"/>
        <v>55.42</v>
      </c>
      <c r="BS6" s="33">
        <f t="shared" si="8"/>
        <v>56.56</v>
      </c>
      <c r="BT6" s="33">
        <f t="shared" si="8"/>
        <v>57.51</v>
      </c>
      <c r="BU6" s="33">
        <f t="shared" si="8"/>
        <v>56.46</v>
      </c>
      <c r="BV6" s="33">
        <f t="shared" si="8"/>
        <v>19.77</v>
      </c>
      <c r="BW6" s="33">
        <f t="shared" si="8"/>
        <v>34.25</v>
      </c>
      <c r="BX6" s="33">
        <f t="shared" si="8"/>
        <v>46.48</v>
      </c>
      <c r="BY6" s="32" t="str">
        <f>IF(BY7="","",IF(BY7="-","【-】","【"&amp;SUBSTITUTE(TEXT(BY7,"#,##0.00"),"-","△")&amp;"】"))</f>
        <v>【36.33】</v>
      </c>
      <c r="BZ6" s="33">
        <f>IF(BZ7="",NA(),BZ7)</f>
        <v>94.04</v>
      </c>
      <c r="CA6" s="33">
        <f t="shared" ref="CA6:CI6" si="9">IF(CA7="",NA(),CA7)</f>
        <v>99.73</v>
      </c>
      <c r="CB6" s="33">
        <f t="shared" si="9"/>
        <v>104.1</v>
      </c>
      <c r="CC6" s="33">
        <f t="shared" si="9"/>
        <v>110.66</v>
      </c>
      <c r="CD6" s="33">
        <f t="shared" si="9"/>
        <v>111.7</v>
      </c>
      <c r="CE6" s="33">
        <f t="shared" si="9"/>
        <v>291.83</v>
      </c>
      <c r="CF6" s="33">
        <f t="shared" si="9"/>
        <v>306.49</v>
      </c>
      <c r="CG6" s="33">
        <f t="shared" si="9"/>
        <v>878.73</v>
      </c>
      <c r="CH6" s="33">
        <f t="shared" si="9"/>
        <v>501.18</v>
      </c>
      <c r="CI6" s="33">
        <f t="shared" si="9"/>
        <v>376.61</v>
      </c>
      <c r="CJ6" s="32" t="str">
        <f>IF(CJ7="","",IF(CJ7="-","【-】","【"&amp;SUBSTITUTE(TEXT(CJ7,"#,##0.00"),"-","△")&amp;"】"))</f>
        <v>【476.46】</v>
      </c>
      <c r="CK6" s="33">
        <f>IF(CK7="",NA(),CK7)</f>
        <v>105.33</v>
      </c>
      <c r="CL6" s="33">
        <f t="shared" ref="CL6:CT6" si="10">IF(CL7="",NA(),CL7)</f>
        <v>104.36</v>
      </c>
      <c r="CM6" s="33">
        <f t="shared" si="10"/>
        <v>98.46</v>
      </c>
      <c r="CN6" s="33">
        <f t="shared" si="10"/>
        <v>93.91</v>
      </c>
      <c r="CO6" s="33">
        <f t="shared" si="10"/>
        <v>55.53</v>
      </c>
      <c r="CP6" s="33">
        <f t="shared" si="10"/>
        <v>57.95</v>
      </c>
      <c r="CQ6" s="33">
        <f t="shared" si="10"/>
        <v>58.25</v>
      </c>
      <c r="CR6" s="33">
        <f t="shared" si="10"/>
        <v>57.17</v>
      </c>
      <c r="CS6" s="33">
        <f t="shared" si="10"/>
        <v>57.55</v>
      </c>
      <c r="CT6" s="33">
        <f t="shared" si="10"/>
        <v>57.43</v>
      </c>
      <c r="CU6" s="32" t="str">
        <f>IF(CU7="","",IF(CU7="-","【-】","【"&amp;SUBSTITUTE(TEXT(CU7,"#,##0.00"),"-","△")&amp;"】"))</f>
        <v>【58.19】</v>
      </c>
      <c r="CV6" s="33">
        <f>IF(CV7="",NA(),CV7)</f>
        <v>75.19</v>
      </c>
      <c r="CW6" s="33">
        <f t="shared" ref="CW6:DE6" si="11">IF(CW7="",NA(),CW7)</f>
        <v>75.19</v>
      </c>
      <c r="CX6" s="33">
        <f t="shared" si="11"/>
        <v>75.19</v>
      </c>
      <c r="CY6" s="33">
        <f t="shared" si="11"/>
        <v>75.19</v>
      </c>
      <c r="CZ6" s="33">
        <f t="shared" si="11"/>
        <v>75.19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1.78</v>
      </c>
      <c r="EE6" s="32">
        <f t="shared" si="14"/>
        <v>0</v>
      </c>
      <c r="EF6" s="32">
        <f t="shared" si="14"/>
        <v>0</v>
      </c>
      <c r="EG6" s="33">
        <f t="shared" si="14"/>
        <v>15.91</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163422</v>
      </c>
      <c r="D7" s="35">
        <v>47</v>
      </c>
      <c r="E7" s="35">
        <v>1</v>
      </c>
      <c r="F7" s="35">
        <v>0</v>
      </c>
      <c r="G7" s="35">
        <v>0</v>
      </c>
      <c r="H7" s="35" t="s">
        <v>93</v>
      </c>
      <c r="I7" s="35" t="s">
        <v>94</v>
      </c>
      <c r="J7" s="35" t="s">
        <v>95</v>
      </c>
      <c r="K7" s="35" t="s">
        <v>96</v>
      </c>
      <c r="L7" s="35" t="s">
        <v>97</v>
      </c>
      <c r="M7" s="36" t="s">
        <v>98</v>
      </c>
      <c r="N7" s="36" t="s">
        <v>99</v>
      </c>
      <c r="O7" s="36">
        <v>11.3</v>
      </c>
      <c r="P7" s="36">
        <v>912</v>
      </c>
      <c r="Q7" s="36">
        <v>26109</v>
      </c>
      <c r="R7" s="36">
        <v>71.25</v>
      </c>
      <c r="S7" s="36">
        <v>366.44</v>
      </c>
      <c r="T7" s="36">
        <v>2934</v>
      </c>
      <c r="U7" s="36">
        <v>0.76</v>
      </c>
      <c r="V7" s="36">
        <v>3860.53</v>
      </c>
      <c r="W7" s="36">
        <v>77.540000000000006</v>
      </c>
      <c r="X7" s="36">
        <v>72.989999999999995</v>
      </c>
      <c r="Y7" s="36">
        <v>71.33</v>
      </c>
      <c r="Z7" s="36">
        <v>66.66</v>
      </c>
      <c r="AA7" s="36">
        <v>65.53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1247.07</v>
      </c>
      <c r="BE7" s="36">
        <v>1199.8</v>
      </c>
      <c r="BF7" s="36">
        <v>1224.76</v>
      </c>
      <c r="BG7" s="36">
        <v>1215.21</v>
      </c>
      <c r="BH7" s="36">
        <v>1120.1199999999999</v>
      </c>
      <c r="BI7" s="36">
        <v>1137.3599999999999</v>
      </c>
      <c r="BJ7" s="36">
        <v>1124.6400000000001</v>
      </c>
      <c r="BK7" s="36">
        <v>1108.26</v>
      </c>
      <c r="BL7" s="36">
        <v>1113.76</v>
      </c>
      <c r="BM7" s="36">
        <v>1125.69</v>
      </c>
      <c r="BN7" s="36">
        <v>1239.32</v>
      </c>
      <c r="BO7" s="36">
        <v>65.06</v>
      </c>
      <c r="BP7" s="36">
        <v>61.49</v>
      </c>
      <c r="BQ7" s="36">
        <v>58.57</v>
      </c>
      <c r="BR7" s="36">
        <v>55.42</v>
      </c>
      <c r="BS7" s="36">
        <v>56.56</v>
      </c>
      <c r="BT7" s="36">
        <v>57.51</v>
      </c>
      <c r="BU7" s="36">
        <v>56.46</v>
      </c>
      <c r="BV7" s="36">
        <v>19.77</v>
      </c>
      <c r="BW7" s="36">
        <v>34.25</v>
      </c>
      <c r="BX7" s="36">
        <v>46.48</v>
      </c>
      <c r="BY7" s="36">
        <v>36.33</v>
      </c>
      <c r="BZ7" s="36">
        <v>94.04</v>
      </c>
      <c r="CA7" s="36">
        <v>99.73</v>
      </c>
      <c r="CB7" s="36">
        <v>104.1</v>
      </c>
      <c r="CC7" s="36">
        <v>110.66</v>
      </c>
      <c r="CD7" s="36">
        <v>111.7</v>
      </c>
      <c r="CE7" s="36">
        <v>291.83</v>
      </c>
      <c r="CF7" s="36">
        <v>306.49</v>
      </c>
      <c r="CG7" s="36">
        <v>878.73</v>
      </c>
      <c r="CH7" s="36">
        <v>501.18</v>
      </c>
      <c r="CI7" s="36">
        <v>376.61</v>
      </c>
      <c r="CJ7" s="36">
        <v>476.46</v>
      </c>
      <c r="CK7" s="36">
        <v>105.33</v>
      </c>
      <c r="CL7" s="36">
        <v>104.36</v>
      </c>
      <c r="CM7" s="36">
        <v>98.46</v>
      </c>
      <c r="CN7" s="36">
        <v>93.91</v>
      </c>
      <c r="CO7" s="36">
        <v>55.53</v>
      </c>
      <c r="CP7" s="36">
        <v>57.95</v>
      </c>
      <c r="CQ7" s="36">
        <v>58.25</v>
      </c>
      <c r="CR7" s="36">
        <v>57.17</v>
      </c>
      <c r="CS7" s="36">
        <v>57.55</v>
      </c>
      <c r="CT7" s="36">
        <v>57.43</v>
      </c>
      <c r="CU7" s="36">
        <v>58.19</v>
      </c>
      <c r="CV7" s="36">
        <v>75.19</v>
      </c>
      <c r="CW7" s="36">
        <v>75.19</v>
      </c>
      <c r="CX7" s="36">
        <v>75.19</v>
      </c>
      <c r="CY7" s="36">
        <v>75.19</v>
      </c>
      <c r="CZ7" s="36">
        <v>75.19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1.78</v>
      </c>
      <c r="EE7" s="36">
        <v>0</v>
      </c>
      <c r="EF7" s="36">
        <v>0</v>
      </c>
      <c r="EG7" s="36">
        <v>15.91</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2016-02-15T04:37:49Z</cp:lastPrinted>
  <dcterms:created xsi:type="dcterms:W3CDTF">2016-01-18T05:01:40Z</dcterms:created>
  <dcterms:modified xsi:type="dcterms:W3CDTF">2016-02-15T04:37:55Z</dcterms:modified>
  <cp:category/>
</cp:coreProperties>
</file>