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市町村支援課\　財政係\56 公営企業会計制度の見直し\280122経営比較分析表\03市町村回答\14入善町\下水道\"/>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<sst xmlns="http://schemas.openxmlformats.org/spreadsheetml/2006/main" count="221" uniqueCount="111">
  <si>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</si>
  <si>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</si>
  <si>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</si>
  <si>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</si>
  <si>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</si>
  <si>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</si>
  <si>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</si>
  <si>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</si>
  <si>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</si>
  <si>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</si>
  <si>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</si>
  <si>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</si>
  <si>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</si>
  <si>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</si>
  <si>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</si>
  <si>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</si>
  <si>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</si>
  <si>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</si>
  <si>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</si>
  <si>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</si>
  <si>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</si>
  <si>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</si>
  <si>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</si>
  <si>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</si>
  <si>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</si>
  <si>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</si>
  <si>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</si>
  <si>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</si>
  <si>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</si>
  <si>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</si>
  <si>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</si>
  <si>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</si>
  <si>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</si>
  <si>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</si>
  <si>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</si>
  <si>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</si>
  <si>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</si>
  <si>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</si>
  <si>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</si>
  <si>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</si>
  <si>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</si>
  <si>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</si>
  <si>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</si>
  <si>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</si>
  <si>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</si>
  <si>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</si>
  <si>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</si>
  <si>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</si>
  <si>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</si>
  <si>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</si>
  <si>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</si>
  <si>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</si>
  <si>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</si>
  <si>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</si>
  <si>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</si>
  <si>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</si>
  <si>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</si>
  <si>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</si>
  <si>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</si>
  <si>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</si>
  <si>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</si>
  <si>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</si>
  <si>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</si>
  <si>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</si>
  <si>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</si>
  <si>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</si>
  <si>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</si>
  <si>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</si>
  <si>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</si>
  <si>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</si>
  <si>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</si>
  <si>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</si>
  <si>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</si>
  <si>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</si>
  <si>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</si>
  <si>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</si>
  <si>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</si>
  <si>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</si>
  <si>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</si>
  <si>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</si>
  <si>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</si>
  <si>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</si>
  <si>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</si>
  <si>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</si>
  <si>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</si>
  <si>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</si>
  <si>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</si>
  <si>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</si>
  <si>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</si>
  <si>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</si>
  <si>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</si>
  <si>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</si>
  <si>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</si>
  <si>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</si>
  <si>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</si>
  <si>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</si>
  <si>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入善町</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</si>
  <si>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</si>
  <si>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</si>
  <si>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</si>
  <si>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</si>
  <si>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</si>
  <si>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</si>
  <si>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</si>
  <si>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</si>
  <si>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</si>
  <si>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</si>
  <si>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</si>
  <si>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①収益的収支比率、⑤経費回収率は非常にきびしい状態であり、今後改善の検討が必要である。
④企業債残高対事業規模比率は処理場の増設を行ったことによる建設改良費が増加したことから増加したものである。
⑥汚水処理原価については、前年までは類似団体平均値を下回っていたが今年は施設維持費が増加したため平均値を上回った。
⑦施設利用率については、５池目の供用を開始したことにより、数値が減少した。
⑧水洗化率は新規整備区域を除く既整備区域の水洗化率は約８１％であり、類似団体と比較して高い状況であるが、今後も広報等により接続促進に努めていきたいと考えている。</t>
    <rPh sb="1" eb="4">
      <t>シュウエキテキ</t>
    </rPh>
    <rPh sb="4" eb="6">
      <t>シュウシ</t>
    </rPh>
    <rPh sb="6" eb="8">
      <t>ヒリツ</t>
    </rPh>
    <rPh sb="10" eb="12">
      <t>ケイヒ</t>
    </rPh>
    <rPh sb="12" eb="14">
      <t>カイシュウ</t>
    </rPh>
    <rPh sb="14" eb="15">
      <t>リツ</t>
    </rPh>
    <rPh sb="16" eb="18">
      <t>ヒジョウ</t>
    </rPh>
    <rPh sb="23" eb="25">
      <t>ジョウタイ</t>
    </rPh>
    <rPh sb="29" eb="31">
      <t>コンゴ</t>
    </rPh>
    <rPh sb="31" eb="33">
      <t>カイゼン</t>
    </rPh>
    <rPh sb="34" eb="36">
      <t>ケントウ</t>
    </rPh>
    <rPh sb="37" eb="39">
      <t>ヒツヨウ</t>
    </rPh>
    <rPh sb="46" eb="48">
      <t>キギョウ</t>
    </rPh>
    <rPh sb="48" eb="49">
      <t>サイ</t>
    </rPh>
    <rPh sb="49" eb="51">
      <t>ザンダカ</t>
    </rPh>
    <rPh sb="51" eb="52">
      <t>タイ</t>
    </rPh>
    <rPh sb="59" eb="61">
      <t>ショリ</t>
    </rPh>
    <rPh sb="61" eb="62">
      <t>ジョウ</t>
    </rPh>
    <rPh sb="63" eb="65">
      <t>ゾウセツ</t>
    </rPh>
    <rPh sb="66" eb="67">
      <t>オコナ</t>
    </rPh>
    <rPh sb="74" eb="76">
      <t>ケンセツ</t>
    </rPh>
    <rPh sb="76" eb="78">
      <t>カイリョウ</t>
    </rPh>
    <rPh sb="78" eb="79">
      <t>ヒ</t>
    </rPh>
    <rPh sb="80" eb="82">
      <t>ゾウカ</t>
    </rPh>
    <rPh sb="88" eb="90">
      <t>ゾウカ</t>
    </rPh>
    <rPh sb="101" eb="103">
      <t>オスイ</t>
    </rPh>
    <rPh sb="103" eb="105">
      <t>ショリ</t>
    </rPh>
    <rPh sb="105" eb="107">
      <t>ゲンカ</t>
    </rPh>
    <rPh sb="113" eb="115">
      <t>ゼンネン</t>
    </rPh>
    <rPh sb="118" eb="120">
      <t>ルイジ</t>
    </rPh>
    <rPh sb="120" eb="122">
      <t>ダンタイ</t>
    </rPh>
    <rPh sb="122" eb="125">
      <t>ヘイキンチ</t>
    </rPh>
    <rPh sb="126" eb="128">
      <t>シタマワ</t>
    </rPh>
    <rPh sb="133" eb="135">
      <t>コトシ</t>
    </rPh>
    <rPh sb="136" eb="138">
      <t>シセツ</t>
    </rPh>
    <rPh sb="138" eb="141">
      <t>イジヒ</t>
    </rPh>
    <rPh sb="142" eb="144">
      <t>ゾウカ</t>
    </rPh>
    <rPh sb="148" eb="151">
      <t>ヘイキンチ</t>
    </rPh>
    <rPh sb="152" eb="154">
      <t>ウワマワ</t>
    </rPh>
    <rPh sb="160" eb="162">
      <t>シセツ</t>
    </rPh>
    <rPh sb="162" eb="164">
      <t>リヨウ</t>
    </rPh>
    <rPh sb="164" eb="165">
      <t>リツ</t>
    </rPh>
    <rPh sb="172" eb="173">
      <t>チ</t>
    </rPh>
    <rPh sb="173" eb="174">
      <t>メ</t>
    </rPh>
    <rPh sb="175" eb="177">
      <t>キョウヨウ</t>
    </rPh>
    <rPh sb="178" eb="180">
      <t>カイシ</t>
    </rPh>
    <rPh sb="188" eb="190">
      <t>スウチ</t>
    </rPh>
    <rPh sb="191" eb="193">
      <t>ゲンショウ</t>
    </rPh>
    <rPh sb="199" eb="202">
      <t>スイセンカ</t>
    </rPh>
    <rPh sb="202" eb="203">
      <t>リツ</t>
    </rPh>
    <rPh sb="204" eb="206">
      <t>シンキ</t>
    </rPh>
    <rPh sb="206" eb="208">
      <t>セイビ</t>
    </rPh>
    <rPh sb="208" eb="210">
      <t>クイキ</t>
    </rPh>
    <rPh sb="211" eb="212">
      <t>ノゾ</t>
    </rPh>
    <rPh sb="213" eb="214">
      <t>キ</t>
    </rPh>
    <rPh sb="214" eb="216">
      <t>セイビ</t>
    </rPh>
    <rPh sb="216" eb="218">
      <t>クイキ</t>
    </rPh>
    <rPh sb="219" eb="222">
      <t>スイセンカ</t>
    </rPh>
    <rPh sb="222" eb="223">
      <t>リツ</t>
    </rPh>
    <rPh sb="224" eb="225">
      <t>ヤク</t>
    </rPh>
    <rPh sb="232" eb="234">
      <t>ルイジ</t>
    </rPh>
    <rPh sb="234" eb="236">
      <t>ダンタイ</t>
    </rPh>
    <rPh sb="237" eb="239">
      <t>ヒカク</t>
    </rPh>
    <rPh sb="241" eb="242">
      <t>タカ</t>
    </rPh>
    <rPh sb="243" eb="245">
      <t>ジョウキョウ</t>
    </rPh>
    <rPh sb="250" eb="252">
      <t>コンゴ</t>
    </rPh>
    <rPh sb="253" eb="256">
      <t>コウホウトウ</t>
    </rPh>
    <rPh sb="259" eb="261">
      <t>セツゾク</t>
    </rPh>
    <rPh sb="261" eb="263">
      <t>ソクシン</t>
    </rPh>
    <rPh sb="264" eb="265">
      <t>ツト</t>
    </rPh>
    <rPh sb="272" eb="273">
      <t>カンガ</t>
    </rPh>
    <phoneticPr fontId="4"/>
  </si>
  <si>
    <t>　本町の公共下水道事業については、新規整備が終了に近づいている。ただし事業債の償還が今後ピークを迎えることから経営状況の悪化が見込まれる。また、下水道普及率は平成２６年度末で約９９％であり、今後は水洗化率の向上に力を入れていく必要がある。</t>
    <rPh sb="1" eb="2">
      <t>ホン</t>
    </rPh>
    <rPh sb="2" eb="3">
      <t>チョウ</t>
    </rPh>
    <rPh sb="4" eb="6">
      <t>コウキョウ</t>
    </rPh>
    <rPh sb="6" eb="9">
      <t>ゲスイドウ</t>
    </rPh>
    <rPh sb="9" eb="11">
      <t>ジギョウ</t>
    </rPh>
    <rPh sb="17" eb="19">
      <t>シンキ</t>
    </rPh>
    <rPh sb="19" eb="21">
      <t>セイビ</t>
    </rPh>
    <rPh sb="22" eb="24">
      <t>シュウリョウ</t>
    </rPh>
    <rPh sb="25" eb="26">
      <t>チカ</t>
    </rPh>
    <rPh sb="35" eb="38">
      <t>ジギョウサイ</t>
    </rPh>
    <rPh sb="39" eb="41">
      <t>ショウカン</t>
    </rPh>
    <rPh sb="42" eb="44">
      <t>コンゴ</t>
    </rPh>
    <rPh sb="48" eb="49">
      <t>ムカ</t>
    </rPh>
    <rPh sb="55" eb="57">
      <t>ケイエイ</t>
    </rPh>
    <rPh sb="57" eb="59">
      <t>ジョウキョウ</t>
    </rPh>
    <rPh sb="60" eb="62">
      <t>アッカ</t>
    </rPh>
    <rPh sb="63" eb="65">
      <t>ミコ</t>
    </rPh>
    <rPh sb="72" eb="75">
      <t>ゲスイドウ</t>
    </rPh>
    <rPh sb="75" eb="77">
      <t>フキュウ</t>
    </rPh>
    <rPh sb="77" eb="78">
      <t>リツ</t>
    </rPh>
    <rPh sb="79" eb="81">
      <t>ヘイセイ</t>
    </rPh>
    <rPh sb="83" eb="85">
      <t>ネンド</t>
    </rPh>
    <rPh sb="85" eb="86">
      <t>マツ</t>
    </rPh>
    <rPh sb="87" eb="88">
      <t>ヤク</t>
    </rPh>
    <rPh sb="95" eb="97">
      <t>コンゴ</t>
    </rPh>
    <rPh sb="98" eb="101">
      <t>スイセンカ</t>
    </rPh>
    <rPh sb="101" eb="102">
      <t>リツ</t>
    </rPh>
    <rPh sb="103" eb="105">
      <t>コウジョウ</t>
    </rPh>
    <rPh sb="106" eb="107">
      <t>チカラ</t>
    </rPh>
    <rPh sb="108" eb="109">
      <t>イ</t>
    </rPh>
    <rPh sb="113" eb="115">
      <t>ヒツヨウ</t>
    </rPh>
    <phoneticPr fontId="4"/>
  </si>
  <si>
    <t>　本町の下水道事業の供用開始は平成１３年であり、供用開始から１４年あまりが経過している。しかし管渠の耐用年数は５０年であることから、当面大規模な施設更新は見込んでいない。なお、下水道の処理場については、施設更新を計画し順次行っていく予定である。</t>
    <rPh sb="51" eb="52">
      <t>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</si>
</sst>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8633840"/>
        <c:axId val="30233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0.14000000000000001</c:v>
                </c:pt>
                <c:pt idx="1">
                  <c:v>0.18</c:v>
                </c:pt>
                <c:pt idx="2">
                  <c:v>0.18</c:v>
                </c:pt>
                <c:pt idx="3">
                  <c:v>0.19</c:v>
                </c:pt>
                <c:pt idx="4">
                  <c:v>0.16</c:v>
                </c:pt>
              </c:numCache>
            </c:numRef>
          </c:val>
          <c:smooth val="0"/>
        </c:ser>
        <c:dLbls>
          <c:showLegendKey val="0"/>
          <c:showVal val="0"/>
          <c:showCatName val="0"/>
          <c:showSerName val="0"/>
          <c:showPercent val="0"/>
          <c:showBubbleSize val="0"/>
        </c:dLbls>
        <c:marker val="1"/>
        <c:smooth val="0"/>
        <c:axId val="228633840"/>
        <c:axId val="302337776"/>
      </c:lineChart>
      <c:dateAx>
        <c:axId val="228633840"/>
        <c:scaling>
          <c:orientation val="minMax"/>
        </c:scaling>
        <c:delete val="1"/>
        <c:axPos val="b"/>
        <c:numFmt formatCode="ge" sourceLinked="1"/>
        <c:majorTickMark val="none"/>
        <c:minorTickMark val="none"/>
        <c:tickLblPos val="none"/>
        <c:crossAx val="302337776"/>
        <c:crosses val="autoZero"/>
        <c:auto val="1"/>
        <c:lblOffset val="100"/>
        <c:baseTimeUnit val="years"/>
      </c:dateAx>
      <c:valAx>
        <c:axId val="30233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63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77.25</c:v>
                </c:pt>
                <c:pt idx="1">
                  <c:v>79.599999999999994</c:v>
                </c:pt>
                <c:pt idx="2">
                  <c:v>87.63</c:v>
                </c:pt>
                <c:pt idx="3">
                  <c:v>97.52</c:v>
                </c:pt>
                <c:pt idx="4">
                  <c:v>78.11</c:v>
                </c:pt>
              </c:numCache>
            </c:numRef>
          </c:val>
        </c:ser>
        <c:dLbls>
          <c:showLegendKey val="0"/>
          <c:showVal val="0"/>
          <c:showCatName val="0"/>
          <c:showSerName val="0"/>
          <c:showPercent val="0"/>
          <c:showBubbleSize val="0"/>
        </c:dLbls>
        <c:gapWidth val="150"/>
        <c:axId val="302331504"/>
        <c:axId val="302331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2331504"/>
        <c:axId val="302331112"/>
      </c:lineChart>
      <c:dateAx>
        <c:axId val="302331504"/>
        <c:scaling>
          <c:orientation val="minMax"/>
        </c:scaling>
        <c:delete val="1"/>
        <c:axPos val="b"/>
        <c:numFmt formatCode="ge" sourceLinked="1"/>
        <c:majorTickMark val="none"/>
        <c:minorTickMark val="none"/>
        <c:tickLblPos val="none"/>
        <c:crossAx val="302331112"/>
        <c:crosses val="autoZero"/>
        <c:auto val="1"/>
        <c:lblOffset val="100"/>
        <c:baseTimeUnit val="years"/>
      </c:dateAx>
      <c:valAx>
        <c:axId val="302331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33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2331896"/>
        <c:axId val="30233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2331896"/>
        <c:axId val="302336992"/>
      </c:lineChart>
      <c:dateAx>
        <c:axId val="302331896"/>
        <c:scaling>
          <c:orientation val="minMax"/>
        </c:scaling>
        <c:delete val="1"/>
        <c:axPos val="b"/>
        <c:numFmt formatCode="ge" sourceLinked="1"/>
        <c:majorTickMark val="none"/>
        <c:minorTickMark val="none"/>
        <c:tickLblPos val="none"/>
        <c:crossAx val="302336992"/>
        <c:crosses val="autoZero"/>
        <c:auto val="1"/>
        <c:lblOffset val="100"/>
        <c:baseTimeUnit val="years"/>
      </c:dateAx>
      <c:valAx>
        <c:axId val="30233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331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2338168"/>
        <c:axId val="30233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2338168"/>
        <c:axId val="302333856"/>
      </c:lineChart>
      <c:dateAx>
        <c:axId val="302338168"/>
        <c:scaling>
          <c:orientation val="minMax"/>
        </c:scaling>
        <c:delete val="1"/>
        <c:axPos val="b"/>
        <c:numFmt formatCode="ge" sourceLinked="1"/>
        <c:majorTickMark val="none"/>
        <c:minorTickMark val="none"/>
        <c:tickLblPos val="none"/>
        <c:crossAx val="302333856"/>
        <c:crosses val="autoZero"/>
        <c:auto val="1"/>
        <c:lblOffset val="100"/>
        <c:baseTimeUnit val="years"/>
      </c:dateAx>
      <c:valAx>
        <c:axId val="30233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338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2334248"/>
        <c:axId val="30233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2334248"/>
        <c:axId val="302334640"/>
      </c:lineChart>
      <c:dateAx>
        <c:axId val="302334248"/>
        <c:scaling>
          <c:orientation val="minMax"/>
        </c:scaling>
        <c:delete val="1"/>
        <c:axPos val="b"/>
        <c:numFmt formatCode="ge" sourceLinked="1"/>
        <c:majorTickMark val="none"/>
        <c:minorTickMark val="none"/>
        <c:tickLblPos val="none"/>
        <c:crossAx val="302334640"/>
        <c:crosses val="autoZero"/>
        <c:auto val="1"/>
        <c:lblOffset val="100"/>
        <c:baseTimeUnit val="years"/>
      </c:dateAx>
      <c:valAx>
        <c:axId val="30233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334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4080872"/>
        <c:axId val="304075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4080872"/>
        <c:axId val="304075384"/>
      </c:lineChart>
      <c:dateAx>
        <c:axId val="304080872"/>
        <c:scaling>
          <c:orientation val="minMax"/>
        </c:scaling>
        <c:delete val="1"/>
        <c:axPos val="b"/>
        <c:numFmt formatCode="ge" sourceLinked="1"/>
        <c:majorTickMark val="none"/>
        <c:minorTickMark val="none"/>
        <c:tickLblPos val="none"/>
        <c:crossAx val="304075384"/>
        <c:crosses val="autoZero"/>
        <c:auto val="1"/>
        <c:lblOffset val="100"/>
        <c:baseTimeUnit val="years"/>
      </c:dateAx>
      <c:valAx>
        <c:axId val="304075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080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2228.75</c:v>
                </c:pt>
                <c:pt idx="1">
                  <c:v>2294.7800000000002</c:v>
                </c:pt>
                <c:pt idx="2">
                  <c:v>1820.6</c:v>
                </c:pt>
                <c:pt idx="3">
                  <c:v>1484.16</c:v>
                </c:pt>
                <c:pt idx="4">
                  <c:v>2072.0300000000002</c:v>
                </c:pt>
              </c:numCache>
            </c:numRef>
          </c:val>
        </c:ser>
        <c:dLbls>
          <c:showLegendKey val="0"/>
          <c:showVal val="0"/>
          <c:showCatName val="0"/>
          <c:showSerName val="0"/>
          <c:showPercent val="0"/>
          <c:showBubbleSize val="0"/>
        </c:dLbls>
        <c:gapWidth val="150"/>
        <c:axId val="304073816"/>
        <c:axId val="30408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1882.66</c:v>
                </c:pt>
                <c:pt idx="1">
                  <c:v>1749.66</c:v>
                </c:pt>
                <c:pt idx="2">
                  <c:v>1574.53</c:v>
                </c:pt>
                <c:pt idx="3">
                  <c:v>1506.51</c:v>
                </c:pt>
                <c:pt idx="4">
                  <c:v>1315.67</c:v>
                </c:pt>
              </c:numCache>
            </c:numRef>
          </c:val>
          <c:smooth val="0"/>
        </c:ser>
        <c:dLbls>
          <c:showLegendKey val="0"/>
          <c:showVal val="0"/>
          <c:showCatName val="0"/>
          <c:showSerName val="0"/>
          <c:showPercent val="0"/>
          <c:showBubbleSize val="0"/>
        </c:dLbls>
        <c:marker val="1"/>
        <c:smooth val="0"/>
        <c:axId val="304073816"/>
        <c:axId val="304080480"/>
      </c:lineChart>
      <c:dateAx>
        <c:axId val="304073816"/>
        <c:scaling>
          <c:orientation val="minMax"/>
        </c:scaling>
        <c:delete val="1"/>
        <c:axPos val="b"/>
        <c:numFmt formatCode="ge" sourceLinked="1"/>
        <c:majorTickMark val="none"/>
        <c:minorTickMark val="none"/>
        <c:tickLblPos val="none"/>
        <c:crossAx val="304080480"/>
        <c:crosses val="autoZero"/>
        <c:auto val="1"/>
        <c:lblOffset val="100"/>
        <c:baseTimeUnit val="years"/>
      </c:dateAx>
      <c:valAx>
        <c:axId val="30408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073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55.84</c:v>
                </c:pt>
                <c:pt idx="1">
                  <c:v>54.1</c:v>
                </c:pt>
                <c:pt idx="2">
                  <c:v>66.25</c:v>
                </c:pt>
                <c:pt idx="3">
                  <c:v>76.45</c:v>
                </c:pt>
                <c:pt idx="4">
                  <c:v>55.71</c:v>
                </c:pt>
              </c:numCache>
            </c:numRef>
          </c:val>
        </c:ser>
        <c:dLbls>
          <c:showLegendKey val="0"/>
          <c:showVal val="0"/>
          <c:showCatName val="0"/>
          <c:showSerName val="0"/>
          <c:showPercent val="0"/>
          <c:showBubbleSize val="0"/>
        </c:dLbls>
        <c:gapWidth val="150"/>
        <c:axId val="304076560"/>
        <c:axId val="304076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54.67</c:v>
                </c:pt>
                <c:pt idx="1">
                  <c:v>54.46</c:v>
                </c:pt>
                <c:pt idx="2">
                  <c:v>57.36</c:v>
                </c:pt>
                <c:pt idx="3">
                  <c:v>57.33</c:v>
                </c:pt>
                <c:pt idx="4">
                  <c:v>60.78</c:v>
                </c:pt>
              </c:numCache>
            </c:numRef>
          </c:val>
          <c:smooth val="0"/>
        </c:ser>
        <c:dLbls>
          <c:showLegendKey val="0"/>
          <c:showVal val="0"/>
          <c:showCatName val="0"/>
          <c:showSerName val="0"/>
          <c:showPercent val="0"/>
          <c:showBubbleSize val="0"/>
        </c:dLbls>
        <c:marker val="1"/>
        <c:smooth val="0"/>
        <c:axId val="304076560"/>
        <c:axId val="304076952"/>
      </c:lineChart>
      <c:dateAx>
        <c:axId val="304076560"/>
        <c:scaling>
          <c:orientation val="minMax"/>
        </c:scaling>
        <c:delete val="1"/>
        <c:axPos val="b"/>
        <c:numFmt formatCode="ge" sourceLinked="1"/>
        <c:majorTickMark val="none"/>
        <c:minorTickMark val="none"/>
        <c:tickLblPos val="none"/>
        <c:crossAx val="304076952"/>
        <c:crosses val="autoZero"/>
        <c:auto val="1"/>
        <c:lblOffset val="100"/>
        <c:baseTimeUnit val="years"/>
      </c:dateAx>
      <c:valAx>
        <c:axId val="304076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07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272.74</c:v>
                </c:pt>
                <c:pt idx="1">
                  <c:v>271.98</c:v>
                </c:pt>
                <c:pt idx="2">
                  <c:v>239.36</c:v>
                </c:pt>
                <c:pt idx="3">
                  <c:v>216.51</c:v>
                </c:pt>
                <c:pt idx="4">
                  <c:v>278.38</c:v>
                </c:pt>
              </c:numCache>
            </c:numRef>
          </c:val>
        </c:ser>
        <c:dLbls>
          <c:showLegendKey val="0"/>
          <c:showVal val="0"/>
          <c:showCatName val="0"/>
          <c:showSerName val="0"/>
          <c:showPercent val="0"/>
          <c:showBubbleSize val="0"/>
        </c:dLbls>
        <c:gapWidth val="150"/>
        <c:axId val="304078520"/>
        <c:axId val="30407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290.26</c:v>
                </c:pt>
                <c:pt idx="1">
                  <c:v>293.08999999999997</c:v>
                </c:pt>
                <c:pt idx="2">
                  <c:v>279.91000000000003</c:v>
                </c:pt>
                <c:pt idx="3">
                  <c:v>284.52999999999997</c:v>
                </c:pt>
                <c:pt idx="4">
                  <c:v>276.26</c:v>
                </c:pt>
              </c:numCache>
            </c:numRef>
          </c:val>
          <c:smooth val="0"/>
        </c:ser>
        <c:dLbls>
          <c:showLegendKey val="0"/>
          <c:showVal val="0"/>
          <c:showCatName val="0"/>
          <c:showSerName val="0"/>
          <c:showPercent val="0"/>
          <c:showBubbleSize val="0"/>
        </c:dLbls>
        <c:marker val="1"/>
        <c:smooth val="0"/>
        <c:axId val="304078520"/>
        <c:axId val="304075776"/>
      </c:lineChart>
      <c:dateAx>
        <c:axId val="304078520"/>
        <c:scaling>
          <c:orientation val="minMax"/>
        </c:scaling>
        <c:delete val="1"/>
        <c:axPos val="b"/>
        <c:numFmt formatCode="ge" sourceLinked="1"/>
        <c:majorTickMark val="none"/>
        <c:minorTickMark val="none"/>
        <c:tickLblPos val="none"/>
        <c:crossAx val="304075776"/>
        <c:crosses val="autoZero"/>
        <c:auto val="1"/>
        <c:lblOffset val="100"/>
        <c:baseTimeUnit val="years"/>
      </c:dateAx>
      <c:valAx>
        <c:axId val="30407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078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71.11</c:v>
                </c:pt>
                <c:pt idx="1">
                  <c:v>78.62</c:v>
                </c:pt>
                <c:pt idx="2">
                  <c:v>76.63</c:v>
                </c:pt>
                <c:pt idx="3">
                  <c:v>77.59</c:v>
                </c:pt>
                <c:pt idx="4">
                  <c:v>61.26</c:v>
                </c:pt>
              </c:numCache>
            </c:numRef>
          </c:val>
        </c:ser>
        <c:dLbls>
          <c:showLegendKey val="0"/>
          <c:showVal val="0"/>
          <c:showCatName val="0"/>
          <c:showSerName val="0"/>
          <c:showPercent val="0"/>
          <c:showBubbleSize val="0"/>
        </c:dLbls>
        <c:gapWidth val="150"/>
        <c:axId val="304079304"/>
        <c:axId val="30407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39.770000000000003</c:v>
                </c:pt>
                <c:pt idx="1">
                  <c:v>38.950000000000003</c:v>
                </c:pt>
                <c:pt idx="2">
                  <c:v>40.07</c:v>
                </c:pt>
                <c:pt idx="3">
                  <c:v>39.92</c:v>
                </c:pt>
                <c:pt idx="4">
                  <c:v>41.63</c:v>
                </c:pt>
              </c:numCache>
            </c:numRef>
          </c:val>
          <c:smooth val="0"/>
        </c:ser>
        <c:dLbls>
          <c:showLegendKey val="0"/>
          <c:showVal val="0"/>
          <c:showCatName val="0"/>
          <c:showSerName val="0"/>
          <c:showPercent val="0"/>
          <c:showBubbleSize val="0"/>
        </c:dLbls>
        <c:marker val="1"/>
        <c:smooth val="0"/>
        <c:axId val="304079304"/>
        <c:axId val="304079696"/>
      </c:lineChart>
      <c:dateAx>
        <c:axId val="304079304"/>
        <c:scaling>
          <c:orientation val="minMax"/>
        </c:scaling>
        <c:delete val="1"/>
        <c:axPos val="b"/>
        <c:numFmt formatCode="ge" sourceLinked="1"/>
        <c:majorTickMark val="none"/>
        <c:minorTickMark val="none"/>
        <c:tickLblPos val="none"/>
        <c:crossAx val="304079696"/>
        <c:crosses val="autoZero"/>
        <c:auto val="1"/>
        <c:lblOffset val="100"/>
        <c:baseTimeUnit val="years"/>
      </c:dateAx>
      <c:valAx>
        <c:axId val="30407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079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77.459999999999994</c:v>
                </c:pt>
                <c:pt idx="1">
                  <c:v>80.27</c:v>
                </c:pt>
                <c:pt idx="2">
                  <c:v>82.23</c:v>
                </c:pt>
                <c:pt idx="3">
                  <c:v>83.12</c:v>
                </c:pt>
                <c:pt idx="4">
                  <c:v>81.489999999999995</c:v>
                </c:pt>
              </c:numCache>
            </c:numRef>
          </c:val>
        </c:ser>
        <c:dLbls>
          <c:showLegendKey val="0"/>
          <c:showVal val="0"/>
          <c:showCatName val="0"/>
          <c:showSerName val="0"/>
          <c:showPercent val="0"/>
          <c:showBubbleSize val="0"/>
        </c:dLbls>
        <c:gapWidth val="150"/>
        <c:axId val="303782608"/>
        <c:axId val="30378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65.66</c:v>
                </c:pt>
                <c:pt idx="1">
                  <c:v>65.599999999999994</c:v>
                </c:pt>
                <c:pt idx="2">
                  <c:v>66</c:v>
                </c:pt>
                <c:pt idx="3">
                  <c:v>65.86</c:v>
                </c:pt>
                <c:pt idx="4">
                  <c:v>66.33</c:v>
                </c:pt>
              </c:numCache>
            </c:numRef>
          </c:val>
          <c:smooth val="0"/>
        </c:ser>
        <c:dLbls>
          <c:showLegendKey val="0"/>
          <c:showVal val="0"/>
          <c:showCatName val="0"/>
          <c:showSerName val="0"/>
          <c:showPercent val="0"/>
          <c:showBubbleSize val="0"/>
        </c:dLbls>
        <c:marker val="1"/>
        <c:smooth val="0"/>
        <c:axId val="303782608"/>
        <c:axId val="303785744"/>
      </c:lineChart>
      <c:dateAx>
        <c:axId val="303782608"/>
        <c:scaling>
          <c:orientation val="minMax"/>
        </c:scaling>
        <c:delete val="1"/>
        <c:axPos val="b"/>
        <c:numFmt formatCode="ge" sourceLinked="1"/>
        <c:majorTickMark val="none"/>
        <c:minorTickMark val="none"/>
        <c:tickLblPos val="none"/>
        <c:crossAx val="303785744"/>
        <c:crosses val="autoZero"/>
        <c:auto val="1"/>
        <c:lblOffset val="100"/>
        <c:baseTimeUnit val="years"/>
      </c:dateAx>
      <c:valAx>
        <c:axId val="30378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78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39"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富山県　入善町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Cc3</v>
      </c>
      <c r="X8" s="46"/>
      <c r="Y8" s="46"/>
      <c r="Z8" s="46"/>
      <c r="AA8" s="46"/>
      <c r="AB8" s="46"/>
      <c r="AC8" s="46"/>
      <c r="AD8" s="3"/>
      <c r="AE8" s="3"/>
      <c r="AF8" s="3"/>
      <c r="AG8" s="3"/>
      <c r="AH8" s="3"/>
      <c r="AI8" s="3"/>
      <c r="AJ8" s="3"/>
      <c r="AK8" s="3"/>
      <c r="AL8" s="47">
        <f>データ!R6</f>
        <v>26109</v>
      </c>
      <c r="AM8" s="47"/>
      <c r="AN8" s="47"/>
      <c r="AO8" s="47"/>
      <c r="AP8" s="47"/>
      <c r="AQ8" s="47"/>
      <c r="AR8" s="47"/>
      <c r="AS8" s="47"/>
      <c r="AT8" s="43">
        <f>データ!S6</f>
        <v>71.25</v>
      </c>
      <c r="AU8" s="43"/>
      <c r="AV8" s="43"/>
      <c r="AW8" s="43"/>
      <c r="AX8" s="43"/>
      <c r="AY8" s="43"/>
      <c r="AZ8" s="43"/>
      <c r="BA8" s="43"/>
      <c r="BB8" s="43">
        <f>データ!T6</f>
        <v>366.44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23.65</v>
      </c>
      <c r="Q10" s="43"/>
      <c r="R10" s="43"/>
      <c r="S10" s="43"/>
      <c r="T10" s="43"/>
      <c r="U10" s="43"/>
      <c r="V10" s="43"/>
      <c r="W10" s="43">
        <f>データ!P6</f>
        <v>85</v>
      </c>
      <c r="X10" s="43"/>
      <c r="Y10" s="43"/>
      <c r="Z10" s="43"/>
      <c r="AA10" s="43"/>
      <c r="AB10" s="43"/>
      <c r="AC10" s="43"/>
      <c r="AD10" s="47">
        <f>データ!Q6</f>
        <v>3672</v>
      </c>
      <c r="AE10" s="47"/>
      <c r="AF10" s="47"/>
      <c r="AG10" s="47"/>
      <c r="AH10" s="47"/>
      <c r="AI10" s="47"/>
      <c r="AJ10" s="47"/>
      <c r="AK10" s="2"/>
      <c r="AL10" s="47">
        <f>データ!U6</f>
        <v>6138</v>
      </c>
      <c r="AM10" s="47"/>
      <c r="AN10" s="47"/>
      <c r="AO10" s="47"/>
      <c r="AP10" s="47"/>
      <c r="AQ10" s="47"/>
      <c r="AR10" s="47"/>
      <c r="AS10" s="47"/>
      <c r="AT10" s="43">
        <f>データ!V6</f>
        <v>1.72</v>
      </c>
      <c r="AU10" s="43"/>
      <c r="AV10" s="43"/>
      <c r="AW10" s="43"/>
      <c r="AX10" s="43"/>
      <c r="AY10" s="43"/>
      <c r="AZ10" s="43"/>
      <c r="BA10" s="43"/>
      <c r="BB10" s="43">
        <f>データ!W6</f>
        <v>3568.6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163422</v>
      </c>
      <c r="D6" s="31">
        <f t="shared" si="3"/>
        <v>47</v>
      </c>
      <c r="E6" s="31">
        <f t="shared" si="3"/>
        <v>17</v>
      </c>
      <c r="F6" s="31">
        <f t="shared" si="3"/>
        <v>1</v>
      </c>
      <c r="G6" s="31">
        <f t="shared" si="3"/>
        <v>0</v>
      </c>
      <c r="H6" s="31" t="str">
        <f t="shared" si="3"/>
        <v>富山県　入善町</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23.65</v>
      </c>
      <c r="P6" s="32">
        <f t="shared" si="3"/>
        <v>85</v>
      </c>
      <c r="Q6" s="32">
        <f t="shared" si="3"/>
        <v>3672</v>
      </c>
      <c r="R6" s="32">
        <f t="shared" si="3"/>
        <v>26109</v>
      </c>
      <c r="S6" s="32">
        <f t="shared" si="3"/>
        <v>71.25</v>
      </c>
      <c r="T6" s="32">
        <f t="shared" si="3"/>
        <v>366.44</v>
      </c>
      <c r="U6" s="32">
        <f t="shared" si="3"/>
        <v>6138</v>
      </c>
      <c r="V6" s="32">
        <f t="shared" si="3"/>
        <v>1.72</v>
      </c>
      <c r="W6" s="32">
        <f t="shared" si="3"/>
        <v>3568.6</v>
      </c>
      <c r="X6" s="33">
        <f>IF(X7="",NA(),X7)</f>
        <v>77.25</v>
      </c>
      <c r="Y6" s="33">
        <f t="shared" ref="Y6:AG6" si="4">IF(Y7="",NA(),Y7)</f>
        <v>79.599999999999994</v>
      </c>
      <c r="Z6" s="33">
        <f t="shared" si="4"/>
        <v>87.63</v>
      </c>
      <c r="AA6" s="33">
        <f t="shared" si="4"/>
        <v>97.52</v>
      </c>
      <c r="AB6" s="33">
        <f t="shared" si="4"/>
        <v>78.11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2228.75</v>
      </c>
      <c r="BF6" s="33">
        <f t="shared" ref="BF6:BN6" si="7">IF(BF7="",NA(),BF7)</f>
        <v>2294.7800000000002</v>
      </c>
      <c r="BG6" s="33">
        <f t="shared" si="7"/>
        <v>1820.6</v>
      </c>
      <c r="BH6" s="33">
        <f t="shared" si="7"/>
        <v>1484.16</v>
      </c>
      <c r="BI6" s="33">
        <f t="shared" si="7"/>
        <v>2072.0300000000002</v>
      </c>
      <c r="BJ6" s="33">
        <f t="shared" si="7"/>
        <v>1882.66</v>
      </c>
      <c r="BK6" s="33">
        <f t="shared" si="7"/>
        <v>1749.66</v>
      </c>
      <c r="BL6" s="33">
        <f t="shared" si="7"/>
        <v>1574.53</v>
      </c>
      <c r="BM6" s="33">
        <f t="shared" si="7"/>
        <v>1506.51</v>
      </c>
      <c r="BN6" s="33">
        <f t="shared" si="7"/>
        <v>1315.67</v>
      </c>
      <c r="BO6" s="32" t="str">
        <f>IF(BO7="","",IF(BO7="-","【-】","【"&amp;SUBSTITUTE(TEXT(BO7,"#,##0.00"),"-","△")&amp;"】"))</f>
        <v>【776.35】</v>
      </c>
      <c r="BP6" s="33">
        <f>IF(BP7="",NA(),BP7)</f>
        <v>55.84</v>
      </c>
      <c r="BQ6" s="33">
        <f t="shared" ref="BQ6:BY6" si="8">IF(BQ7="",NA(),BQ7)</f>
        <v>54.1</v>
      </c>
      <c r="BR6" s="33">
        <f t="shared" si="8"/>
        <v>66.25</v>
      </c>
      <c r="BS6" s="33">
        <f t="shared" si="8"/>
        <v>76.45</v>
      </c>
      <c r="BT6" s="33">
        <f t="shared" si="8"/>
        <v>55.71</v>
      </c>
      <c r="BU6" s="33">
        <f t="shared" si="8"/>
        <v>54.67</v>
      </c>
      <c r="BV6" s="33">
        <f t="shared" si="8"/>
        <v>54.46</v>
      </c>
      <c r="BW6" s="33">
        <f t="shared" si="8"/>
        <v>57.36</v>
      </c>
      <c r="BX6" s="33">
        <f t="shared" si="8"/>
        <v>57.33</v>
      </c>
      <c r="BY6" s="33">
        <f t="shared" si="8"/>
        <v>60.78</v>
      </c>
      <c r="BZ6" s="32" t="str">
        <f>IF(BZ7="","",IF(BZ7="-","【-】","【"&amp;SUBSTITUTE(TEXT(BZ7,"#,##0.00"),"-","△")&amp;"】"))</f>
        <v>【96.57】</v>
      </c>
      <c r="CA6" s="33">
        <f>IF(CA7="",NA(),CA7)</f>
        <v>272.74</v>
      </c>
      <c r="CB6" s="33">
        <f t="shared" ref="CB6:CJ6" si="9">IF(CB7="",NA(),CB7)</f>
        <v>271.98</v>
      </c>
      <c r="CC6" s="33">
        <f t="shared" si="9"/>
        <v>239.36</v>
      </c>
      <c r="CD6" s="33">
        <f t="shared" si="9"/>
        <v>216.51</v>
      </c>
      <c r="CE6" s="33">
        <f t="shared" si="9"/>
        <v>278.38</v>
      </c>
      <c r="CF6" s="33">
        <f t="shared" si="9"/>
        <v>290.26</v>
      </c>
      <c r="CG6" s="33">
        <f t="shared" si="9"/>
        <v>293.08999999999997</v>
      </c>
      <c r="CH6" s="33">
        <f t="shared" si="9"/>
        <v>279.91000000000003</v>
      </c>
      <c r="CI6" s="33">
        <f t="shared" si="9"/>
        <v>284.52999999999997</v>
      </c>
      <c r="CJ6" s="33">
        <f t="shared" si="9"/>
        <v>276.26</v>
      </c>
      <c r="CK6" s="32" t="str">
        <f>IF(CK7="","",IF(CK7="-","【-】","【"&amp;SUBSTITUTE(TEXT(CK7,"#,##0.00"),"-","△")&amp;"】"))</f>
        <v>【142.28】</v>
      </c>
      <c r="CL6" s="33">
        <f>IF(CL7="",NA(),CL7)</f>
        <v>71.11</v>
      </c>
      <c r="CM6" s="33">
        <f t="shared" ref="CM6:CU6" si="10">IF(CM7="",NA(),CM7)</f>
        <v>78.62</v>
      </c>
      <c r="CN6" s="33">
        <f t="shared" si="10"/>
        <v>76.63</v>
      </c>
      <c r="CO6" s="33">
        <f t="shared" si="10"/>
        <v>77.59</v>
      </c>
      <c r="CP6" s="33">
        <f t="shared" si="10"/>
        <v>61.26</v>
      </c>
      <c r="CQ6" s="33">
        <f t="shared" si="10"/>
        <v>39.770000000000003</v>
      </c>
      <c r="CR6" s="33">
        <f t="shared" si="10"/>
        <v>38.950000000000003</v>
      </c>
      <c r="CS6" s="33">
        <f t="shared" si="10"/>
        <v>40.07</v>
      </c>
      <c r="CT6" s="33">
        <f t="shared" si="10"/>
        <v>39.92</v>
      </c>
      <c r="CU6" s="33">
        <f t="shared" si="10"/>
        <v>41.63</v>
      </c>
      <c r="CV6" s="32" t="str">
        <f>IF(CV7="","",IF(CV7="-","【-】","【"&amp;SUBSTITUTE(TEXT(CV7,"#,##0.00"),"-","△")&amp;"】"))</f>
        <v>【60.35】</v>
      </c>
      <c r="CW6" s="33">
        <f>IF(CW7="",NA(),CW7)</f>
        <v>77.459999999999994</v>
      </c>
      <c r="CX6" s="33">
        <f t="shared" ref="CX6:DF6" si="11">IF(CX7="",NA(),CX7)</f>
        <v>80.27</v>
      </c>
      <c r="CY6" s="33">
        <f t="shared" si="11"/>
        <v>82.23</v>
      </c>
      <c r="CZ6" s="33">
        <f t="shared" si="11"/>
        <v>83.12</v>
      </c>
      <c r="DA6" s="33">
        <f t="shared" si="11"/>
        <v>81.489999999999995</v>
      </c>
      <c r="DB6" s="33">
        <f t="shared" si="11"/>
        <v>65.66</v>
      </c>
      <c r="DC6" s="33">
        <f t="shared" si="11"/>
        <v>65.599999999999994</v>
      </c>
      <c r="DD6" s="33">
        <f t="shared" si="11"/>
        <v>66</v>
      </c>
      <c r="DE6" s="33">
        <f t="shared" si="11"/>
        <v>65.86</v>
      </c>
      <c r="DF6" s="33">
        <f t="shared" si="11"/>
        <v>66.33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0.14000000000000001</v>
      </c>
      <c r="EJ6" s="33">
        <f t="shared" si="14"/>
        <v>0.18</v>
      </c>
      <c r="EK6" s="33">
        <f t="shared" si="14"/>
        <v>0.18</v>
      </c>
      <c r="EL6" s="33">
        <f t="shared" si="14"/>
        <v>0.19</v>
      </c>
      <c r="EM6" s="33">
        <f t="shared" si="14"/>
        <v>0.16</v>
      </c>
      <c r="EN6" s="32" t="str">
        <f>IF(EN7="","",IF(EN7="-","【-】","【"&amp;SUBSTITUTE(TEXT(EN7,"#,##0.00"),"-","△")&amp;"】"))</f>
        <v>【0.17】</v>
      </c>
    </row>
    <row r="7" spans="1:144" s="34" customFormat="1">
      <c r="A7" s="26"/>
      <c r="B7" s="35">
        <v>2014</v>
      </c>
      <c r="C7" s="35">
        <v>163422</v>
      </c>
      <c r="D7" s="35">
        <v>47</v>
      </c>
      <c r="E7" s="35">
        <v>17</v>
      </c>
      <c r="F7" s="35">
        <v>1</v>
      </c>
      <c r="G7" s="35">
        <v>0</v>
      </c>
      <c r="H7" s="35" t="s">
        <v>96</v>
      </c>
      <c r="I7" s="35" t="s">
        <v>97</v>
      </c>
      <c r="J7" s="35" t="s">
        <v>98</v>
      </c>
      <c r="K7" s="35" t="s">
        <v>99</v>
      </c>
      <c r="L7" s="35" t="s">
        <v>100</v>
      </c>
      <c r="M7" s="36" t="s">
        <v>101</v>
      </c>
      <c r="N7" s="36" t="s">
        <v>102</v>
      </c>
      <c r="O7" s="36">
        <v>23.65</v>
      </c>
      <c r="P7" s="36">
        <v>85</v>
      </c>
      <c r="Q7" s="36">
        <v>3672</v>
      </c>
      <c r="R7" s="36">
        <v>26109</v>
      </c>
      <c r="S7" s="36">
        <v>71.25</v>
      </c>
      <c r="T7" s="36">
        <v>366.44</v>
      </c>
      <c r="U7" s="36">
        <v>6138</v>
      </c>
      <c r="V7" s="36">
        <v>1.72</v>
      </c>
      <c r="W7" s="36">
        <v>3568.6</v>
      </c>
      <c r="X7" s="36">
        <v>77.25</v>
      </c>
      <c r="Y7" s="36">
        <v>79.599999999999994</v>
      </c>
      <c r="Z7" s="36">
        <v>87.63</v>
      </c>
      <c r="AA7" s="36">
        <v>97.52</v>
      </c>
      <c r="AB7" s="36">
        <v>78.11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2228.75</v>
      </c>
      <c r="BF7" s="36">
        <v>2294.7800000000002</v>
      </c>
      <c r="BG7" s="36">
        <v>1820.6</v>
      </c>
      <c r="BH7" s="36">
        <v>1484.16</v>
      </c>
      <c r="BI7" s="36">
        <v>2072.0300000000002</v>
      </c>
      <c r="BJ7" s="36">
        <v>1882.66</v>
      </c>
      <c r="BK7" s="36">
        <v>1749.66</v>
      </c>
      <c r="BL7" s="36">
        <v>1574.53</v>
      </c>
      <c r="BM7" s="36">
        <v>1506.51</v>
      </c>
      <c r="BN7" s="36">
        <v>1315.67</v>
      </c>
      <c r="BO7" s="36">
        <v>776.35</v>
      </c>
      <c r="BP7" s="36">
        <v>55.84</v>
      </c>
      <c r="BQ7" s="36">
        <v>54.1</v>
      </c>
      <c r="BR7" s="36">
        <v>66.25</v>
      </c>
      <c r="BS7" s="36">
        <v>76.45</v>
      </c>
      <c r="BT7" s="36">
        <v>55.71</v>
      </c>
      <c r="BU7" s="36">
        <v>54.67</v>
      </c>
      <c r="BV7" s="36">
        <v>54.46</v>
      </c>
      <c r="BW7" s="36">
        <v>57.36</v>
      </c>
      <c r="BX7" s="36">
        <v>57.33</v>
      </c>
      <c r="BY7" s="36">
        <v>60.78</v>
      </c>
      <c r="BZ7" s="36">
        <v>96.57</v>
      </c>
      <c r="CA7" s="36">
        <v>272.74</v>
      </c>
      <c r="CB7" s="36">
        <v>271.98</v>
      </c>
      <c r="CC7" s="36">
        <v>239.36</v>
      </c>
      <c r="CD7" s="36">
        <v>216.51</v>
      </c>
      <c r="CE7" s="36">
        <v>278.38</v>
      </c>
      <c r="CF7" s="36">
        <v>290.26</v>
      </c>
      <c r="CG7" s="36">
        <v>293.08999999999997</v>
      </c>
      <c r="CH7" s="36">
        <v>279.91000000000003</v>
      </c>
      <c r="CI7" s="36">
        <v>284.52999999999997</v>
      </c>
      <c r="CJ7" s="36">
        <v>276.26</v>
      </c>
      <c r="CK7" s="36">
        <v>142.28</v>
      </c>
      <c r="CL7" s="36">
        <v>71.11</v>
      </c>
      <c r="CM7" s="36">
        <v>78.62</v>
      </c>
      <c r="CN7" s="36">
        <v>76.63</v>
      </c>
      <c r="CO7" s="36">
        <v>77.59</v>
      </c>
      <c r="CP7" s="36">
        <v>61.26</v>
      </c>
      <c r="CQ7" s="36">
        <v>39.770000000000003</v>
      </c>
      <c r="CR7" s="36">
        <v>38.950000000000003</v>
      </c>
      <c r="CS7" s="36">
        <v>40.07</v>
      </c>
      <c r="CT7" s="36">
        <v>39.92</v>
      </c>
      <c r="CU7" s="36">
        <v>41.63</v>
      </c>
      <c r="CV7" s="36">
        <v>60.35</v>
      </c>
      <c r="CW7" s="36">
        <v>77.459999999999994</v>
      </c>
      <c r="CX7" s="36">
        <v>80.27</v>
      </c>
      <c r="CY7" s="36">
        <v>82.23</v>
      </c>
      <c r="CZ7" s="36">
        <v>83.12</v>
      </c>
      <c r="DA7" s="36">
        <v>81.489999999999995</v>
      </c>
      <c r="DB7" s="36">
        <v>65.66</v>
      </c>
      <c r="DC7" s="36">
        <v>65.599999999999994</v>
      </c>
      <c r="DD7" s="36">
        <v>66</v>
      </c>
      <c r="DE7" s="36">
        <v>65.86</v>
      </c>
      <c r="DF7" s="36">
        <v>66.33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0.14000000000000001</v>
      </c>
      <c r="EJ7" s="36">
        <v>0.18</v>
      </c>
      <c r="EK7" s="36">
        <v>0.18</v>
      </c>
      <c r="EL7" s="36">
        <v>0.19</v>
      </c>
      <c r="EM7" s="36">
        <v>0.16</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2016-02-03T08:51:30Z</dcterms:created>
  <dcterms:modified xsi:type="dcterms:W3CDTF">2016-02-25T04:12:28Z</dcterms:modified>
  <cp:category/>
</cp:coreProperties>
</file>