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14入善町\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<sst xmlns="http://schemas.openxmlformats.org/spreadsheetml/2006/main" count="226" uniqueCount="110">
  <si>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</si>
  <si>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</si>
  <si>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</si>
  <si>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</si>
  <si>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</si>
  <si>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</si>
  <si>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</si>
  <si>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</si>
  <si>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</si>
  <si>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</si>
  <si>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</si>
  <si>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</si>
  <si>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</si>
  <si>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</si>
  <si>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</si>
  <si>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</si>
  <si>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</si>
  <si>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</si>
  <si>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</si>
  <si>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</si>
  <si>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</si>
  <si>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</si>
  <si>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</si>
  <si>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</si>
  <si>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</si>
  <si>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</si>
  <si>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</si>
  <si>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</si>
  <si>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</si>
  <si>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</si>
  <si>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</si>
  <si>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</si>
  <si>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</si>
  <si>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</si>
  <si>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</si>
  <si>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</si>
  <si>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</si>
  <si>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</si>
  <si>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</si>
  <si>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</si>
  <si>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</si>
  <si>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</si>
  <si>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</si>
  <si>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</si>
  <si>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</si>
  <si>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</si>
  <si>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</si>
  <si>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</si>
  <si>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</si>
  <si>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</si>
  <si>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</si>
  <si>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</si>
  <si>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</si>
  <si>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</si>
  <si>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</si>
  <si>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</si>
  <si>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</si>
  <si>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</si>
  <si>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</si>
  <si>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</si>
  <si>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</si>
  <si>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</si>
  <si>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</si>
  <si>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</si>
  <si>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</si>
  <si>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</si>
  <si>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</si>
  <si>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</si>
  <si>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</si>
  <si>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</si>
  <si>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</si>
  <si>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</si>
  <si>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</si>
  <si>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</si>
  <si>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</si>
  <si>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</si>
  <si>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</si>
  <si>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</si>
  <si>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</si>
  <si>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</si>
  <si>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</si>
  <si>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</si>
  <si>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</si>
  <si>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</si>
  <si>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</si>
  <si>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</si>
  <si>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</si>
  <si>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</si>
  <si>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</si>
  <si>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</si>
  <si>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</si>
  <si>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</si>
  <si>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</si>
  <si>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</si>
  <si>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</si>
  <si>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</si>
  <si>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</si>
  <si>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</si>
  <si>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</si>
  <si>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</si>
  <si>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</si>
  <si>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</si>
  <si>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</si>
  <si>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</si>
  <si>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</si>
  <si>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</si>
  <si>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</si>
  <si>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①収益的収支比率、⑤経費回収率は非常にきびしい状態であり、今後改善の検討が必要である。
④企業債残高対事業規模比率は前年よりも下がったが類似団体平均値を上回っている。
⑥汚水処理原価については、類似団体平均値を下回っており今後も継続して下げる努力をしていく必要がある。
⑧水洗化率は新規整備区域を除く既整備区域の水洗化率は約７６％であり、類似団体と比較して高い状況であるが、今後も広報等により接続促進に努めていきたいと考えている。</t>
    <rPh sb="1" eb="4">
      <t>シュウエキテキ</t>
    </rPh>
    <rPh sb="4" eb="6">
      <t>シュウシ</t>
    </rPh>
    <rPh sb="6" eb="8">
      <t>ヒリツ</t>
    </rPh>
    <rPh sb="10" eb="12">
      <t>ケイヒ</t>
    </rPh>
    <rPh sb="12" eb="14">
      <t>カイシュウ</t>
    </rPh>
    <rPh sb="14" eb="15">
      <t>リツ</t>
    </rPh>
    <rPh sb="16" eb="18">
      <t>ヒジョウ</t>
    </rPh>
    <rPh sb="23" eb="25">
      <t>ジョウタイ</t>
    </rPh>
    <rPh sb="29" eb="31">
      <t>コンゴ</t>
    </rPh>
    <rPh sb="31" eb="33">
      <t>カイゼン</t>
    </rPh>
    <rPh sb="34" eb="36">
      <t>ケントウ</t>
    </rPh>
    <rPh sb="37" eb="39">
      <t>ヒツヨウ</t>
    </rPh>
    <rPh sb="46" eb="48">
      <t>キギョウ</t>
    </rPh>
    <rPh sb="48" eb="49">
      <t>サイ</t>
    </rPh>
    <rPh sb="49" eb="51">
      <t>ザンダカ</t>
    </rPh>
    <rPh sb="51" eb="52">
      <t>タイ</t>
    </rPh>
    <rPh sb="59" eb="61">
      <t>ゼンネン</t>
    </rPh>
    <rPh sb="64" eb="65">
      <t>サ</t>
    </rPh>
    <rPh sb="69" eb="71">
      <t>ルイジ</t>
    </rPh>
    <rPh sb="71" eb="73">
      <t>ダンタイ</t>
    </rPh>
    <rPh sb="73" eb="76">
      <t>ヘイキンチ</t>
    </rPh>
    <rPh sb="77" eb="79">
      <t>ウワマワ</t>
    </rPh>
    <rPh sb="87" eb="89">
      <t>オスイ</t>
    </rPh>
    <rPh sb="89" eb="91">
      <t>ショリ</t>
    </rPh>
    <rPh sb="91" eb="93">
      <t>ゲンカ</t>
    </rPh>
    <rPh sb="99" eb="101">
      <t>ルイジ</t>
    </rPh>
    <rPh sb="101" eb="103">
      <t>ダンタイ</t>
    </rPh>
    <rPh sb="103" eb="106">
      <t>ヘイキンチ</t>
    </rPh>
    <rPh sb="107" eb="109">
      <t>シタマワ</t>
    </rPh>
    <rPh sb="113" eb="115">
      <t>コンゴ</t>
    </rPh>
    <rPh sb="116" eb="118">
      <t>ケイゾク</t>
    </rPh>
    <rPh sb="120" eb="121">
      <t>サ</t>
    </rPh>
    <rPh sb="123" eb="125">
      <t>ドリョク</t>
    </rPh>
    <rPh sb="130" eb="132">
      <t>ヒツヨウ</t>
    </rPh>
    <rPh sb="139" eb="142">
      <t>スイセンカ</t>
    </rPh>
    <rPh sb="142" eb="143">
      <t>リツ</t>
    </rPh>
    <rPh sb="144" eb="146">
      <t>シンキ</t>
    </rPh>
    <rPh sb="146" eb="148">
      <t>セイビ</t>
    </rPh>
    <rPh sb="148" eb="150">
      <t>クイキ</t>
    </rPh>
    <rPh sb="151" eb="152">
      <t>ノゾ</t>
    </rPh>
    <rPh sb="153" eb="154">
      <t>キ</t>
    </rPh>
    <rPh sb="154" eb="156">
      <t>セイビ</t>
    </rPh>
    <rPh sb="156" eb="158">
      <t>クイキ</t>
    </rPh>
    <rPh sb="159" eb="162">
      <t>スイセンカ</t>
    </rPh>
    <rPh sb="162" eb="163">
      <t>リツ</t>
    </rPh>
    <rPh sb="164" eb="165">
      <t>ヤク</t>
    </rPh>
    <rPh sb="172" eb="174">
      <t>ルイジ</t>
    </rPh>
    <rPh sb="174" eb="176">
      <t>ダンタイ</t>
    </rPh>
    <rPh sb="177" eb="179">
      <t>ヒカク</t>
    </rPh>
    <rPh sb="181" eb="182">
      <t>タカ</t>
    </rPh>
    <rPh sb="183" eb="185">
      <t>ジョウキョウ</t>
    </rPh>
    <rPh sb="190" eb="192">
      <t>コンゴ</t>
    </rPh>
    <rPh sb="193" eb="196">
      <t>コウホウトウ</t>
    </rPh>
    <rPh sb="199" eb="201">
      <t>セツゾク</t>
    </rPh>
    <rPh sb="201" eb="203">
      <t>ソクシン</t>
    </rPh>
    <rPh sb="204" eb="205">
      <t>ツト</t>
    </rPh>
    <rPh sb="212" eb="213">
      <t>カンガ</t>
    </rPh>
    <phoneticPr fontId="4"/>
  </si>
  <si>
    <t>　本町の特定環境保全公共下水道事業については、新規整備が終了に近づいている。ただし事業債の償還が今後ピークを迎えることから経営状況の悪化が見込まれる。また、下水道普及率は平成２６年度末で約９９％であり、今後は水洗化率の向上に力を入れていく必要がある。</t>
    <rPh sb="1" eb="2">
      <t>ホン</t>
    </rPh>
    <rPh sb="2" eb="3">
      <t>チョウ</t>
    </rPh>
    <rPh sb="4" eb="6">
      <t>トクテイ</t>
    </rPh>
    <rPh sb="6" eb="8">
      <t>カンキョウ</t>
    </rPh>
    <rPh sb="8" eb="10">
      <t>ホゼン</t>
    </rPh>
    <rPh sb="10" eb="12">
      <t>コウキョウ</t>
    </rPh>
    <rPh sb="12" eb="15">
      <t>ゲスイドウ</t>
    </rPh>
    <rPh sb="15" eb="17">
      <t>ジギョウ</t>
    </rPh>
    <rPh sb="23" eb="25">
      <t>シンキ</t>
    </rPh>
    <rPh sb="25" eb="27">
      <t>セイビ</t>
    </rPh>
    <rPh sb="28" eb="30">
      <t>シュウリョウ</t>
    </rPh>
    <rPh sb="31" eb="32">
      <t>チカ</t>
    </rPh>
    <rPh sb="41" eb="44">
      <t>ジギョウサイ</t>
    </rPh>
    <rPh sb="45" eb="47">
      <t>ショウカン</t>
    </rPh>
    <rPh sb="48" eb="50">
      <t>コンゴ</t>
    </rPh>
    <rPh sb="54" eb="55">
      <t>ムカ</t>
    </rPh>
    <rPh sb="61" eb="63">
      <t>ケイエイ</t>
    </rPh>
    <rPh sb="63" eb="65">
      <t>ジョウキョウ</t>
    </rPh>
    <rPh sb="66" eb="68">
      <t>アッカ</t>
    </rPh>
    <rPh sb="69" eb="71">
      <t>ミコ</t>
    </rPh>
    <rPh sb="78" eb="81">
      <t>ゲスイドウ</t>
    </rPh>
    <rPh sb="81" eb="83">
      <t>フキュウ</t>
    </rPh>
    <rPh sb="83" eb="84">
      <t>リツ</t>
    </rPh>
    <rPh sb="85" eb="87">
      <t>ヘイセイ</t>
    </rPh>
    <rPh sb="89" eb="91">
      <t>ネンド</t>
    </rPh>
    <rPh sb="91" eb="92">
      <t>マツ</t>
    </rPh>
    <rPh sb="93" eb="94">
      <t>ヤク</t>
    </rPh>
    <rPh sb="101" eb="103">
      <t>コンゴ</t>
    </rPh>
    <rPh sb="104" eb="107">
      <t>スイセンカ</t>
    </rPh>
    <rPh sb="107" eb="108">
      <t>リツ</t>
    </rPh>
    <rPh sb="109" eb="111">
      <t>コウジョウ</t>
    </rPh>
    <rPh sb="112" eb="113">
      <t>チカラ</t>
    </rPh>
    <rPh sb="114" eb="115">
      <t>イ</t>
    </rPh>
    <rPh sb="119" eb="121">
      <t>ヒツヨウ</t>
    </rPh>
    <phoneticPr fontId="4"/>
  </si>
  <si>
    <t>　本町の下水道事業の供用開始は平成１３年であり、供用開始から１４年あまりが経過している。しかし管渠の耐用年数は５０年であることから、当面大規模な施設更新は見込んでいない。なお、下水道の処理場については、施設更新を計画し順次行っていく予定である。</t>
    <rPh sb="51" eb="52">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</si>
</sst>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119576"/>
        <c:axId val="30639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34119576"/>
        <c:axId val="306399336"/>
      </c:lineChart>
      <c:dateAx>
        <c:axId val="234119576"/>
        <c:scaling>
          <c:orientation val="minMax"/>
        </c:scaling>
        <c:delete val="1"/>
        <c:axPos val="b"/>
        <c:numFmt formatCode="ge" sourceLinked="1"/>
        <c:majorTickMark val="none"/>
        <c:minorTickMark val="none"/>
        <c:tickLblPos val="none"/>
        <c:crossAx val="306399336"/>
        <c:crosses val="autoZero"/>
        <c:auto val="1"/>
        <c:lblOffset val="100"/>
        <c:baseTimeUnit val="years"/>
      </c:dateAx>
      <c:valAx>
        <c:axId val="30639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11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095640"/>
        <c:axId val="30709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07095640"/>
        <c:axId val="307097208"/>
      </c:lineChart>
      <c:dateAx>
        <c:axId val="307095640"/>
        <c:scaling>
          <c:orientation val="minMax"/>
        </c:scaling>
        <c:delete val="1"/>
        <c:axPos val="b"/>
        <c:numFmt formatCode="ge" sourceLinked="1"/>
        <c:majorTickMark val="none"/>
        <c:minorTickMark val="none"/>
        <c:tickLblPos val="none"/>
        <c:crossAx val="307097208"/>
        <c:crosses val="autoZero"/>
        <c:auto val="1"/>
        <c:lblOffset val="100"/>
        <c:baseTimeUnit val="years"/>
      </c:dateAx>
      <c:valAx>
        <c:axId val="3070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67.27</c:v>
                </c:pt>
                <c:pt idx="1">
                  <c:v>72.14</c:v>
                </c:pt>
                <c:pt idx="2">
                  <c:v>73.39</c:v>
                </c:pt>
                <c:pt idx="3">
                  <c:v>75.489999999999995</c:v>
                </c:pt>
                <c:pt idx="4">
                  <c:v>76.010000000000005</c:v>
                </c:pt>
              </c:numCache>
            </c:numRef>
          </c:val>
        </c:ser>
        <c:dLbls>
          <c:showLegendKey val="0"/>
          <c:showVal val="0"/>
          <c:showCatName val="0"/>
          <c:showSerName val="0"/>
          <c:showPercent val="0"/>
          <c:showBubbleSize val="0"/>
        </c:dLbls>
        <c:gapWidth val="150"/>
        <c:axId val="306370080"/>
        <c:axId val="3063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06370080"/>
        <c:axId val="306371648"/>
      </c:lineChart>
      <c:dateAx>
        <c:axId val="306370080"/>
        <c:scaling>
          <c:orientation val="minMax"/>
        </c:scaling>
        <c:delete val="1"/>
        <c:axPos val="b"/>
        <c:numFmt formatCode="ge" sourceLinked="1"/>
        <c:majorTickMark val="none"/>
        <c:minorTickMark val="none"/>
        <c:tickLblPos val="none"/>
        <c:crossAx val="306371648"/>
        <c:crosses val="autoZero"/>
        <c:auto val="1"/>
        <c:lblOffset val="100"/>
        <c:baseTimeUnit val="years"/>
      </c:dateAx>
      <c:valAx>
        <c:axId val="3063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80.56</c:v>
                </c:pt>
                <c:pt idx="1">
                  <c:v>78</c:v>
                </c:pt>
                <c:pt idx="2">
                  <c:v>80.42</c:v>
                </c:pt>
                <c:pt idx="3">
                  <c:v>84.01</c:v>
                </c:pt>
                <c:pt idx="4">
                  <c:v>75.7</c:v>
                </c:pt>
              </c:numCache>
            </c:numRef>
          </c:val>
        </c:ser>
        <c:dLbls>
          <c:showLegendKey val="0"/>
          <c:showVal val="0"/>
          <c:showCatName val="0"/>
          <c:showSerName val="0"/>
          <c:showPercent val="0"/>
          <c:showBubbleSize val="0"/>
        </c:dLbls>
        <c:gapWidth val="150"/>
        <c:axId val="306366552"/>
        <c:axId val="3063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66552"/>
        <c:axId val="306365376"/>
      </c:lineChart>
      <c:dateAx>
        <c:axId val="306366552"/>
        <c:scaling>
          <c:orientation val="minMax"/>
        </c:scaling>
        <c:delete val="1"/>
        <c:axPos val="b"/>
        <c:numFmt formatCode="ge" sourceLinked="1"/>
        <c:majorTickMark val="none"/>
        <c:minorTickMark val="none"/>
        <c:tickLblPos val="none"/>
        <c:crossAx val="306365376"/>
        <c:crosses val="autoZero"/>
        <c:auto val="1"/>
        <c:lblOffset val="100"/>
        <c:baseTimeUnit val="years"/>
      </c:dateAx>
      <c:valAx>
        <c:axId val="3063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372040"/>
        <c:axId val="3063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72040"/>
        <c:axId val="306366944"/>
      </c:lineChart>
      <c:dateAx>
        <c:axId val="306372040"/>
        <c:scaling>
          <c:orientation val="minMax"/>
        </c:scaling>
        <c:delete val="1"/>
        <c:axPos val="b"/>
        <c:numFmt formatCode="ge" sourceLinked="1"/>
        <c:majorTickMark val="none"/>
        <c:minorTickMark val="none"/>
        <c:tickLblPos val="none"/>
        <c:crossAx val="306366944"/>
        <c:crosses val="autoZero"/>
        <c:auto val="1"/>
        <c:lblOffset val="100"/>
        <c:baseTimeUnit val="years"/>
      </c:dateAx>
      <c:valAx>
        <c:axId val="3063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7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367336"/>
        <c:axId val="30637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67336"/>
        <c:axId val="306371256"/>
      </c:lineChart>
      <c:dateAx>
        <c:axId val="306367336"/>
        <c:scaling>
          <c:orientation val="minMax"/>
        </c:scaling>
        <c:delete val="1"/>
        <c:axPos val="b"/>
        <c:numFmt formatCode="ge" sourceLinked="1"/>
        <c:majorTickMark val="none"/>
        <c:minorTickMark val="none"/>
        <c:tickLblPos val="none"/>
        <c:crossAx val="306371256"/>
        <c:crosses val="autoZero"/>
        <c:auto val="1"/>
        <c:lblOffset val="100"/>
        <c:baseTimeUnit val="years"/>
      </c:dateAx>
      <c:valAx>
        <c:axId val="3063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366160"/>
        <c:axId val="30636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66160"/>
        <c:axId val="306368120"/>
      </c:lineChart>
      <c:dateAx>
        <c:axId val="306366160"/>
        <c:scaling>
          <c:orientation val="minMax"/>
        </c:scaling>
        <c:delete val="1"/>
        <c:axPos val="b"/>
        <c:numFmt formatCode="ge" sourceLinked="1"/>
        <c:majorTickMark val="none"/>
        <c:minorTickMark val="none"/>
        <c:tickLblPos val="none"/>
        <c:crossAx val="306368120"/>
        <c:crosses val="autoZero"/>
        <c:auto val="1"/>
        <c:lblOffset val="100"/>
        <c:baseTimeUnit val="years"/>
      </c:dateAx>
      <c:valAx>
        <c:axId val="30636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095248"/>
        <c:axId val="30709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095248"/>
        <c:axId val="307099952"/>
      </c:lineChart>
      <c:dateAx>
        <c:axId val="307095248"/>
        <c:scaling>
          <c:orientation val="minMax"/>
        </c:scaling>
        <c:delete val="1"/>
        <c:axPos val="b"/>
        <c:numFmt formatCode="ge" sourceLinked="1"/>
        <c:majorTickMark val="none"/>
        <c:minorTickMark val="none"/>
        <c:tickLblPos val="none"/>
        <c:crossAx val="307099952"/>
        <c:crosses val="autoZero"/>
        <c:auto val="1"/>
        <c:lblOffset val="100"/>
        <c:baseTimeUnit val="years"/>
      </c:dateAx>
      <c:valAx>
        <c:axId val="30709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2522.23</c:v>
                </c:pt>
                <c:pt idx="1">
                  <c:v>2443.13</c:v>
                </c:pt>
                <c:pt idx="2">
                  <c:v>2277.0700000000002</c:v>
                </c:pt>
                <c:pt idx="3">
                  <c:v>2253.62</c:v>
                </c:pt>
                <c:pt idx="4">
                  <c:v>1789.54</c:v>
                </c:pt>
              </c:numCache>
            </c:numRef>
          </c:val>
        </c:ser>
        <c:dLbls>
          <c:showLegendKey val="0"/>
          <c:showVal val="0"/>
          <c:showCatName val="0"/>
          <c:showSerName val="0"/>
          <c:showPercent val="0"/>
          <c:showBubbleSize val="0"/>
        </c:dLbls>
        <c:gapWidth val="150"/>
        <c:axId val="307094856"/>
        <c:axId val="30709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07094856"/>
        <c:axId val="307098776"/>
      </c:lineChart>
      <c:dateAx>
        <c:axId val="307094856"/>
        <c:scaling>
          <c:orientation val="minMax"/>
        </c:scaling>
        <c:delete val="1"/>
        <c:axPos val="b"/>
        <c:numFmt formatCode="ge" sourceLinked="1"/>
        <c:majorTickMark val="none"/>
        <c:minorTickMark val="none"/>
        <c:tickLblPos val="none"/>
        <c:crossAx val="307098776"/>
        <c:crosses val="autoZero"/>
        <c:auto val="1"/>
        <c:lblOffset val="100"/>
        <c:baseTimeUnit val="years"/>
      </c:dateAx>
      <c:valAx>
        <c:axId val="3070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67.89</c:v>
                </c:pt>
                <c:pt idx="1">
                  <c:v>64.42</c:v>
                </c:pt>
                <c:pt idx="2">
                  <c:v>62.99</c:v>
                </c:pt>
                <c:pt idx="3">
                  <c:v>62.79</c:v>
                </c:pt>
                <c:pt idx="4">
                  <c:v>57.8</c:v>
                </c:pt>
              </c:numCache>
            </c:numRef>
          </c:val>
        </c:ser>
        <c:dLbls>
          <c:showLegendKey val="0"/>
          <c:showVal val="0"/>
          <c:showCatName val="0"/>
          <c:showSerName val="0"/>
          <c:showPercent val="0"/>
          <c:showBubbleSize val="0"/>
        </c:dLbls>
        <c:gapWidth val="150"/>
        <c:axId val="307099168"/>
        <c:axId val="30710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07099168"/>
        <c:axId val="307101912"/>
      </c:lineChart>
      <c:dateAx>
        <c:axId val="307099168"/>
        <c:scaling>
          <c:orientation val="minMax"/>
        </c:scaling>
        <c:delete val="1"/>
        <c:axPos val="b"/>
        <c:numFmt formatCode="ge" sourceLinked="1"/>
        <c:majorTickMark val="none"/>
        <c:minorTickMark val="none"/>
        <c:tickLblPos val="none"/>
        <c:crossAx val="307101912"/>
        <c:crosses val="autoZero"/>
        <c:auto val="1"/>
        <c:lblOffset val="100"/>
        <c:baseTimeUnit val="years"/>
      </c:dateAx>
      <c:valAx>
        <c:axId val="3071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218.7</c:v>
                </c:pt>
                <c:pt idx="1">
                  <c:v>211.89</c:v>
                </c:pt>
                <c:pt idx="2">
                  <c:v>232.37</c:v>
                </c:pt>
                <c:pt idx="3">
                  <c:v>232.35</c:v>
                </c:pt>
                <c:pt idx="4">
                  <c:v>260.58</c:v>
                </c:pt>
              </c:numCache>
            </c:numRef>
          </c:val>
        </c:ser>
        <c:dLbls>
          <c:showLegendKey val="0"/>
          <c:showVal val="0"/>
          <c:showCatName val="0"/>
          <c:showSerName val="0"/>
          <c:showPercent val="0"/>
          <c:showBubbleSize val="0"/>
        </c:dLbls>
        <c:gapWidth val="150"/>
        <c:axId val="307096032"/>
        <c:axId val="30710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07096032"/>
        <c:axId val="307101520"/>
      </c:lineChart>
      <c:dateAx>
        <c:axId val="307096032"/>
        <c:scaling>
          <c:orientation val="minMax"/>
        </c:scaling>
        <c:delete val="1"/>
        <c:axPos val="b"/>
        <c:numFmt formatCode="ge" sourceLinked="1"/>
        <c:majorTickMark val="none"/>
        <c:minorTickMark val="none"/>
        <c:tickLblPos val="none"/>
        <c:crossAx val="307101520"/>
        <c:crosses val="autoZero"/>
        <c:auto val="1"/>
        <c:lblOffset val="100"/>
        <c:baseTimeUnit val="years"/>
      </c:dateAx>
      <c:valAx>
        <c:axId val="3071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入善町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26109</v>
      </c>
      <c r="AM8" s="64"/>
      <c r="AN8" s="64"/>
      <c r="AO8" s="64"/>
      <c r="AP8" s="64"/>
      <c r="AQ8" s="64"/>
      <c r="AR8" s="64"/>
      <c r="AS8" s="64"/>
      <c r="AT8" s="63">
        <f>データ!S6</f>
        <v>71.25</v>
      </c>
      <c r="AU8" s="63"/>
      <c r="AV8" s="63"/>
      <c r="AW8" s="63"/>
      <c r="AX8" s="63"/>
      <c r="AY8" s="63"/>
      <c r="AZ8" s="63"/>
      <c r="BA8" s="63"/>
      <c r="BB8" s="63">
        <f>データ!T6</f>
        <v>366.44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50.3</v>
      </c>
      <c r="Q10" s="63"/>
      <c r="R10" s="63"/>
      <c r="S10" s="63"/>
      <c r="T10" s="63"/>
      <c r="U10" s="63"/>
      <c r="V10" s="63"/>
      <c r="W10" s="63">
        <f>データ!P6</f>
        <v>85</v>
      </c>
      <c r="X10" s="63"/>
      <c r="Y10" s="63"/>
      <c r="Z10" s="63"/>
      <c r="AA10" s="63"/>
      <c r="AB10" s="63"/>
      <c r="AC10" s="63"/>
      <c r="AD10" s="64">
        <f>データ!Q6</f>
        <v>3672</v>
      </c>
      <c r="AE10" s="64"/>
      <c r="AF10" s="64"/>
      <c r="AG10" s="64"/>
      <c r="AH10" s="64"/>
      <c r="AI10" s="64"/>
      <c r="AJ10" s="64"/>
      <c r="AK10" s="2"/>
      <c r="AL10" s="64">
        <f>データ!U6</f>
        <v>13056</v>
      </c>
      <c r="AM10" s="64"/>
      <c r="AN10" s="64"/>
      <c r="AO10" s="64"/>
      <c r="AP10" s="64"/>
      <c r="AQ10" s="64"/>
      <c r="AR10" s="64"/>
      <c r="AS10" s="64"/>
      <c r="AT10" s="63">
        <f>データ!V6</f>
        <v>4</v>
      </c>
      <c r="AU10" s="63"/>
      <c r="AV10" s="63"/>
      <c r="AW10" s="63"/>
      <c r="AX10" s="63"/>
      <c r="AY10" s="63"/>
      <c r="AZ10" s="63"/>
      <c r="BA10" s="63"/>
      <c r="BB10" s="63">
        <f>データ!W6</f>
        <v>3264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163422</v>
      </c>
      <c r="D6" s="31">
        <f t="shared" si="3"/>
        <v>47</v>
      </c>
      <c r="E6" s="31">
        <f t="shared" si="3"/>
        <v>17</v>
      </c>
      <c r="F6" s="31">
        <f t="shared" si="3"/>
        <v>4</v>
      </c>
      <c r="G6" s="31">
        <f t="shared" si="3"/>
        <v>0</v>
      </c>
      <c r="H6" s="31" t="str">
        <f t="shared" si="3"/>
        <v>富山県　入善町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50.3</v>
      </c>
      <c r="P6" s="32">
        <f t="shared" si="3"/>
        <v>85</v>
      </c>
      <c r="Q6" s="32">
        <f t="shared" si="3"/>
        <v>3672</v>
      </c>
      <c r="R6" s="32">
        <f t="shared" si="3"/>
        <v>26109</v>
      </c>
      <c r="S6" s="32">
        <f t="shared" si="3"/>
        <v>71.25</v>
      </c>
      <c r="T6" s="32">
        <f t="shared" si="3"/>
        <v>366.44</v>
      </c>
      <c r="U6" s="32">
        <f t="shared" si="3"/>
        <v>13056</v>
      </c>
      <c r="V6" s="32">
        <f t="shared" si="3"/>
        <v>4</v>
      </c>
      <c r="W6" s="32">
        <f t="shared" si="3"/>
        <v>3264</v>
      </c>
      <c r="X6" s="33">
        <f>IF(X7="",NA(),X7)</f>
        <v>80.56</v>
      </c>
      <c r="Y6" s="33">
        <f t="shared" ref="Y6:AG6" si="4">IF(Y7="",NA(),Y7)</f>
        <v>78</v>
      </c>
      <c r="Z6" s="33">
        <f t="shared" si="4"/>
        <v>80.42</v>
      </c>
      <c r="AA6" s="33">
        <f t="shared" si="4"/>
        <v>84.01</v>
      </c>
      <c r="AB6" s="33">
        <f t="shared" si="4"/>
        <v>75.7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2522.23</v>
      </c>
      <c r="BF6" s="33">
        <f t="shared" ref="BF6:BN6" si="7">IF(BF7="",NA(),BF7)</f>
        <v>2443.13</v>
      </c>
      <c r="BG6" s="33">
        <f t="shared" si="7"/>
        <v>2277.0700000000002</v>
      </c>
      <c r="BH6" s="33">
        <f t="shared" si="7"/>
        <v>2253.62</v>
      </c>
      <c r="BI6" s="33">
        <f t="shared" si="7"/>
        <v>1789.54</v>
      </c>
      <c r="BJ6" s="33">
        <f t="shared" si="7"/>
        <v>1868.17</v>
      </c>
      <c r="BK6" s="33">
        <f t="shared" si="7"/>
        <v>1835.56</v>
      </c>
      <c r="BL6" s="33">
        <f t="shared" si="7"/>
        <v>1716.82</v>
      </c>
      <c r="BM6" s="33">
        <f t="shared" si="7"/>
        <v>1554.05</v>
      </c>
      <c r="BN6" s="33">
        <f t="shared" si="7"/>
        <v>1671.86</v>
      </c>
      <c r="BO6" s="32" t="str">
        <f>IF(BO7="","",IF(BO7="-","【-】","【"&amp;SUBSTITUTE(TEXT(BO7,"#,##0.00"),"-","△")&amp;"】"))</f>
        <v>【1,479.31】</v>
      </c>
      <c r="BP6" s="33">
        <f>IF(BP7="",NA(),BP7)</f>
        <v>67.89</v>
      </c>
      <c r="BQ6" s="33">
        <f t="shared" ref="BQ6:BY6" si="8">IF(BQ7="",NA(),BQ7)</f>
        <v>64.42</v>
      </c>
      <c r="BR6" s="33">
        <f t="shared" si="8"/>
        <v>62.99</v>
      </c>
      <c r="BS6" s="33">
        <f t="shared" si="8"/>
        <v>62.79</v>
      </c>
      <c r="BT6" s="33">
        <f t="shared" si="8"/>
        <v>57.8</v>
      </c>
      <c r="BU6" s="33">
        <f t="shared" si="8"/>
        <v>55.15</v>
      </c>
      <c r="BV6" s="33">
        <f t="shared" si="8"/>
        <v>52.89</v>
      </c>
      <c r="BW6" s="33">
        <f t="shared" si="8"/>
        <v>51.73</v>
      </c>
      <c r="BX6" s="33">
        <f t="shared" si="8"/>
        <v>53.01</v>
      </c>
      <c r="BY6" s="33">
        <f t="shared" si="8"/>
        <v>50.54</v>
      </c>
      <c r="BZ6" s="32" t="str">
        <f>IF(BZ7="","",IF(BZ7="-","【-】","【"&amp;SUBSTITUTE(TEXT(BZ7,"#,##0.00"),"-","△")&amp;"】"))</f>
        <v>【63.50】</v>
      </c>
      <c r="CA6" s="33">
        <f>IF(CA7="",NA(),CA7)</f>
        <v>218.7</v>
      </c>
      <c r="CB6" s="33">
        <f t="shared" ref="CB6:CJ6" si="9">IF(CB7="",NA(),CB7)</f>
        <v>211.89</v>
      </c>
      <c r="CC6" s="33">
        <f t="shared" si="9"/>
        <v>232.37</v>
      </c>
      <c r="CD6" s="33">
        <f t="shared" si="9"/>
        <v>232.35</v>
      </c>
      <c r="CE6" s="33">
        <f t="shared" si="9"/>
        <v>260.58</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67.27</v>
      </c>
      <c r="CX6" s="33">
        <f t="shared" ref="CX6:DF6" si="11">IF(CX7="",NA(),CX7)</f>
        <v>72.14</v>
      </c>
      <c r="CY6" s="33">
        <f t="shared" si="11"/>
        <v>73.39</v>
      </c>
      <c r="CZ6" s="33">
        <f t="shared" si="11"/>
        <v>75.489999999999995</v>
      </c>
      <c r="DA6" s="33">
        <f t="shared" si="11"/>
        <v>76.010000000000005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163422</v>
      </c>
      <c r="D7" s="35">
        <v>47</v>
      </c>
      <c r="E7" s="35">
        <v>17</v>
      </c>
      <c r="F7" s="35">
        <v>4</v>
      </c>
      <c r="G7" s="35">
        <v>0</v>
      </c>
      <c r="H7" s="35" t="s">
        <v>95</v>
      </c>
      <c r="I7" s="35" t="s">
        <v>96</v>
      </c>
      <c r="J7" s="35" t="s">
        <v>97</v>
      </c>
      <c r="K7" s="35" t="s">
        <v>98</v>
      </c>
      <c r="L7" s="35" t="s">
        <v>99</v>
      </c>
      <c r="M7" s="36" t="s">
        <v>100</v>
      </c>
      <c r="N7" s="36" t="s">
        <v>101</v>
      </c>
      <c r="O7" s="36">
        <v>50.3</v>
      </c>
      <c r="P7" s="36">
        <v>85</v>
      </c>
      <c r="Q7" s="36">
        <v>3672</v>
      </c>
      <c r="R7" s="36">
        <v>26109</v>
      </c>
      <c r="S7" s="36">
        <v>71.25</v>
      </c>
      <c r="T7" s="36">
        <v>366.44</v>
      </c>
      <c r="U7" s="36">
        <v>13056</v>
      </c>
      <c r="V7" s="36">
        <v>4</v>
      </c>
      <c r="W7" s="36">
        <v>3264</v>
      </c>
      <c r="X7" s="36">
        <v>80.56</v>
      </c>
      <c r="Y7" s="36">
        <v>78</v>
      </c>
      <c r="Z7" s="36">
        <v>80.42</v>
      </c>
      <c r="AA7" s="36">
        <v>84.01</v>
      </c>
      <c r="AB7" s="36">
        <v>75.7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2522.23</v>
      </c>
      <c r="BF7" s="36">
        <v>2443.13</v>
      </c>
      <c r="BG7" s="36">
        <v>2277.0700000000002</v>
      </c>
      <c r="BH7" s="36">
        <v>2253.62</v>
      </c>
      <c r="BI7" s="36">
        <v>1789.54</v>
      </c>
      <c r="BJ7" s="36">
        <v>1868.17</v>
      </c>
      <c r="BK7" s="36">
        <v>1835.56</v>
      </c>
      <c r="BL7" s="36">
        <v>1716.82</v>
      </c>
      <c r="BM7" s="36">
        <v>1554.05</v>
      </c>
      <c r="BN7" s="36">
        <v>1671.86</v>
      </c>
      <c r="BO7" s="36">
        <v>1479.31</v>
      </c>
      <c r="BP7" s="36">
        <v>67.89</v>
      </c>
      <c r="BQ7" s="36">
        <v>64.42</v>
      </c>
      <c r="BR7" s="36">
        <v>62.99</v>
      </c>
      <c r="BS7" s="36">
        <v>62.79</v>
      </c>
      <c r="BT7" s="36">
        <v>57.8</v>
      </c>
      <c r="BU7" s="36">
        <v>55.15</v>
      </c>
      <c r="BV7" s="36">
        <v>52.89</v>
      </c>
      <c r="BW7" s="36">
        <v>51.73</v>
      </c>
      <c r="BX7" s="36">
        <v>53.01</v>
      </c>
      <c r="BY7" s="36">
        <v>50.54</v>
      </c>
      <c r="BZ7" s="36">
        <v>63.5</v>
      </c>
      <c r="CA7" s="36">
        <v>218.7</v>
      </c>
      <c r="CB7" s="36">
        <v>211.89</v>
      </c>
      <c r="CC7" s="36">
        <v>232.37</v>
      </c>
      <c r="CD7" s="36">
        <v>232.35</v>
      </c>
      <c r="CE7" s="36">
        <v>260.58</v>
      </c>
      <c r="CF7" s="36">
        <v>283.05</v>
      </c>
      <c r="CG7" s="36">
        <v>300.52</v>
      </c>
      <c r="CH7" s="36">
        <v>310.47000000000003</v>
      </c>
      <c r="CI7" s="36">
        <v>299.39</v>
      </c>
      <c r="CJ7" s="36">
        <v>320.36</v>
      </c>
      <c r="CK7" s="36">
        <v>253.12</v>
      </c>
      <c r="CL7" s="36" t="s">
        <v>100</v>
      </c>
      <c r="CM7" s="36" t="s">
        <v>100</v>
      </c>
      <c r="CN7" s="36" t="s">
        <v>100</v>
      </c>
      <c r="CO7" s="36" t="s">
        <v>100</v>
      </c>
      <c r="CP7" s="36" t="s">
        <v>100</v>
      </c>
      <c r="CQ7" s="36">
        <v>36.18</v>
      </c>
      <c r="CR7" s="36">
        <v>36.799999999999997</v>
      </c>
      <c r="CS7" s="36">
        <v>36.67</v>
      </c>
      <c r="CT7" s="36">
        <v>36.200000000000003</v>
      </c>
      <c r="CU7" s="36">
        <v>34.74</v>
      </c>
      <c r="CV7" s="36">
        <v>41.06</v>
      </c>
      <c r="CW7" s="36">
        <v>67.27</v>
      </c>
      <c r="CX7" s="36">
        <v>72.14</v>
      </c>
      <c r="CY7" s="36">
        <v>73.39</v>
      </c>
      <c r="CZ7" s="36">
        <v>75.489999999999995</v>
      </c>
      <c r="DA7" s="36">
        <v>76.010000000000005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2016-02-03T09:03:04Z</dcterms:created>
  <dcterms:modified xsi:type="dcterms:W3CDTF">2016-02-25T04:14:00Z</dcterms:modified>
  <cp:category/>
</cp:coreProperties>
</file>