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sahi\共有\建設課\②簡易水道\10.統計・調査・照会  回答 関係\08.経営比較分析表\"/>
    </mc:Choice>
  </mc:AlternateContent>
  <workbookProtection workbookPassword="B501"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<sst xmlns="http://schemas.openxmlformats.org/spreadsheetml/2006/main" count="218" uniqueCount="108">
  <si>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</si>
  <si>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</si>
  <si>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</si>
  <si>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</si>
  <si>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</si>
  <si>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</si>
  <si>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</si>
  <si>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</si>
  <si>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</si>
  <si>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</si>
  <si>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</si>
  <si>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</si>
  <si>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</si>
  <si>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</si>
  <si>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</si>
  <si>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</si>
  <si>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</si>
  <si>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</si>
  <si>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</si>
  <si>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</si>
  <si>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</si>
  <si>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</si>
  <si>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</si>
  <si>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</si>
  <si>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</si>
  <si>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</si>
  <si>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</si>
  <si>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</si>
  <si>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</si>
  <si>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</si>
  <si>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</si>
  <si>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</si>
  <si>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</si>
  <si>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</si>
  <si>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</si>
  <si>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</si>
  <si>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</si>
  <si>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</si>
  <si>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</si>
  <si>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</si>
  <si>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</si>
  <si>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</si>
  <si>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</si>
  <si>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</si>
  <si>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</si>
  <si>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</si>
  <si>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</si>
  <si>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</si>
  <si>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</si>
  <si>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</si>
  <si>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</si>
  <si>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</si>
  <si>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</si>
  <si>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</si>
  <si>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</si>
  <si>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</si>
  <si>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</si>
  <si>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</si>
  <si>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</si>
  <si>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</si>
  <si>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</si>
  <si>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</si>
  <si>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</si>
  <si>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</si>
  <si>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</si>
  <si>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</si>
  <si>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</si>
  <si>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</si>
  <si>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</si>
  <si>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</si>
  <si>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</si>
  <si>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</si>
  <si>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</si>
  <si>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</si>
  <si>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</si>
  <si>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</si>
  <si>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</si>
  <si>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</si>
  <si>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</si>
  <si>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</si>
  <si>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</si>
  <si>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</si>
  <si>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</si>
  <si>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</si>
  <si>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</si>
  <si>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</si>
  <si>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</si>
  <si>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</si>
  <si>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</si>
  <si>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</si>
  <si>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</si>
  <si>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</si>
  <si>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</si>
  <si>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朝日町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</si>
  <si>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</si>
  <si>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</si>
  <si>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</si>
  <si>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</si>
  <si>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</si>
  <si>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</si>
  <si>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</si>
  <si>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</si>
  <si>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</si>
  <si>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</si>
  <si>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</si>
  <si>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施設及び管路ともに老朽化が進んでおり、今後は長期的な計画に基づき更新していく必要がある。</t>
    <rPh sb="1" eb="3">
      <t>シセツ</t>
    </rPh>
    <rPh sb="3" eb="4">
      <t>オヨ</t>
    </rPh>
    <rPh sb="5" eb="7">
      <t>カンロ</t>
    </rPh>
    <rPh sb="10" eb="13">
      <t>ロウキュウカ</t>
    </rPh>
    <rPh sb="14" eb="15">
      <t>スス</t>
    </rPh>
    <rPh sb="20" eb="22">
      <t>コンゴ</t>
    </rPh>
    <rPh sb="23" eb="26">
      <t>チョウキテキ</t>
    </rPh>
    <rPh sb="27" eb="29">
      <t>ケイカク</t>
    </rPh>
    <rPh sb="30" eb="31">
      <t>モト</t>
    </rPh>
    <rPh sb="33" eb="35">
      <t>コウシン</t>
    </rPh>
    <rPh sb="39" eb="41">
      <t>ヒツヨウ</t>
    </rPh>
    <phoneticPr fontId="4"/>
  </si>
  <si>
    <t>　朝日町では人口減による水需要の減少に伴い収入減が続いている。また、収益的収支比率からも読み取れるように単年度収支も赤字が続いている。
　企業債残高対給水収益比率について平均値より大幅に低くなっているが、今後の施設更新・維持管理に適切なものになるかを判断・分析しながら経営改善に努める必要がある。
　料金回収率については平均を大幅に下回っており、適切な料金設定となるよう、検討・改善が必要である。
　給水原価については全ての簡易水道供給水区域で地下水を利用しており、平均より低く抑えることが出来ている。
　有収率については平均値より高い水準となっている。今後も漏水調査などを実施し適切な管理を実施していく。</t>
    <rPh sb="1" eb="4">
      <t>アサヒマチ</t>
    </rPh>
    <rPh sb="6" eb="8">
      <t>ジンコウ</t>
    </rPh>
    <rPh sb="12" eb="13">
      <t>ミズ</t>
    </rPh>
    <rPh sb="13" eb="15">
      <t>ジュヨウ</t>
    </rPh>
    <rPh sb="16" eb="18">
      <t>ゲンショウ</t>
    </rPh>
    <rPh sb="19" eb="20">
      <t>トモナ</t>
    </rPh>
    <rPh sb="25" eb="26">
      <t>ツヅ</t>
    </rPh>
    <rPh sb="34" eb="37">
      <t>シュウエキテキ</t>
    </rPh>
    <rPh sb="37" eb="39">
      <t>シュウシ</t>
    </rPh>
    <rPh sb="39" eb="41">
      <t>ヒリツ</t>
    </rPh>
    <rPh sb="44" eb="45">
      <t>ヨ</t>
    </rPh>
    <rPh sb="46" eb="47">
      <t>ト</t>
    </rPh>
    <rPh sb="52" eb="55">
      <t>タンネンド</t>
    </rPh>
    <rPh sb="55" eb="57">
      <t>シュウシ</t>
    </rPh>
    <rPh sb="58" eb="60">
      <t>アカジ</t>
    </rPh>
    <rPh sb="61" eb="62">
      <t>ツヅ</t>
    </rPh>
    <rPh sb="69" eb="71">
      <t>キギョウ</t>
    </rPh>
    <rPh sb="71" eb="72">
      <t>サイ</t>
    </rPh>
    <rPh sb="72" eb="74">
      <t>ザンダカ</t>
    </rPh>
    <rPh sb="74" eb="75">
      <t>タイ</t>
    </rPh>
    <rPh sb="75" eb="77">
      <t>キュウスイ</t>
    </rPh>
    <rPh sb="77" eb="79">
      <t>シュウエキ</t>
    </rPh>
    <rPh sb="79" eb="81">
      <t>ヒリツ</t>
    </rPh>
    <rPh sb="85" eb="87">
      <t>ヘイキン</t>
    </rPh>
    <rPh sb="87" eb="88">
      <t>チ</t>
    </rPh>
    <rPh sb="90" eb="92">
      <t>オオハバ</t>
    </rPh>
    <rPh sb="93" eb="94">
      <t>ヒク</t>
    </rPh>
    <rPh sb="102" eb="104">
      <t>コンゴ</t>
    </rPh>
    <rPh sb="105" eb="107">
      <t>シセツ</t>
    </rPh>
    <rPh sb="107" eb="109">
      <t>コウシン</t>
    </rPh>
    <rPh sb="110" eb="112">
      <t>イジ</t>
    </rPh>
    <rPh sb="112" eb="114">
      <t>カンリ</t>
    </rPh>
    <rPh sb="115" eb="117">
      <t>テキセツ</t>
    </rPh>
    <rPh sb="125" eb="127">
      <t>ハンダン</t>
    </rPh>
    <rPh sb="128" eb="130">
      <t>ブンセキ</t>
    </rPh>
    <rPh sb="134" eb="136">
      <t>ケイエイ</t>
    </rPh>
    <rPh sb="136" eb="138">
      <t>カイゼン</t>
    </rPh>
    <rPh sb="139" eb="140">
      <t>ツト</t>
    </rPh>
    <rPh sb="142" eb="144">
      <t>ヒツヨウ</t>
    </rPh>
    <rPh sb="150" eb="152">
      <t>リョウキン</t>
    </rPh>
    <rPh sb="152" eb="154">
      <t>カイシュウ</t>
    </rPh>
    <rPh sb="154" eb="155">
      <t>リツ</t>
    </rPh>
    <rPh sb="160" eb="162">
      <t>ヘイキン</t>
    </rPh>
    <rPh sb="163" eb="165">
      <t>オオハバ</t>
    </rPh>
    <rPh sb="166" eb="168">
      <t>シタマワ</t>
    </rPh>
    <rPh sb="173" eb="175">
      <t>テキセツ</t>
    </rPh>
    <rPh sb="176" eb="178">
      <t>リョウキン</t>
    </rPh>
    <rPh sb="178" eb="180">
      <t>セッテイ</t>
    </rPh>
    <rPh sb="186" eb="188">
      <t>ケントウ</t>
    </rPh>
    <rPh sb="189" eb="191">
      <t>カイゼン</t>
    </rPh>
    <rPh sb="192" eb="194">
      <t>ヒツヨウ</t>
    </rPh>
    <rPh sb="200" eb="202">
      <t>キュウスイ</t>
    </rPh>
    <rPh sb="202" eb="204">
      <t>ゲンカ</t>
    </rPh>
    <rPh sb="209" eb="210">
      <t>スベ</t>
    </rPh>
    <rPh sb="212" eb="214">
      <t>カンイ</t>
    </rPh>
    <rPh sb="214" eb="216">
      <t>スイドウ</t>
    </rPh>
    <rPh sb="218" eb="219">
      <t>スイ</t>
    </rPh>
    <rPh sb="219" eb="221">
      <t>クイキ</t>
    </rPh>
    <rPh sb="222" eb="225">
      <t>チカスイ</t>
    </rPh>
    <rPh sb="226" eb="228">
      <t>リヨウ</t>
    </rPh>
    <rPh sb="233" eb="235">
      <t>ヘイキン</t>
    </rPh>
    <rPh sb="237" eb="238">
      <t>ヒク</t>
    </rPh>
    <rPh sb="239" eb="240">
      <t>オサ</t>
    </rPh>
    <rPh sb="245" eb="247">
      <t>デキ</t>
    </rPh>
    <rPh sb="290" eb="292">
      <t>テキセツ</t>
    </rPh>
    <rPh sb="293" eb="295">
      <t>カンリ</t>
    </rPh>
    <rPh sb="296" eb="298">
      <t>ジッシ</t>
    </rPh>
    <phoneticPr fontId="4"/>
  </si>
  <si>
    <t>　今後も、人口の大幅な減少が予測されるため更に減少傾向に推移していくものと想定される。
　また、施設の老朽化に伴う更新などが発生することから、これらの要因に伴った資産計画やアセットマネジメントなどの運用が必要であると考える。</t>
    <rPh sb="1" eb="3">
      <t>コンゴ</t>
    </rPh>
    <rPh sb="5" eb="7">
      <t>ジンコウ</t>
    </rPh>
    <rPh sb="8" eb="10">
      <t>オオハバ</t>
    </rPh>
    <rPh sb="11" eb="13">
      <t>ゲンショウ</t>
    </rPh>
    <rPh sb="14" eb="16">
      <t>ヨソク</t>
    </rPh>
    <rPh sb="21" eb="22">
      <t>サラ</t>
    </rPh>
    <rPh sb="23" eb="25">
      <t>ゲンショウ</t>
    </rPh>
    <rPh sb="25" eb="27">
      <t>ケイコウ</t>
    </rPh>
    <rPh sb="28" eb="30">
      <t>スイイ</t>
    </rPh>
    <rPh sb="37" eb="39">
      <t>ソウテイ</t>
    </rPh>
    <rPh sb="48" eb="50">
      <t>シセツ</t>
    </rPh>
    <rPh sb="51" eb="54">
      <t>ロウキュウカ</t>
    </rPh>
    <rPh sb="55" eb="56">
      <t>トモナ</t>
    </rPh>
    <rPh sb="57" eb="59">
      <t>コウシン</t>
    </rPh>
    <rPh sb="62" eb="64">
      <t>ハッセイ</t>
    </rPh>
    <rPh sb="75" eb="77">
      <t>ヨウイン</t>
    </rPh>
    <rPh sb="78" eb="79">
      <t>トモナ</t>
    </rPh>
    <rPh sb="81" eb="83">
      <t>シサン</t>
    </rPh>
    <rPh sb="83" eb="85">
      <t>ケイカク</t>
    </rPh>
    <rPh sb="99" eb="101">
      <t>ウンヨウ</t>
    </rPh>
    <rPh sb="102" eb="104">
      <t>ヒツヨウ</t>
    </rPh>
    <rPh sb="108" eb="10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</si>
</sst>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1.07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9948744"/>
        <c:axId val="779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79948744"/>
        <c:axId val="77989888"/>
      </c:lineChart>
      <c:dateAx>
        <c:axId val="79948744"/>
        <c:scaling>
          <c:orientation val="minMax"/>
        </c:scaling>
        <c:delete val="1"/>
        <c:axPos val="b"/>
        <c:numFmt formatCode="ge" sourceLinked="1"/>
        <c:majorTickMark val="none"/>
        <c:minorTickMark val="none"/>
        <c:tickLblPos val="none"/>
        <c:crossAx val="77989888"/>
        <c:crosses val="autoZero"/>
        <c:auto val="1"/>
        <c:lblOffset val="100"/>
        <c:baseTimeUnit val="years"/>
      </c:dateAx>
      <c:valAx>
        <c:axId val="779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4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127.43</c:v>
                </c:pt>
                <c:pt idx="1">
                  <c:v>120.75</c:v>
                </c:pt>
                <c:pt idx="2">
                  <c:v>125.62</c:v>
                </c:pt>
                <c:pt idx="3">
                  <c:v>112.07</c:v>
                </c:pt>
                <c:pt idx="4">
                  <c:v>120.99</c:v>
                </c:pt>
              </c:numCache>
            </c:numRef>
          </c:val>
        </c:ser>
        <c:dLbls>
          <c:showLegendKey val="0"/>
          <c:showVal val="0"/>
          <c:showCatName val="0"/>
          <c:showSerName val="0"/>
          <c:showPercent val="0"/>
          <c:showBubbleSize val="0"/>
        </c:dLbls>
        <c:gapWidth val="150"/>
        <c:axId val="80696392"/>
        <c:axId val="8069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80696392"/>
        <c:axId val="80696784"/>
      </c:lineChart>
      <c:dateAx>
        <c:axId val="80696392"/>
        <c:scaling>
          <c:orientation val="minMax"/>
        </c:scaling>
        <c:delete val="1"/>
        <c:axPos val="b"/>
        <c:numFmt formatCode="ge" sourceLinked="1"/>
        <c:majorTickMark val="none"/>
        <c:minorTickMark val="none"/>
        <c:tickLblPos val="none"/>
        <c:crossAx val="80696784"/>
        <c:crosses val="autoZero"/>
        <c:auto val="1"/>
        <c:lblOffset val="100"/>
        <c:baseTimeUnit val="years"/>
      </c:dateAx>
      <c:valAx>
        <c:axId val="8069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9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81.040000000000006</c:v>
                </c:pt>
                <c:pt idx="1">
                  <c:v>81.12</c:v>
                </c:pt>
                <c:pt idx="2">
                  <c:v>80.69</c:v>
                </c:pt>
                <c:pt idx="3">
                  <c:v>85</c:v>
                </c:pt>
                <c:pt idx="4">
                  <c:v>80.599999999999994</c:v>
                </c:pt>
              </c:numCache>
            </c:numRef>
          </c:val>
        </c:ser>
        <c:dLbls>
          <c:showLegendKey val="0"/>
          <c:showVal val="0"/>
          <c:showCatName val="0"/>
          <c:showSerName val="0"/>
          <c:showPercent val="0"/>
          <c:showBubbleSize val="0"/>
        </c:dLbls>
        <c:gapWidth val="150"/>
        <c:axId val="80697960"/>
        <c:axId val="8069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80697960"/>
        <c:axId val="80698352"/>
      </c:lineChart>
      <c:dateAx>
        <c:axId val="80697960"/>
        <c:scaling>
          <c:orientation val="minMax"/>
        </c:scaling>
        <c:delete val="1"/>
        <c:axPos val="b"/>
        <c:numFmt formatCode="ge" sourceLinked="1"/>
        <c:majorTickMark val="none"/>
        <c:minorTickMark val="none"/>
        <c:tickLblPos val="none"/>
        <c:crossAx val="80698352"/>
        <c:crosses val="autoZero"/>
        <c:auto val="1"/>
        <c:lblOffset val="100"/>
        <c:baseTimeUnit val="years"/>
      </c:dateAx>
      <c:valAx>
        <c:axId val="8069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9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97.14</c:v>
                </c:pt>
                <c:pt idx="1">
                  <c:v>92.9</c:v>
                </c:pt>
                <c:pt idx="2">
                  <c:v>97.36</c:v>
                </c:pt>
                <c:pt idx="3">
                  <c:v>79.66</c:v>
                </c:pt>
                <c:pt idx="4">
                  <c:v>90.45</c:v>
                </c:pt>
              </c:numCache>
            </c:numRef>
          </c:val>
        </c:ser>
        <c:dLbls>
          <c:showLegendKey val="0"/>
          <c:showVal val="0"/>
          <c:showCatName val="0"/>
          <c:showSerName val="0"/>
          <c:showPercent val="0"/>
          <c:showBubbleSize val="0"/>
        </c:dLbls>
        <c:gapWidth val="150"/>
        <c:axId val="80516816"/>
        <c:axId val="8051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80516816"/>
        <c:axId val="80517200"/>
      </c:lineChart>
      <c:dateAx>
        <c:axId val="80516816"/>
        <c:scaling>
          <c:orientation val="minMax"/>
        </c:scaling>
        <c:delete val="1"/>
        <c:axPos val="b"/>
        <c:numFmt formatCode="ge" sourceLinked="1"/>
        <c:majorTickMark val="none"/>
        <c:minorTickMark val="none"/>
        <c:tickLblPos val="none"/>
        <c:crossAx val="80517200"/>
        <c:crosses val="autoZero"/>
        <c:auto val="1"/>
        <c:lblOffset val="100"/>
        <c:baseTimeUnit val="years"/>
      </c:dateAx>
      <c:valAx>
        <c:axId val="8051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1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51656"/>
        <c:axId val="8055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51656"/>
        <c:axId val="80554248"/>
      </c:lineChart>
      <c:dateAx>
        <c:axId val="79751656"/>
        <c:scaling>
          <c:orientation val="minMax"/>
        </c:scaling>
        <c:delete val="1"/>
        <c:axPos val="b"/>
        <c:numFmt formatCode="ge" sourceLinked="1"/>
        <c:majorTickMark val="none"/>
        <c:minorTickMark val="none"/>
        <c:tickLblPos val="none"/>
        <c:crossAx val="80554248"/>
        <c:crosses val="autoZero"/>
        <c:auto val="1"/>
        <c:lblOffset val="100"/>
        <c:baseTimeUnit val="years"/>
      </c:dateAx>
      <c:valAx>
        <c:axId val="8055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5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34008"/>
        <c:axId val="803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34008"/>
        <c:axId val="80334400"/>
      </c:lineChart>
      <c:dateAx>
        <c:axId val="80334008"/>
        <c:scaling>
          <c:orientation val="minMax"/>
        </c:scaling>
        <c:delete val="1"/>
        <c:axPos val="b"/>
        <c:numFmt formatCode="ge" sourceLinked="1"/>
        <c:majorTickMark val="none"/>
        <c:minorTickMark val="none"/>
        <c:tickLblPos val="none"/>
        <c:crossAx val="80334400"/>
        <c:crosses val="autoZero"/>
        <c:auto val="1"/>
        <c:lblOffset val="100"/>
        <c:baseTimeUnit val="years"/>
      </c:dateAx>
      <c:valAx>
        <c:axId val="803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3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35576"/>
        <c:axId val="803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35576"/>
        <c:axId val="80335968"/>
      </c:lineChart>
      <c:dateAx>
        <c:axId val="80335576"/>
        <c:scaling>
          <c:orientation val="minMax"/>
        </c:scaling>
        <c:delete val="1"/>
        <c:axPos val="b"/>
        <c:numFmt formatCode="ge" sourceLinked="1"/>
        <c:majorTickMark val="none"/>
        <c:minorTickMark val="none"/>
        <c:tickLblPos val="none"/>
        <c:crossAx val="80335968"/>
        <c:crosses val="autoZero"/>
        <c:auto val="1"/>
        <c:lblOffset val="100"/>
        <c:baseTimeUnit val="years"/>
      </c:dateAx>
      <c:valAx>
        <c:axId val="803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3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37144"/>
        <c:axId val="80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37144"/>
        <c:axId val="80337536"/>
      </c:lineChart>
      <c:dateAx>
        <c:axId val="80337144"/>
        <c:scaling>
          <c:orientation val="minMax"/>
        </c:scaling>
        <c:delete val="1"/>
        <c:axPos val="b"/>
        <c:numFmt formatCode="ge" sourceLinked="1"/>
        <c:majorTickMark val="none"/>
        <c:minorTickMark val="none"/>
        <c:tickLblPos val="none"/>
        <c:crossAx val="80337536"/>
        <c:crosses val="autoZero"/>
        <c:auto val="1"/>
        <c:lblOffset val="100"/>
        <c:baseTimeUnit val="years"/>
      </c:dateAx>
      <c:valAx>
        <c:axId val="80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3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575.03</c:v>
                </c:pt>
                <c:pt idx="1">
                  <c:v>544.78</c:v>
                </c:pt>
                <c:pt idx="2">
                  <c:v>597.20000000000005</c:v>
                </c:pt>
                <c:pt idx="3">
                  <c:v>632.46</c:v>
                </c:pt>
                <c:pt idx="4">
                  <c:v>584.52</c:v>
                </c:pt>
              </c:numCache>
            </c:numRef>
          </c:val>
        </c:ser>
        <c:dLbls>
          <c:showLegendKey val="0"/>
          <c:showVal val="0"/>
          <c:showCatName val="0"/>
          <c:showSerName val="0"/>
          <c:showPercent val="0"/>
          <c:showBubbleSize val="0"/>
        </c:dLbls>
        <c:gapWidth val="150"/>
        <c:axId val="80470216"/>
        <c:axId val="8047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80470216"/>
        <c:axId val="80470608"/>
      </c:lineChart>
      <c:dateAx>
        <c:axId val="80470216"/>
        <c:scaling>
          <c:orientation val="minMax"/>
        </c:scaling>
        <c:delete val="1"/>
        <c:axPos val="b"/>
        <c:numFmt formatCode="ge" sourceLinked="1"/>
        <c:majorTickMark val="none"/>
        <c:minorTickMark val="none"/>
        <c:tickLblPos val="none"/>
        <c:crossAx val="80470608"/>
        <c:crosses val="autoZero"/>
        <c:auto val="1"/>
        <c:lblOffset val="100"/>
        <c:baseTimeUnit val="years"/>
      </c:dateAx>
      <c:valAx>
        <c:axId val="8047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7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30.4</c:v>
                </c:pt>
                <c:pt idx="1">
                  <c:v>29.39</c:v>
                </c:pt>
                <c:pt idx="2">
                  <c:v>22.94</c:v>
                </c:pt>
                <c:pt idx="3">
                  <c:v>25.2</c:v>
                </c:pt>
                <c:pt idx="4">
                  <c:v>24.37</c:v>
                </c:pt>
              </c:numCache>
            </c:numRef>
          </c:val>
        </c:ser>
        <c:dLbls>
          <c:showLegendKey val="0"/>
          <c:showVal val="0"/>
          <c:showCatName val="0"/>
          <c:showSerName val="0"/>
          <c:showPercent val="0"/>
          <c:showBubbleSize val="0"/>
        </c:dLbls>
        <c:gapWidth val="150"/>
        <c:axId val="80471784"/>
        <c:axId val="8047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80471784"/>
        <c:axId val="80472176"/>
      </c:lineChart>
      <c:dateAx>
        <c:axId val="80471784"/>
        <c:scaling>
          <c:orientation val="minMax"/>
        </c:scaling>
        <c:delete val="1"/>
        <c:axPos val="b"/>
        <c:numFmt formatCode="ge" sourceLinked="1"/>
        <c:majorTickMark val="none"/>
        <c:minorTickMark val="none"/>
        <c:tickLblPos val="none"/>
        <c:crossAx val="80472176"/>
        <c:crosses val="autoZero"/>
        <c:auto val="1"/>
        <c:lblOffset val="100"/>
        <c:baseTimeUnit val="years"/>
      </c:dateAx>
      <c:valAx>
        <c:axId val="8047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7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19.34</c:v>
                </c:pt>
                <c:pt idx="1">
                  <c:v>21.13</c:v>
                </c:pt>
                <c:pt idx="2">
                  <c:v>26.15</c:v>
                </c:pt>
                <c:pt idx="3">
                  <c:v>25.4</c:v>
                </c:pt>
                <c:pt idx="4">
                  <c:v>25.56</c:v>
                </c:pt>
              </c:numCache>
            </c:numRef>
          </c:val>
        </c:ser>
        <c:dLbls>
          <c:showLegendKey val="0"/>
          <c:showVal val="0"/>
          <c:showCatName val="0"/>
          <c:showSerName val="0"/>
          <c:showPercent val="0"/>
          <c:showBubbleSize val="0"/>
        </c:dLbls>
        <c:gapWidth val="150"/>
        <c:axId val="80694824"/>
        <c:axId val="8069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80694824"/>
        <c:axId val="80695216"/>
      </c:lineChart>
      <c:dateAx>
        <c:axId val="80694824"/>
        <c:scaling>
          <c:orientation val="minMax"/>
        </c:scaling>
        <c:delete val="1"/>
        <c:axPos val="b"/>
        <c:numFmt formatCode="ge" sourceLinked="1"/>
        <c:majorTickMark val="none"/>
        <c:minorTickMark val="none"/>
        <c:tickLblPos val="none"/>
        <c:crossAx val="80695216"/>
        <c:crosses val="autoZero"/>
        <c:auto val="1"/>
        <c:lblOffset val="100"/>
        <c:baseTimeUnit val="years"/>
      </c:dateAx>
      <c:valAx>
        <c:axId val="8069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9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O43"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富山県　朝日町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13109</v>
      </c>
      <c r="AJ8" s="74"/>
      <c r="AK8" s="74"/>
      <c r="AL8" s="74"/>
      <c r="AM8" s="74"/>
      <c r="AN8" s="74"/>
      <c r="AO8" s="74"/>
      <c r="AP8" s="75"/>
      <c r="AQ8" s="56">
        <f>データ!R6</f>
        <v>226.3</v>
      </c>
      <c r="AR8" s="56"/>
      <c r="AS8" s="56"/>
      <c r="AT8" s="56"/>
      <c r="AU8" s="56"/>
      <c r="AV8" s="56"/>
      <c r="AW8" s="56"/>
      <c r="AX8" s="56"/>
      <c r="AY8" s="56">
        <f>データ!S6</f>
        <v>57.93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71.45</v>
      </c>
      <c r="S10" s="56"/>
      <c r="T10" s="56"/>
      <c r="U10" s="56"/>
      <c r="V10" s="56"/>
      <c r="W10" s="56"/>
      <c r="X10" s="56"/>
      <c r="Y10" s="56"/>
      <c r="Z10" s="64">
        <f>データ!P6</f>
        <v>0</v>
      </c>
      <c r="AA10" s="64"/>
      <c r="AB10" s="64"/>
      <c r="AC10" s="64"/>
      <c r="AD10" s="64"/>
      <c r="AE10" s="64"/>
      <c r="AF10" s="64"/>
      <c r="AG10" s="64"/>
      <c r="AH10" s="2"/>
      <c r="AI10" s="64">
        <f>データ!T6</f>
        <v>9278</v>
      </c>
      <c r="AJ10" s="64"/>
      <c r="AK10" s="64"/>
      <c r="AL10" s="64"/>
      <c r="AM10" s="64"/>
      <c r="AN10" s="64"/>
      <c r="AO10" s="64"/>
      <c r="AP10" s="64"/>
      <c r="AQ10" s="56">
        <f>データ!U6</f>
        <v>3.09</v>
      </c>
      <c r="AR10" s="56"/>
      <c r="AS10" s="56"/>
      <c r="AT10" s="56"/>
      <c r="AU10" s="56"/>
      <c r="AV10" s="56"/>
      <c r="AW10" s="56"/>
      <c r="AX10" s="56"/>
      <c r="AY10" s="56">
        <f>データ!V6</f>
        <v>3002.59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163431</v>
      </c>
      <c r="D6" s="31">
        <f t="shared" si="3"/>
        <v>47</v>
      </c>
      <c r="E6" s="31">
        <f t="shared" si="3"/>
        <v>1</v>
      </c>
      <c r="F6" s="31">
        <f t="shared" si="3"/>
        <v>0</v>
      </c>
      <c r="G6" s="31">
        <f t="shared" si="3"/>
        <v>0</v>
      </c>
      <c r="H6" s="31" t="str">
        <f t="shared" si="3"/>
        <v>富山県　朝日町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71.45</v>
      </c>
      <c r="P6" s="32">
        <f t="shared" si="3"/>
        <v>0</v>
      </c>
      <c r="Q6" s="32">
        <f t="shared" si="3"/>
        <v>13109</v>
      </c>
      <c r="R6" s="32">
        <f t="shared" si="3"/>
        <v>226.3</v>
      </c>
      <c r="S6" s="32">
        <f t="shared" si="3"/>
        <v>57.93</v>
      </c>
      <c r="T6" s="32">
        <f t="shared" si="3"/>
        <v>9278</v>
      </c>
      <c r="U6" s="32">
        <f t="shared" si="3"/>
        <v>3.09</v>
      </c>
      <c r="V6" s="32">
        <f t="shared" si="3"/>
        <v>3002.59</v>
      </c>
      <c r="W6" s="33">
        <f>IF(W7="",NA(),W7)</f>
        <v>97.14</v>
      </c>
      <c r="X6" s="33">
        <f t="shared" ref="X6:AF6" si="4">IF(X7="",NA(),X7)</f>
        <v>92.9</v>
      </c>
      <c r="Y6" s="33">
        <f t="shared" si="4"/>
        <v>97.36</v>
      </c>
      <c r="Z6" s="33">
        <f t="shared" si="4"/>
        <v>79.66</v>
      </c>
      <c r="AA6" s="33">
        <f t="shared" si="4"/>
        <v>90.45</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575.03</v>
      </c>
      <c r="BE6" s="33">
        <f t="shared" ref="BE6:BM6" si="7">IF(BE7="",NA(),BE7)</f>
        <v>544.78</v>
      </c>
      <c r="BF6" s="33">
        <f t="shared" si="7"/>
        <v>597.20000000000005</v>
      </c>
      <c r="BG6" s="33">
        <f t="shared" si="7"/>
        <v>632.46</v>
      </c>
      <c r="BH6" s="33">
        <f t="shared" si="7"/>
        <v>584.52</v>
      </c>
      <c r="BI6" s="33">
        <f t="shared" si="7"/>
        <v>1187.81</v>
      </c>
      <c r="BJ6" s="33">
        <f t="shared" si="7"/>
        <v>1168.8</v>
      </c>
      <c r="BK6" s="33">
        <f t="shared" si="7"/>
        <v>1158.82</v>
      </c>
      <c r="BL6" s="33">
        <f t="shared" si="7"/>
        <v>1167.7</v>
      </c>
      <c r="BM6" s="33">
        <f t="shared" si="7"/>
        <v>1228.58</v>
      </c>
      <c r="BN6" s="32" t="str">
        <f>IF(BN7="","",IF(BN7="-","【-】","【"&amp;SUBSTITUTE(TEXT(BN7,"#,##0.00"),"-","△")&amp;"】"))</f>
        <v>【1,239.32】</v>
      </c>
      <c r="BO6" s="33">
        <f>IF(BO7="",NA(),BO7)</f>
        <v>30.4</v>
      </c>
      <c r="BP6" s="33">
        <f t="shared" ref="BP6:BX6" si="8">IF(BP7="",NA(),BP7)</f>
        <v>29.39</v>
      </c>
      <c r="BQ6" s="33">
        <f t="shared" si="8"/>
        <v>22.94</v>
      </c>
      <c r="BR6" s="33">
        <f t="shared" si="8"/>
        <v>25.2</v>
      </c>
      <c r="BS6" s="33">
        <f t="shared" si="8"/>
        <v>24.37</v>
      </c>
      <c r="BT6" s="33">
        <f t="shared" si="8"/>
        <v>57.96</v>
      </c>
      <c r="BU6" s="33">
        <f t="shared" si="8"/>
        <v>56.44</v>
      </c>
      <c r="BV6" s="33">
        <f t="shared" si="8"/>
        <v>55.6</v>
      </c>
      <c r="BW6" s="33">
        <f t="shared" si="8"/>
        <v>54.43</v>
      </c>
      <c r="BX6" s="33">
        <f t="shared" si="8"/>
        <v>53.81</v>
      </c>
      <c r="BY6" s="32" t="str">
        <f>IF(BY7="","",IF(BY7="-","【-】","【"&amp;SUBSTITUTE(TEXT(BY7,"#,##0.00"),"-","△")&amp;"】"))</f>
        <v>【36.33】</v>
      </c>
      <c r="BZ6" s="33">
        <f>IF(BZ7="",NA(),BZ7)</f>
        <v>19.34</v>
      </c>
      <c r="CA6" s="33">
        <f t="shared" ref="CA6:CI6" si="9">IF(CA7="",NA(),CA7)</f>
        <v>21.13</v>
      </c>
      <c r="CB6" s="33">
        <f t="shared" si="9"/>
        <v>26.15</v>
      </c>
      <c r="CC6" s="33">
        <f t="shared" si="9"/>
        <v>25.4</v>
      </c>
      <c r="CD6" s="33">
        <f t="shared" si="9"/>
        <v>25.56</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127.43</v>
      </c>
      <c r="CL6" s="33">
        <f t="shared" ref="CL6:CT6" si="10">IF(CL7="",NA(),CL7)</f>
        <v>120.75</v>
      </c>
      <c r="CM6" s="33">
        <f t="shared" si="10"/>
        <v>125.62</v>
      </c>
      <c r="CN6" s="33">
        <f t="shared" si="10"/>
        <v>112.07</v>
      </c>
      <c r="CO6" s="33">
        <f t="shared" si="10"/>
        <v>120.99</v>
      </c>
      <c r="CP6" s="33">
        <f t="shared" si="10"/>
        <v>60.92</v>
      </c>
      <c r="CQ6" s="33">
        <f t="shared" si="10"/>
        <v>59.84</v>
      </c>
      <c r="CR6" s="33">
        <f t="shared" si="10"/>
        <v>60.66</v>
      </c>
      <c r="CS6" s="33">
        <f t="shared" si="10"/>
        <v>60.17</v>
      </c>
      <c r="CT6" s="33">
        <f t="shared" si="10"/>
        <v>58.96</v>
      </c>
      <c r="CU6" s="32" t="str">
        <f>IF(CU7="","",IF(CU7="-","【-】","【"&amp;SUBSTITUTE(TEXT(CU7,"#,##0.00"),"-","△")&amp;"】"))</f>
        <v>【58.19】</v>
      </c>
      <c r="CV6" s="33">
        <f>IF(CV7="",NA(),CV7)</f>
        <v>81.040000000000006</v>
      </c>
      <c r="CW6" s="33">
        <f t="shared" ref="CW6:DE6" si="11">IF(CW7="",NA(),CW7)</f>
        <v>81.12</v>
      </c>
      <c r="CX6" s="33">
        <f t="shared" si="11"/>
        <v>80.69</v>
      </c>
      <c r="CY6" s="33">
        <f t="shared" si="11"/>
        <v>85</v>
      </c>
      <c r="CZ6" s="33">
        <f t="shared" si="11"/>
        <v>80.599999999999994</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1.07</v>
      </c>
      <c r="EE6" s="32">
        <f t="shared" si="14"/>
        <v>0</v>
      </c>
      <c r="EF6" s="32">
        <f t="shared" si="14"/>
        <v>0</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163431</v>
      </c>
      <c r="D7" s="35">
        <v>47</v>
      </c>
      <c r="E7" s="35">
        <v>1</v>
      </c>
      <c r="F7" s="35">
        <v>0</v>
      </c>
      <c r="G7" s="35">
        <v>0</v>
      </c>
      <c r="H7" s="35" t="s">
        <v>93</v>
      </c>
      <c r="I7" s="35" t="s">
        <v>94</v>
      </c>
      <c r="J7" s="35" t="s">
        <v>95</v>
      </c>
      <c r="K7" s="35" t="s">
        <v>96</v>
      </c>
      <c r="L7" s="35" t="s">
        <v>97</v>
      </c>
      <c r="M7" s="36" t="s">
        <v>98</v>
      </c>
      <c r="N7" s="36" t="s">
        <v>99</v>
      </c>
      <c r="O7" s="36">
        <v>71.45</v>
      </c>
      <c r="P7" s="36">
        <v>0</v>
      </c>
      <c r="Q7" s="36">
        <v>13109</v>
      </c>
      <c r="R7" s="36">
        <v>226.3</v>
      </c>
      <c r="S7" s="36">
        <v>57.93</v>
      </c>
      <c r="T7" s="36">
        <v>9278</v>
      </c>
      <c r="U7" s="36">
        <v>3.09</v>
      </c>
      <c r="V7" s="36">
        <v>3002.59</v>
      </c>
      <c r="W7" s="36">
        <v>97.14</v>
      </c>
      <c r="X7" s="36">
        <v>92.9</v>
      </c>
      <c r="Y7" s="36">
        <v>97.36</v>
      </c>
      <c r="Z7" s="36">
        <v>79.66</v>
      </c>
      <c r="AA7" s="36">
        <v>90.45</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575.03</v>
      </c>
      <c r="BE7" s="36">
        <v>544.78</v>
      </c>
      <c r="BF7" s="36">
        <v>597.20000000000005</v>
      </c>
      <c r="BG7" s="36">
        <v>632.46</v>
      </c>
      <c r="BH7" s="36">
        <v>584.52</v>
      </c>
      <c r="BI7" s="36">
        <v>1187.81</v>
      </c>
      <c r="BJ7" s="36">
        <v>1168.8</v>
      </c>
      <c r="BK7" s="36">
        <v>1158.82</v>
      </c>
      <c r="BL7" s="36">
        <v>1167.7</v>
      </c>
      <c r="BM7" s="36">
        <v>1228.58</v>
      </c>
      <c r="BN7" s="36">
        <v>1239.32</v>
      </c>
      <c r="BO7" s="36">
        <v>30.4</v>
      </c>
      <c r="BP7" s="36">
        <v>29.39</v>
      </c>
      <c r="BQ7" s="36">
        <v>22.94</v>
      </c>
      <c r="BR7" s="36">
        <v>25.2</v>
      </c>
      <c r="BS7" s="36">
        <v>24.37</v>
      </c>
      <c r="BT7" s="36">
        <v>57.96</v>
      </c>
      <c r="BU7" s="36">
        <v>56.44</v>
      </c>
      <c r="BV7" s="36">
        <v>55.6</v>
      </c>
      <c r="BW7" s="36">
        <v>54.43</v>
      </c>
      <c r="BX7" s="36">
        <v>53.81</v>
      </c>
      <c r="BY7" s="36">
        <v>36.33</v>
      </c>
      <c r="BZ7" s="36">
        <v>19.34</v>
      </c>
      <c r="CA7" s="36">
        <v>21.13</v>
      </c>
      <c r="CB7" s="36">
        <v>26.15</v>
      </c>
      <c r="CC7" s="36">
        <v>25.4</v>
      </c>
      <c r="CD7" s="36">
        <v>25.56</v>
      </c>
      <c r="CE7" s="36">
        <v>263.20999999999998</v>
      </c>
      <c r="CF7" s="36">
        <v>270.7</v>
      </c>
      <c r="CG7" s="36">
        <v>275.86</v>
      </c>
      <c r="CH7" s="36">
        <v>279.8</v>
      </c>
      <c r="CI7" s="36">
        <v>284.64999999999998</v>
      </c>
      <c r="CJ7" s="36">
        <v>476.46</v>
      </c>
      <c r="CK7" s="36">
        <v>127.43</v>
      </c>
      <c r="CL7" s="36">
        <v>120.75</v>
      </c>
      <c r="CM7" s="36">
        <v>125.62</v>
      </c>
      <c r="CN7" s="36">
        <v>112.07</v>
      </c>
      <c r="CO7" s="36">
        <v>120.99</v>
      </c>
      <c r="CP7" s="36">
        <v>60.92</v>
      </c>
      <c r="CQ7" s="36">
        <v>59.84</v>
      </c>
      <c r="CR7" s="36">
        <v>60.66</v>
      </c>
      <c r="CS7" s="36">
        <v>60.17</v>
      </c>
      <c r="CT7" s="36">
        <v>58.96</v>
      </c>
      <c r="CU7" s="36">
        <v>58.19</v>
      </c>
      <c r="CV7" s="36">
        <v>81.040000000000006</v>
      </c>
      <c r="CW7" s="36">
        <v>81.12</v>
      </c>
      <c r="CX7" s="36">
        <v>80.69</v>
      </c>
      <c r="CY7" s="36">
        <v>85</v>
      </c>
      <c r="CZ7" s="36">
        <v>80.599999999999994</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1.07</v>
      </c>
      <c r="EE7" s="36">
        <v>0</v>
      </c>
      <c r="EF7" s="36">
        <v>0</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asahi45</cp:lastModifiedBy>
  <cp:lastPrinted>2016-02-18T00:51:14Z</cp:lastPrinted>
  <dcterms:created xsi:type="dcterms:W3CDTF">2016-01-18T05:01:41Z</dcterms:created>
  <dcterms:modified xsi:type="dcterms:W3CDTF">2016-02-23T05:41:58Z</dcterms:modified>
  <cp:category/>
</cp:coreProperties>
</file>