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<sst xmlns="http://schemas.openxmlformats.org/spreadsheetml/2006/main" count="221" uniqueCount="111">
  <si>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</si>
  <si>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</si>
  <si>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</si>
  <si>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</si>
  <si>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</si>
  <si>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</si>
  <si>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</si>
  <si>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</si>
  <si>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</si>
  <si>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</si>
  <si>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</si>
  <si>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</si>
  <si>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</si>
  <si>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</si>
  <si>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</si>
  <si>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</si>
  <si>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</si>
  <si>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</si>
  <si>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</si>
  <si>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</si>
  <si>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</si>
  <si>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</si>
  <si>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</si>
  <si>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</si>
  <si>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</si>
  <si>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</si>
  <si>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</si>
  <si>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</si>
  <si>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</si>
  <si>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</si>
  <si>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</si>
  <si>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</si>
  <si>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</si>
  <si>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</si>
  <si>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</si>
  <si>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</si>
  <si>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</si>
  <si>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</si>
  <si>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</si>
  <si>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</si>
  <si>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</si>
  <si>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</si>
  <si>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</si>
  <si>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</si>
  <si>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</si>
  <si>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</si>
  <si>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</si>
  <si>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</si>
  <si>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</si>
  <si>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</si>
  <si>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</si>
  <si>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</si>
  <si>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</si>
  <si>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</si>
  <si>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</si>
  <si>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</si>
  <si>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</si>
  <si>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</si>
  <si>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</si>
  <si>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</si>
  <si>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</si>
  <si>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</si>
  <si>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</si>
  <si>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</si>
  <si>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</si>
  <si>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</si>
  <si>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</si>
  <si>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</si>
  <si>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</si>
  <si>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</si>
  <si>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</si>
  <si>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</si>
  <si>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</si>
  <si>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</si>
  <si>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</si>
  <si>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</si>
  <si>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</si>
  <si>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</si>
  <si>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</si>
  <si>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</si>
  <si>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</si>
  <si>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</si>
  <si>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</si>
  <si>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</si>
  <si>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</si>
  <si>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</si>
  <si>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</si>
  <si>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</si>
  <si>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</si>
  <si>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</si>
  <si>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</si>
  <si>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</si>
  <si>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</si>
  <si>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</si>
  <si>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</si>
  <si>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</si>
  <si>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朝日町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</si>
  <si>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</si>
  <si>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</si>
  <si>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</si>
  <si>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</si>
  <si>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</si>
  <si>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</si>
  <si>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</si>
  <si>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</si>
  <si>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</si>
  <si>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</si>
  <si>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</si>
  <si>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整備は計画のほぼ９割を達成し、普及率は現段階では低いながら、汚水処理原価の抑制努力、使用料収入の増嵩に対応し、経費回収率が平成２６年に増加に転じ、収益的収支比率がほぼ１００％に近づいています。
　水洗化率、施設利用率が類似団体より高く、微増傾向にあることから、汚水処理に関心が高いと思われ、将来的にも普及率の自然増が期待できると考えられます。
　しかしながら、整備工事に対応する企業債の借入自体は皆減しますが、償還金は増嵩が続いていく見通しであり、さらに、処理施設の経年劣化に伴う処理原価の上昇が懸念されます。
　今後、普及率の上昇、使用料収入の増高を見込んでいるところですが、収支率を１００％に近づけるとともに、現行の下水道料金価格に影響がないよう、下水道の接続と処理原価の抑制に努める必要があります。
　</t>
    <rPh sb="1" eb="4">
      <t>ゲスイドウ</t>
    </rPh>
    <rPh sb="5" eb="7">
      <t>セイビ</t>
    </rPh>
    <rPh sb="8" eb="10">
      <t>ケイカク</t>
    </rPh>
    <rPh sb="14" eb="15">
      <t>ワリ</t>
    </rPh>
    <rPh sb="16" eb="18">
      <t>タッセイ</t>
    </rPh>
    <rPh sb="20" eb="22">
      <t>フキュウ</t>
    </rPh>
    <rPh sb="22" eb="23">
      <t>リツ</t>
    </rPh>
    <rPh sb="24" eb="27">
      <t>ゲンダンカイ</t>
    </rPh>
    <rPh sb="29" eb="30">
      <t>ヒク</t>
    </rPh>
    <rPh sb="35" eb="37">
      <t>オスイ</t>
    </rPh>
    <rPh sb="37" eb="39">
      <t>ショリ</t>
    </rPh>
    <rPh sb="39" eb="41">
      <t>ゲンカ</t>
    </rPh>
    <rPh sb="42" eb="44">
      <t>ヨクセイ</t>
    </rPh>
    <rPh sb="44" eb="46">
      <t>ドリョク</t>
    </rPh>
    <rPh sb="47" eb="50">
      <t>シヨウリョウ</t>
    </rPh>
    <rPh sb="50" eb="52">
      <t>シュウニュウ</t>
    </rPh>
    <rPh sb="56" eb="58">
      <t>タイオウ</t>
    </rPh>
    <rPh sb="60" eb="62">
      <t>ケイヒ</t>
    </rPh>
    <rPh sb="62" eb="64">
      <t>カイシュウ</t>
    </rPh>
    <rPh sb="64" eb="65">
      <t>リツ</t>
    </rPh>
    <rPh sb="66" eb="68">
      <t>ヘイセイ</t>
    </rPh>
    <rPh sb="70" eb="71">
      <t>ネン</t>
    </rPh>
    <rPh sb="72" eb="74">
      <t>ゾウカ</t>
    </rPh>
    <rPh sb="75" eb="76">
      <t>テン</t>
    </rPh>
    <rPh sb="78" eb="81">
      <t>シュウエキテキ</t>
    </rPh>
    <rPh sb="81" eb="83">
      <t>シュウシ</t>
    </rPh>
    <rPh sb="83" eb="85">
      <t>ヒリツ</t>
    </rPh>
    <rPh sb="93" eb="94">
      <t>チカ</t>
    </rPh>
    <rPh sb="103" eb="106">
      <t>スイセンカ</t>
    </rPh>
    <rPh sb="106" eb="107">
      <t>リツ</t>
    </rPh>
    <rPh sb="108" eb="110">
      <t>シセツ</t>
    </rPh>
    <rPh sb="110" eb="113">
      <t>リヨウリツ</t>
    </rPh>
    <rPh sb="114" eb="116">
      <t>ルイジ</t>
    </rPh>
    <rPh sb="116" eb="118">
      <t>ダンタイ</t>
    </rPh>
    <rPh sb="120" eb="121">
      <t>タカ</t>
    </rPh>
    <rPh sb="123" eb="125">
      <t>ビゾウ</t>
    </rPh>
    <rPh sb="125" eb="127">
      <t>ケイコウ</t>
    </rPh>
    <rPh sb="135" eb="137">
      <t>オスイ</t>
    </rPh>
    <rPh sb="137" eb="139">
      <t>ショリ</t>
    </rPh>
    <rPh sb="140" eb="142">
      <t>カンシン</t>
    </rPh>
    <rPh sb="143" eb="144">
      <t>タカ</t>
    </rPh>
    <rPh sb="146" eb="147">
      <t>オモ</t>
    </rPh>
    <rPh sb="150" eb="153">
      <t>ショウライテキ</t>
    </rPh>
    <rPh sb="155" eb="157">
      <t>フキュウ</t>
    </rPh>
    <rPh sb="157" eb="158">
      <t>リツ</t>
    </rPh>
    <rPh sb="159" eb="161">
      <t>シゼン</t>
    </rPh>
    <rPh sb="163" eb="165">
      <t>キタイ</t>
    </rPh>
    <rPh sb="169" eb="170">
      <t>カンガ</t>
    </rPh>
    <rPh sb="185" eb="187">
      <t>セイビ</t>
    </rPh>
    <rPh sb="187" eb="189">
      <t>コウジ</t>
    </rPh>
    <rPh sb="190" eb="192">
      <t>タイオウ</t>
    </rPh>
    <rPh sb="194" eb="196">
      <t>キギョウ</t>
    </rPh>
    <rPh sb="196" eb="197">
      <t>サイ</t>
    </rPh>
    <rPh sb="198" eb="200">
      <t>カリイレ</t>
    </rPh>
    <rPh sb="200" eb="202">
      <t>ジタイ</t>
    </rPh>
    <rPh sb="203" eb="205">
      <t>カイゲン</t>
    </rPh>
    <rPh sb="210" eb="212">
      <t>ショウカン</t>
    </rPh>
    <rPh sb="212" eb="213">
      <t>キン</t>
    </rPh>
    <rPh sb="217" eb="218">
      <t>ツヅ</t>
    </rPh>
    <rPh sb="222" eb="224">
      <t>ミトオ</t>
    </rPh>
    <rPh sb="238" eb="240">
      <t>ケイネン</t>
    </rPh>
    <rPh sb="240" eb="242">
      <t>レッカ</t>
    </rPh>
    <rPh sb="243" eb="244">
      <t>トモナ</t>
    </rPh>
    <rPh sb="245" eb="247">
      <t>ショリ</t>
    </rPh>
    <rPh sb="247" eb="249">
      <t>ゲンカ</t>
    </rPh>
    <rPh sb="250" eb="252">
      <t>ジョウショウ</t>
    </rPh>
    <rPh sb="253" eb="255">
      <t>ケネン</t>
    </rPh>
    <rPh sb="262" eb="264">
      <t>コンゴ</t>
    </rPh>
    <rPh sb="265" eb="267">
      <t>フキュウ</t>
    </rPh>
    <rPh sb="267" eb="268">
      <t>リツ</t>
    </rPh>
    <rPh sb="269" eb="271">
      <t>ジョウショウ</t>
    </rPh>
    <rPh sb="272" eb="275">
      <t>シヨウリョウ</t>
    </rPh>
    <rPh sb="275" eb="277">
      <t>シュウニュウ</t>
    </rPh>
    <rPh sb="278" eb="280">
      <t>ゾウコウ</t>
    </rPh>
    <rPh sb="281" eb="283">
      <t>ミコ</t>
    </rPh>
    <rPh sb="294" eb="296">
      <t>シュウシ</t>
    </rPh>
    <rPh sb="296" eb="297">
      <t>リツ</t>
    </rPh>
    <rPh sb="303" eb="304">
      <t>チカ</t>
    </rPh>
    <rPh sb="312" eb="314">
      <t>ゲンコウ</t>
    </rPh>
    <rPh sb="315" eb="318">
      <t>ゲスイドウ</t>
    </rPh>
    <rPh sb="318" eb="320">
      <t>リョウキン</t>
    </rPh>
    <rPh sb="320" eb="322">
      <t>カカク</t>
    </rPh>
    <rPh sb="323" eb="325">
      <t>エイキョウ</t>
    </rPh>
    <rPh sb="331" eb="334">
      <t>ゲスイドウ</t>
    </rPh>
    <rPh sb="335" eb="337">
      <t>セツゾク</t>
    </rPh>
    <rPh sb="338" eb="340">
      <t>ショリ</t>
    </rPh>
    <rPh sb="340" eb="342">
      <t>ゲンカ</t>
    </rPh>
    <rPh sb="343" eb="345">
      <t>ヨクセイ</t>
    </rPh>
    <rPh sb="346" eb="347">
      <t>ツト</t>
    </rPh>
    <rPh sb="349" eb="351">
      <t>ヒツヨウ</t>
    </rPh>
    <phoneticPr fontId="4"/>
  </si>
  <si>
    <t>　下水道整備工事が終了段階を迎え、順次、下水道が接続されることにより、使用料収入が今後も増加することが見込まれます。
　しかしながら、当初段階に整備した処理施設や管渠の経年劣化に留意する段階を迎えます。
　また、企業債の償還も増高していくことから、引き続き経営健全を維持するため、一般会計からの繰入金を見極め、推移を注視していく必要があります。
　</t>
    <phoneticPr fontId="4"/>
  </si>
  <si>
    <t>　管渠については、平成９年度から敷設工事を順次拡大し、概ね計画区域内工事の完了を見ているところであり、一方、処理施設についても、平成１４年度から稼働を開始していることから、経過年数が老朽化を懸念する段階には至っていないと判断しています。
　しかしながら、一部マンホールポンプについては、耐用年数が近づいているものがあり、現段階では問題は見受けられないものの、定期点検の結果に留意する必要があります。また、処理施設においては、経年のほか、使用量の増加に伴う部分的損耗や劣化に対応した手当を注視していく必要があります。
　</t>
    <rPh sb="1" eb="3">
      <t>カンキョ</t>
    </rPh>
    <rPh sb="9" eb="11">
      <t>ヘイセイ</t>
    </rPh>
    <rPh sb="12" eb="13">
      <t>ネン</t>
    </rPh>
    <rPh sb="13" eb="14">
      <t>ド</t>
    </rPh>
    <rPh sb="16" eb="18">
      <t>フセツ</t>
    </rPh>
    <rPh sb="18" eb="20">
      <t>コウジ</t>
    </rPh>
    <rPh sb="21" eb="23">
      <t>ジュンジ</t>
    </rPh>
    <rPh sb="23" eb="25">
      <t>カクダイ</t>
    </rPh>
    <rPh sb="27" eb="28">
      <t>オオム</t>
    </rPh>
    <rPh sb="29" eb="31">
      <t>ケイカク</t>
    </rPh>
    <rPh sb="31" eb="34">
      <t>クイキナイ</t>
    </rPh>
    <rPh sb="34" eb="36">
      <t>コウジ</t>
    </rPh>
    <rPh sb="37" eb="39">
      <t>カンリョウ</t>
    </rPh>
    <rPh sb="40" eb="41">
      <t>ミ</t>
    </rPh>
    <rPh sb="51" eb="53">
      <t>イッポウ</t>
    </rPh>
    <rPh sb="54" eb="56">
      <t>ショリ</t>
    </rPh>
    <rPh sb="56" eb="58">
      <t>シセツ</t>
    </rPh>
    <rPh sb="64" eb="66">
      <t>ヘイセイ</t>
    </rPh>
    <rPh sb="68" eb="70">
      <t>ネンド</t>
    </rPh>
    <rPh sb="72" eb="74">
      <t>カドウ</t>
    </rPh>
    <rPh sb="75" eb="77">
      <t>カイシ</t>
    </rPh>
    <rPh sb="86" eb="88">
      <t>ケイカ</t>
    </rPh>
    <rPh sb="88" eb="90">
      <t>ネンスウ</t>
    </rPh>
    <rPh sb="127" eb="129">
      <t>イチブ</t>
    </rPh>
    <rPh sb="143" eb="145">
      <t>タイヨウ</t>
    </rPh>
    <rPh sb="145" eb="147">
      <t>ネンスウ</t>
    </rPh>
    <rPh sb="148" eb="149">
      <t>チカ</t>
    </rPh>
    <rPh sb="160" eb="163">
      <t>ゲンダンカイ</t>
    </rPh>
    <rPh sb="168" eb="170">
      <t>ミウ</t>
    </rPh>
    <rPh sb="179" eb="181">
      <t>テイキ</t>
    </rPh>
    <rPh sb="181" eb="183">
      <t>テンケン</t>
    </rPh>
    <rPh sb="184" eb="186">
      <t>ケッカ</t>
    </rPh>
    <rPh sb="187" eb="189">
      <t>リュウイ</t>
    </rPh>
    <rPh sb="191" eb="193">
      <t>ヒツヨウ</t>
    </rPh>
    <rPh sb="202" eb="204">
      <t>ショリ</t>
    </rPh>
    <rPh sb="204" eb="206">
      <t>シセツ</t>
    </rPh>
    <rPh sb="212" eb="214">
      <t>ケイネン</t>
    </rPh>
    <rPh sb="222" eb="224">
      <t>ゾウカ</t>
    </rPh>
    <rPh sb="225" eb="226">
      <t>トモナ</t>
    </rPh>
    <rPh sb="227" eb="230">
      <t>ブブンテキ</t>
    </rPh>
    <rPh sb="230" eb="232">
      <t>ソンモウ</t>
    </rPh>
    <rPh sb="233" eb="235">
      <t>レッカ</t>
    </rPh>
    <rPh sb="236" eb="238">
      <t>タイオウ</t>
    </rPh>
    <rPh sb="240" eb="242">
      <t>テアテ</t>
    </rPh>
    <rPh sb="243" eb="245">
      <t>チュウシ</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</si>
</sst>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698944"/>
        <c:axId val="1417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41698944"/>
        <c:axId val="141706752"/>
      </c:lineChart>
      <c:dateAx>
        <c:axId val="141698944"/>
        <c:scaling>
          <c:orientation val="minMax"/>
        </c:scaling>
        <c:delete val="1"/>
        <c:axPos val="b"/>
        <c:numFmt formatCode="ge" sourceLinked="1"/>
        <c:majorTickMark val="none"/>
        <c:minorTickMark val="none"/>
        <c:tickLblPos val="none"/>
        <c:crossAx val="141706752"/>
        <c:crosses val="autoZero"/>
        <c:auto val="1"/>
        <c:lblOffset val="100"/>
        <c:baseTimeUnit val="years"/>
      </c:dateAx>
      <c:valAx>
        <c:axId val="1417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55.81</c:v>
                </c:pt>
                <c:pt idx="1">
                  <c:v>56.56</c:v>
                </c:pt>
                <c:pt idx="2">
                  <c:v>55.19</c:v>
                </c:pt>
                <c:pt idx="3">
                  <c:v>63.18</c:v>
                </c:pt>
                <c:pt idx="4">
                  <c:v>63.26</c:v>
                </c:pt>
              </c:numCache>
            </c:numRef>
          </c:val>
        </c:ser>
        <c:dLbls>
          <c:showLegendKey val="0"/>
          <c:showVal val="0"/>
          <c:showCatName val="0"/>
          <c:showSerName val="0"/>
          <c:showPercent val="0"/>
          <c:showBubbleSize val="0"/>
        </c:dLbls>
        <c:gapWidth val="150"/>
        <c:axId val="155528576"/>
        <c:axId val="1555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55528576"/>
        <c:axId val="155555328"/>
      </c:lineChart>
      <c:dateAx>
        <c:axId val="155528576"/>
        <c:scaling>
          <c:orientation val="minMax"/>
        </c:scaling>
        <c:delete val="1"/>
        <c:axPos val="b"/>
        <c:numFmt formatCode="ge" sourceLinked="1"/>
        <c:majorTickMark val="none"/>
        <c:minorTickMark val="none"/>
        <c:tickLblPos val="none"/>
        <c:crossAx val="155555328"/>
        <c:crosses val="autoZero"/>
        <c:auto val="1"/>
        <c:lblOffset val="100"/>
        <c:baseTimeUnit val="years"/>
      </c:dateAx>
      <c:valAx>
        <c:axId val="1555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76.23</c:v>
                </c:pt>
                <c:pt idx="1">
                  <c:v>77.84</c:v>
                </c:pt>
                <c:pt idx="2">
                  <c:v>79.44</c:v>
                </c:pt>
                <c:pt idx="3">
                  <c:v>80.61</c:v>
                </c:pt>
                <c:pt idx="4">
                  <c:v>81.650000000000006</c:v>
                </c:pt>
              </c:numCache>
            </c:numRef>
          </c:val>
        </c:ser>
        <c:dLbls>
          <c:showLegendKey val="0"/>
          <c:showVal val="0"/>
          <c:showCatName val="0"/>
          <c:showSerName val="0"/>
          <c:showPercent val="0"/>
          <c:showBubbleSize val="0"/>
        </c:dLbls>
        <c:gapWidth val="150"/>
        <c:axId val="155568768"/>
        <c:axId val="1555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55568768"/>
        <c:axId val="155579136"/>
      </c:lineChart>
      <c:dateAx>
        <c:axId val="155568768"/>
        <c:scaling>
          <c:orientation val="minMax"/>
        </c:scaling>
        <c:delete val="1"/>
        <c:axPos val="b"/>
        <c:numFmt formatCode="ge" sourceLinked="1"/>
        <c:majorTickMark val="none"/>
        <c:minorTickMark val="none"/>
        <c:tickLblPos val="none"/>
        <c:crossAx val="155579136"/>
        <c:crosses val="autoZero"/>
        <c:auto val="1"/>
        <c:lblOffset val="100"/>
        <c:baseTimeUnit val="years"/>
      </c:dateAx>
      <c:valAx>
        <c:axId val="1555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74.17</c:v>
                </c:pt>
                <c:pt idx="1">
                  <c:v>82.93</c:v>
                </c:pt>
                <c:pt idx="2">
                  <c:v>93.22</c:v>
                </c:pt>
                <c:pt idx="3">
                  <c:v>86.52</c:v>
                </c:pt>
                <c:pt idx="4">
                  <c:v>95.23</c:v>
                </c:pt>
              </c:numCache>
            </c:numRef>
          </c:val>
        </c:ser>
        <c:dLbls>
          <c:showLegendKey val="0"/>
          <c:showVal val="0"/>
          <c:showCatName val="0"/>
          <c:showSerName val="0"/>
          <c:showPercent val="0"/>
          <c:showBubbleSize val="0"/>
        </c:dLbls>
        <c:gapWidth val="150"/>
        <c:axId val="141736960"/>
        <c:axId val="1417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36960"/>
        <c:axId val="141747328"/>
      </c:lineChart>
      <c:dateAx>
        <c:axId val="141736960"/>
        <c:scaling>
          <c:orientation val="minMax"/>
        </c:scaling>
        <c:delete val="1"/>
        <c:axPos val="b"/>
        <c:numFmt formatCode="ge" sourceLinked="1"/>
        <c:majorTickMark val="none"/>
        <c:minorTickMark val="none"/>
        <c:tickLblPos val="none"/>
        <c:crossAx val="141747328"/>
        <c:crosses val="autoZero"/>
        <c:auto val="1"/>
        <c:lblOffset val="100"/>
        <c:baseTimeUnit val="years"/>
      </c:dateAx>
      <c:valAx>
        <c:axId val="1417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342208"/>
        <c:axId val="1433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342208"/>
        <c:axId val="143356672"/>
      </c:lineChart>
      <c:dateAx>
        <c:axId val="143342208"/>
        <c:scaling>
          <c:orientation val="minMax"/>
        </c:scaling>
        <c:delete val="1"/>
        <c:axPos val="b"/>
        <c:numFmt formatCode="ge" sourceLinked="1"/>
        <c:majorTickMark val="none"/>
        <c:minorTickMark val="none"/>
        <c:tickLblPos val="none"/>
        <c:crossAx val="143356672"/>
        <c:crosses val="autoZero"/>
        <c:auto val="1"/>
        <c:lblOffset val="100"/>
        <c:baseTimeUnit val="years"/>
      </c:dateAx>
      <c:valAx>
        <c:axId val="1433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386112"/>
        <c:axId val="143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386112"/>
        <c:axId val="143388032"/>
      </c:lineChart>
      <c:dateAx>
        <c:axId val="143386112"/>
        <c:scaling>
          <c:orientation val="minMax"/>
        </c:scaling>
        <c:delete val="1"/>
        <c:axPos val="b"/>
        <c:numFmt formatCode="ge" sourceLinked="1"/>
        <c:majorTickMark val="none"/>
        <c:minorTickMark val="none"/>
        <c:tickLblPos val="none"/>
        <c:crossAx val="143388032"/>
        <c:crosses val="autoZero"/>
        <c:auto val="1"/>
        <c:lblOffset val="100"/>
        <c:baseTimeUnit val="years"/>
      </c:dateAx>
      <c:valAx>
        <c:axId val="143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358720"/>
        <c:axId val="1553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358720"/>
        <c:axId val="155360640"/>
      </c:lineChart>
      <c:dateAx>
        <c:axId val="155358720"/>
        <c:scaling>
          <c:orientation val="minMax"/>
        </c:scaling>
        <c:delete val="1"/>
        <c:axPos val="b"/>
        <c:numFmt formatCode="ge" sourceLinked="1"/>
        <c:majorTickMark val="none"/>
        <c:minorTickMark val="none"/>
        <c:tickLblPos val="none"/>
        <c:crossAx val="155360640"/>
        <c:crosses val="autoZero"/>
        <c:auto val="1"/>
        <c:lblOffset val="100"/>
        <c:baseTimeUnit val="years"/>
      </c:dateAx>
      <c:valAx>
        <c:axId val="155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55168"/>
        <c:axId val="1556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55168"/>
        <c:axId val="155669632"/>
      </c:lineChart>
      <c:dateAx>
        <c:axId val="155655168"/>
        <c:scaling>
          <c:orientation val="minMax"/>
        </c:scaling>
        <c:delete val="1"/>
        <c:axPos val="b"/>
        <c:numFmt formatCode="ge" sourceLinked="1"/>
        <c:majorTickMark val="none"/>
        <c:minorTickMark val="none"/>
        <c:tickLblPos val="none"/>
        <c:crossAx val="155669632"/>
        <c:crosses val="autoZero"/>
        <c:auto val="1"/>
        <c:lblOffset val="100"/>
        <c:baseTimeUnit val="years"/>
      </c:dateAx>
      <c:valAx>
        <c:axId val="1556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1572.75</c:v>
                </c:pt>
                <c:pt idx="1">
                  <c:v>1180</c:v>
                </c:pt>
                <c:pt idx="2">
                  <c:v>1102.5</c:v>
                </c:pt>
                <c:pt idx="3">
                  <c:v>2024.5</c:v>
                </c:pt>
                <c:pt idx="4">
                  <c:v>1297.1199999999999</c:v>
                </c:pt>
              </c:numCache>
            </c:numRef>
          </c:val>
        </c:ser>
        <c:dLbls>
          <c:showLegendKey val="0"/>
          <c:showVal val="0"/>
          <c:showCatName val="0"/>
          <c:showSerName val="0"/>
          <c:showPercent val="0"/>
          <c:showBubbleSize val="0"/>
        </c:dLbls>
        <c:gapWidth val="150"/>
        <c:axId val="155679360"/>
        <c:axId val="1557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55679360"/>
        <c:axId val="155706112"/>
      </c:lineChart>
      <c:dateAx>
        <c:axId val="155679360"/>
        <c:scaling>
          <c:orientation val="minMax"/>
        </c:scaling>
        <c:delete val="1"/>
        <c:axPos val="b"/>
        <c:numFmt formatCode="ge" sourceLinked="1"/>
        <c:majorTickMark val="none"/>
        <c:minorTickMark val="none"/>
        <c:tickLblPos val="none"/>
        <c:crossAx val="155706112"/>
        <c:crosses val="autoZero"/>
        <c:auto val="1"/>
        <c:lblOffset val="100"/>
        <c:baseTimeUnit val="years"/>
      </c:dateAx>
      <c:valAx>
        <c:axId val="1557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71.78</c:v>
                </c:pt>
                <c:pt idx="1">
                  <c:v>68.39</c:v>
                </c:pt>
                <c:pt idx="2">
                  <c:v>65.89</c:v>
                </c:pt>
                <c:pt idx="3">
                  <c:v>63.23</c:v>
                </c:pt>
                <c:pt idx="4">
                  <c:v>66.67</c:v>
                </c:pt>
              </c:numCache>
            </c:numRef>
          </c:val>
        </c:ser>
        <c:dLbls>
          <c:showLegendKey val="0"/>
          <c:showVal val="0"/>
          <c:showCatName val="0"/>
          <c:showSerName val="0"/>
          <c:showPercent val="0"/>
          <c:showBubbleSize val="0"/>
        </c:dLbls>
        <c:gapWidth val="150"/>
        <c:axId val="155486464"/>
        <c:axId val="1554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55486464"/>
        <c:axId val="155492736"/>
      </c:lineChart>
      <c:dateAx>
        <c:axId val="155486464"/>
        <c:scaling>
          <c:orientation val="minMax"/>
        </c:scaling>
        <c:delete val="1"/>
        <c:axPos val="b"/>
        <c:numFmt formatCode="ge" sourceLinked="1"/>
        <c:majorTickMark val="none"/>
        <c:minorTickMark val="none"/>
        <c:tickLblPos val="none"/>
        <c:crossAx val="155492736"/>
        <c:crosses val="autoZero"/>
        <c:auto val="1"/>
        <c:lblOffset val="100"/>
        <c:baseTimeUnit val="years"/>
      </c:dateAx>
      <c:valAx>
        <c:axId val="1554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173.85</c:v>
                </c:pt>
                <c:pt idx="1">
                  <c:v>185.84</c:v>
                </c:pt>
                <c:pt idx="2">
                  <c:v>202.2</c:v>
                </c:pt>
                <c:pt idx="3">
                  <c:v>214.25</c:v>
                </c:pt>
                <c:pt idx="4">
                  <c:v>210.93</c:v>
                </c:pt>
              </c:numCache>
            </c:numRef>
          </c:val>
        </c:ser>
        <c:dLbls>
          <c:showLegendKey val="0"/>
          <c:showVal val="0"/>
          <c:showCatName val="0"/>
          <c:showSerName val="0"/>
          <c:showPercent val="0"/>
          <c:showBubbleSize val="0"/>
        </c:dLbls>
        <c:gapWidth val="150"/>
        <c:axId val="155508736"/>
        <c:axId val="1555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55508736"/>
        <c:axId val="155510656"/>
      </c:lineChart>
      <c:dateAx>
        <c:axId val="155508736"/>
        <c:scaling>
          <c:orientation val="minMax"/>
        </c:scaling>
        <c:delete val="1"/>
        <c:axPos val="b"/>
        <c:numFmt formatCode="ge" sourceLinked="1"/>
        <c:majorTickMark val="none"/>
        <c:minorTickMark val="none"/>
        <c:tickLblPos val="none"/>
        <c:crossAx val="155510656"/>
        <c:crosses val="autoZero"/>
        <c:auto val="1"/>
        <c:lblOffset val="100"/>
        <c:baseTimeUnit val="years"/>
      </c:dateAx>
      <c:valAx>
        <c:axId val="155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朝日町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13109</v>
      </c>
      <c r="AM8" s="64"/>
      <c r="AN8" s="64"/>
      <c r="AO8" s="64"/>
      <c r="AP8" s="64"/>
      <c r="AQ8" s="64"/>
      <c r="AR8" s="64"/>
      <c r="AS8" s="64"/>
      <c r="AT8" s="63">
        <f>データ!S6</f>
        <v>226.3</v>
      </c>
      <c r="AU8" s="63"/>
      <c r="AV8" s="63"/>
      <c r="AW8" s="63"/>
      <c r="AX8" s="63"/>
      <c r="AY8" s="63"/>
      <c r="AZ8" s="63"/>
      <c r="BA8" s="63"/>
      <c r="BB8" s="63">
        <f>データ!T6</f>
        <v>57.93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36.340000000000003</v>
      </c>
      <c r="Q10" s="63"/>
      <c r="R10" s="63"/>
      <c r="S10" s="63"/>
      <c r="T10" s="63"/>
      <c r="U10" s="63"/>
      <c r="V10" s="63"/>
      <c r="W10" s="63">
        <f>データ!P6</f>
        <v>85</v>
      </c>
      <c r="X10" s="63"/>
      <c r="Y10" s="63"/>
      <c r="Z10" s="63"/>
      <c r="AA10" s="63"/>
      <c r="AB10" s="63"/>
      <c r="AC10" s="63"/>
      <c r="AD10" s="64">
        <f>データ!Q6</f>
        <v>2468</v>
      </c>
      <c r="AE10" s="64"/>
      <c r="AF10" s="64"/>
      <c r="AG10" s="64"/>
      <c r="AH10" s="64"/>
      <c r="AI10" s="64"/>
      <c r="AJ10" s="64"/>
      <c r="AK10" s="2"/>
      <c r="AL10" s="64">
        <f>データ!U6</f>
        <v>4719</v>
      </c>
      <c r="AM10" s="64"/>
      <c r="AN10" s="64"/>
      <c r="AO10" s="64"/>
      <c r="AP10" s="64"/>
      <c r="AQ10" s="64"/>
      <c r="AR10" s="64"/>
      <c r="AS10" s="64"/>
      <c r="AT10" s="63">
        <f>データ!V6</f>
        <v>2.2000000000000002</v>
      </c>
      <c r="AU10" s="63"/>
      <c r="AV10" s="63"/>
      <c r="AW10" s="63"/>
      <c r="AX10" s="63"/>
      <c r="AY10" s="63"/>
      <c r="AZ10" s="63"/>
      <c r="BA10" s="63"/>
      <c r="BB10" s="63">
        <f>データ!W6</f>
        <v>2145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163431</v>
      </c>
      <c r="D6" s="31">
        <f t="shared" si="3"/>
        <v>47</v>
      </c>
      <c r="E6" s="31">
        <f t="shared" si="3"/>
        <v>17</v>
      </c>
      <c r="F6" s="31">
        <f t="shared" si="3"/>
        <v>1</v>
      </c>
      <c r="G6" s="31">
        <f t="shared" si="3"/>
        <v>0</v>
      </c>
      <c r="H6" s="31" t="str">
        <f t="shared" si="3"/>
        <v>富山県　朝日町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36.340000000000003</v>
      </c>
      <c r="P6" s="32">
        <f t="shared" si="3"/>
        <v>85</v>
      </c>
      <c r="Q6" s="32">
        <f t="shared" si="3"/>
        <v>2468</v>
      </c>
      <c r="R6" s="32">
        <f t="shared" si="3"/>
        <v>13109</v>
      </c>
      <c r="S6" s="32">
        <f t="shared" si="3"/>
        <v>226.3</v>
      </c>
      <c r="T6" s="32">
        <f t="shared" si="3"/>
        <v>57.93</v>
      </c>
      <c r="U6" s="32">
        <f t="shared" si="3"/>
        <v>4719</v>
      </c>
      <c r="V6" s="32">
        <f t="shared" si="3"/>
        <v>2.2000000000000002</v>
      </c>
      <c r="W6" s="32">
        <f t="shared" si="3"/>
        <v>2145</v>
      </c>
      <c r="X6" s="33">
        <f>IF(X7="",NA(),X7)</f>
        <v>74.17</v>
      </c>
      <c r="Y6" s="33">
        <f t="shared" ref="Y6:AG6" si="4">IF(Y7="",NA(),Y7)</f>
        <v>82.93</v>
      </c>
      <c r="Z6" s="33">
        <f t="shared" si="4"/>
        <v>93.22</v>
      </c>
      <c r="AA6" s="33">
        <f t="shared" si="4"/>
        <v>86.52</v>
      </c>
      <c r="AB6" s="33">
        <f t="shared" si="4"/>
        <v>95.23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1572.75</v>
      </c>
      <c r="BF6" s="33">
        <f t="shared" ref="BF6:BN6" si="7">IF(BF7="",NA(),BF7)</f>
        <v>1180</v>
      </c>
      <c r="BG6" s="33">
        <f t="shared" si="7"/>
        <v>1102.5</v>
      </c>
      <c r="BH6" s="33">
        <f t="shared" si="7"/>
        <v>2024.5</v>
      </c>
      <c r="BI6" s="33">
        <f t="shared" si="7"/>
        <v>1297.1199999999999</v>
      </c>
      <c r="BJ6" s="33">
        <f t="shared" si="7"/>
        <v>1897.09</v>
      </c>
      <c r="BK6" s="33">
        <f t="shared" si="7"/>
        <v>1734.34</v>
      </c>
      <c r="BL6" s="33">
        <f t="shared" si="7"/>
        <v>1791.46</v>
      </c>
      <c r="BM6" s="33">
        <f t="shared" si="7"/>
        <v>1826.49</v>
      </c>
      <c r="BN6" s="33">
        <f t="shared" si="7"/>
        <v>1696.96</v>
      </c>
      <c r="BO6" s="32" t="str">
        <f>IF(BO7="","",IF(BO7="-","【-】","【"&amp;SUBSTITUTE(TEXT(BO7,"#,##0.00"),"-","△")&amp;"】"))</f>
        <v>【776.35】</v>
      </c>
      <c r="BP6" s="33">
        <f>IF(BP7="",NA(),BP7)</f>
        <v>71.78</v>
      </c>
      <c r="BQ6" s="33">
        <f t="shared" ref="BQ6:BY6" si="8">IF(BQ7="",NA(),BQ7)</f>
        <v>68.39</v>
      </c>
      <c r="BR6" s="33">
        <f t="shared" si="8"/>
        <v>65.89</v>
      </c>
      <c r="BS6" s="33">
        <f t="shared" si="8"/>
        <v>63.23</v>
      </c>
      <c r="BT6" s="33">
        <f t="shared" si="8"/>
        <v>66.67</v>
      </c>
      <c r="BU6" s="33">
        <f t="shared" si="8"/>
        <v>55.28</v>
      </c>
      <c r="BV6" s="33">
        <f t="shared" si="8"/>
        <v>55.91</v>
      </c>
      <c r="BW6" s="33">
        <f t="shared" si="8"/>
        <v>51.28</v>
      </c>
      <c r="BX6" s="33">
        <f t="shared" si="8"/>
        <v>48</v>
      </c>
      <c r="BY6" s="33">
        <f t="shared" si="8"/>
        <v>47.23</v>
      </c>
      <c r="BZ6" s="32" t="str">
        <f>IF(BZ7="","",IF(BZ7="-","【-】","【"&amp;SUBSTITUTE(TEXT(BZ7,"#,##0.00"),"-","△")&amp;"】"))</f>
        <v>【96.57】</v>
      </c>
      <c r="CA6" s="33">
        <f>IF(CA7="",NA(),CA7)</f>
        <v>173.85</v>
      </c>
      <c r="CB6" s="33">
        <f t="shared" ref="CB6:CJ6" si="9">IF(CB7="",NA(),CB7)</f>
        <v>185.84</v>
      </c>
      <c r="CC6" s="33">
        <f t="shared" si="9"/>
        <v>202.2</v>
      </c>
      <c r="CD6" s="33">
        <f t="shared" si="9"/>
        <v>214.25</v>
      </c>
      <c r="CE6" s="33">
        <f t="shared" si="9"/>
        <v>210.93</v>
      </c>
      <c r="CF6" s="33">
        <f t="shared" si="9"/>
        <v>290.75</v>
      </c>
      <c r="CG6" s="33">
        <f t="shared" si="9"/>
        <v>284.98</v>
      </c>
      <c r="CH6" s="33">
        <f t="shared" si="9"/>
        <v>311.81</v>
      </c>
      <c r="CI6" s="33">
        <f t="shared" si="9"/>
        <v>334.37</v>
      </c>
      <c r="CJ6" s="33">
        <f t="shared" si="9"/>
        <v>351.41</v>
      </c>
      <c r="CK6" s="32" t="str">
        <f>IF(CK7="","",IF(CK7="-","【-】","【"&amp;SUBSTITUTE(TEXT(CK7,"#,##0.00"),"-","△")&amp;"】"))</f>
        <v>【142.28】</v>
      </c>
      <c r="CL6" s="33">
        <f>IF(CL7="",NA(),CL7)</f>
        <v>55.81</v>
      </c>
      <c r="CM6" s="33">
        <f t="shared" ref="CM6:CU6" si="10">IF(CM7="",NA(),CM7)</f>
        <v>56.56</v>
      </c>
      <c r="CN6" s="33">
        <f t="shared" si="10"/>
        <v>55.19</v>
      </c>
      <c r="CO6" s="33">
        <f t="shared" si="10"/>
        <v>63.18</v>
      </c>
      <c r="CP6" s="33">
        <f t="shared" si="10"/>
        <v>63.26</v>
      </c>
      <c r="CQ6" s="33">
        <f t="shared" si="10"/>
        <v>38.97</v>
      </c>
      <c r="CR6" s="33">
        <f t="shared" si="10"/>
        <v>41.48</v>
      </c>
      <c r="CS6" s="33">
        <f t="shared" si="10"/>
        <v>41.95</v>
      </c>
      <c r="CT6" s="33">
        <f t="shared" si="10"/>
        <v>40.71</v>
      </c>
      <c r="CU6" s="33">
        <f t="shared" si="10"/>
        <v>43.53</v>
      </c>
      <c r="CV6" s="32" t="str">
        <f>IF(CV7="","",IF(CV7="-","【-】","【"&amp;SUBSTITUTE(TEXT(CV7,"#,##0.00"),"-","△")&amp;"】"))</f>
        <v>【60.35】</v>
      </c>
      <c r="CW6" s="33">
        <f>IF(CW7="",NA(),CW7)</f>
        <v>76.23</v>
      </c>
      <c r="CX6" s="33">
        <f t="shared" ref="CX6:DF6" si="11">IF(CX7="",NA(),CX7)</f>
        <v>77.84</v>
      </c>
      <c r="CY6" s="33">
        <f t="shared" si="11"/>
        <v>79.44</v>
      </c>
      <c r="CZ6" s="33">
        <f t="shared" si="11"/>
        <v>80.61</v>
      </c>
      <c r="DA6" s="33">
        <f t="shared" si="11"/>
        <v>81.650000000000006</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163431</v>
      </c>
      <c r="D7" s="35">
        <v>47</v>
      </c>
      <c r="E7" s="35">
        <v>17</v>
      </c>
      <c r="F7" s="35">
        <v>1</v>
      </c>
      <c r="G7" s="35">
        <v>0</v>
      </c>
      <c r="H7" s="35" t="s">
        <v>96</v>
      </c>
      <c r="I7" s="35" t="s">
        <v>97</v>
      </c>
      <c r="J7" s="35" t="s">
        <v>98</v>
      </c>
      <c r="K7" s="35" t="s">
        <v>99</v>
      </c>
      <c r="L7" s="35" t="s">
        <v>100</v>
      </c>
      <c r="M7" s="36" t="s">
        <v>101</v>
      </c>
      <c r="N7" s="36" t="s">
        <v>102</v>
      </c>
      <c r="O7" s="36">
        <v>36.340000000000003</v>
      </c>
      <c r="P7" s="36">
        <v>85</v>
      </c>
      <c r="Q7" s="36">
        <v>2468</v>
      </c>
      <c r="R7" s="36">
        <v>13109</v>
      </c>
      <c r="S7" s="36">
        <v>226.3</v>
      </c>
      <c r="T7" s="36">
        <v>57.93</v>
      </c>
      <c r="U7" s="36">
        <v>4719</v>
      </c>
      <c r="V7" s="36">
        <v>2.2000000000000002</v>
      </c>
      <c r="W7" s="36">
        <v>2145</v>
      </c>
      <c r="X7" s="36">
        <v>74.17</v>
      </c>
      <c r="Y7" s="36">
        <v>82.93</v>
      </c>
      <c r="Z7" s="36">
        <v>93.22</v>
      </c>
      <c r="AA7" s="36">
        <v>86.52</v>
      </c>
      <c r="AB7" s="36">
        <v>95.23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1572.75</v>
      </c>
      <c r="BF7" s="36">
        <v>1180</v>
      </c>
      <c r="BG7" s="36">
        <v>1102.5</v>
      </c>
      <c r="BH7" s="36">
        <v>2024.5</v>
      </c>
      <c r="BI7" s="36">
        <v>1297.1199999999999</v>
      </c>
      <c r="BJ7" s="36">
        <v>1897.09</v>
      </c>
      <c r="BK7" s="36">
        <v>1734.34</v>
      </c>
      <c r="BL7" s="36">
        <v>1791.46</v>
      </c>
      <c r="BM7" s="36">
        <v>1826.49</v>
      </c>
      <c r="BN7" s="36">
        <v>1696.96</v>
      </c>
      <c r="BO7" s="36">
        <v>776.35</v>
      </c>
      <c r="BP7" s="36">
        <v>71.78</v>
      </c>
      <c r="BQ7" s="36">
        <v>68.39</v>
      </c>
      <c r="BR7" s="36">
        <v>65.89</v>
      </c>
      <c r="BS7" s="36">
        <v>63.23</v>
      </c>
      <c r="BT7" s="36">
        <v>66.67</v>
      </c>
      <c r="BU7" s="36">
        <v>55.28</v>
      </c>
      <c r="BV7" s="36">
        <v>55.91</v>
      </c>
      <c r="BW7" s="36">
        <v>51.28</v>
      </c>
      <c r="BX7" s="36">
        <v>48</v>
      </c>
      <c r="BY7" s="36">
        <v>47.23</v>
      </c>
      <c r="BZ7" s="36">
        <v>96.57</v>
      </c>
      <c r="CA7" s="36">
        <v>173.85</v>
      </c>
      <c r="CB7" s="36">
        <v>185.84</v>
      </c>
      <c r="CC7" s="36">
        <v>202.2</v>
      </c>
      <c r="CD7" s="36">
        <v>214.25</v>
      </c>
      <c r="CE7" s="36">
        <v>210.93</v>
      </c>
      <c r="CF7" s="36">
        <v>290.75</v>
      </c>
      <c r="CG7" s="36">
        <v>284.98</v>
      </c>
      <c r="CH7" s="36">
        <v>311.81</v>
      </c>
      <c r="CI7" s="36">
        <v>334.37</v>
      </c>
      <c r="CJ7" s="36">
        <v>351.41</v>
      </c>
      <c r="CK7" s="36">
        <v>142.28</v>
      </c>
      <c r="CL7" s="36">
        <v>55.81</v>
      </c>
      <c r="CM7" s="36">
        <v>56.56</v>
      </c>
      <c r="CN7" s="36">
        <v>55.19</v>
      </c>
      <c r="CO7" s="36">
        <v>63.18</v>
      </c>
      <c r="CP7" s="36">
        <v>63.26</v>
      </c>
      <c r="CQ7" s="36">
        <v>38.97</v>
      </c>
      <c r="CR7" s="36">
        <v>41.48</v>
      </c>
      <c r="CS7" s="36">
        <v>41.95</v>
      </c>
      <c r="CT7" s="36">
        <v>40.71</v>
      </c>
      <c r="CU7" s="36">
        <v>43.53</v>
      </c>
      <c r="CV7" s="36">
        <v>60.35</v>
      </c>
      <c r="CW7" s="36">
        <v>76.23</v>
      </c>
      <c r="CX7" s="36">
        <v>77.84</v>
      </c>
      <c r="CY7" s="36">
        <v>79.44</v>
      </c>
      <c r="CZ7" s="36">
        <v>80.61</v>
      </c>
      <c r="DA7" s="36">
        <v>81.650000000000006</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2016-02-03T08:51:31Z</dcterms:created>
  <dcterms:modified xsi:type="dcterms:W3CDTF">2016-02-23T06:19:00Z</dcterms:modified>
</cp:coreProperties>
</file>