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50" windowWidth="14940" windowHeight="77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<sst xmlns="http://schemas.openxmlformats.org/spreadsheetml/2006/main" count="217" uniqueCount="107">
  <si>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</si>
  <si>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</si>
  <si>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</si>
  <si>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</si>
  <si>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</si>
  <si>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</si>
  <si>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</si>
  <si>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</si>
  <si>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</si>
  <si>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</si>
  <si>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</si>
  <si>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</si>
  <si>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</si>
  <si>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</si>
  <si>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</si>
  <si>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</si>
  <si>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</si>
  <si>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</si>
  <si>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</si>
  <si>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</si>
  <si>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</si>
  <si>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</si>
  <si>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</si>
  <si>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</si>
  <si>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</si>
  <si>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</si>
  <si>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</si>
  <si>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</si>
  <si>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</si>
  <si>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</si>
  <si>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</si>
  <si>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</si>
  <si>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</si>
  <si>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</si>
  <si>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</si>
  <si>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</si>
  <si>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</si>
  <si>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</si>
  <si>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</si>
  <si>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</si>
  <si>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</si>
  <si>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</si>
  <si>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</si>
  <si>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</si>
  <si>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</si>
  <si>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</si>
  <si>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</si>
  <si>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</si>
  <si>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</si>
  <si>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</si>
  <si>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</si>
  <si>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</si>
  <si>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</si>
  <si>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</si>
  <si>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</si>
  <si>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</si>
  <si>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</si>
  <si>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</si>
  <si>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</si>
  <si>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</si>
  <si>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</si>
  <si>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</si>
  <si>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</si>
  <si>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</si>
  <si>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</si>
  <si>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</si>
  <si>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</si>
  <si>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</si>
  <si>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</si>
  <si>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</si>
  <si>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</si>
  <si>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</si>
  <si>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</si>
  <si>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</si>
  <si>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</si>
  <si>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</si>
  <si>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</si>
  <si>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</si>
  <si>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</si>
  <si>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</si>
  <si>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</si>
  <si>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</si>
  <si>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</si>
  <si>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</si>
  <si>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</si>
  <si>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</si>
  <si>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</si>
  <si>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</si>
  <si>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</si>
  <si>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</si>
  <si>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</si>
  <si>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</si>
  <si>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</si>
  <si>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</si>
  <si>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</si>
  <si>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</si>
  <si>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</si>
  <si>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</si>
  <si>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</si>
  <si>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</si>
  <si>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</si>
  <si>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</si>
  <si>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</si>
  <si>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</si>
  <si>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
</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26" eb="28">
      <t>ルイジ</t>
    </rPh>
    <rPh sb="28" eb="30">
      <t>ダンタイ</t>
    </rPh>
    <rPh sb="35" eb="36">
      <t>ヒク</t>
    </rPh>
    <rPh sb="37" eb="39">
      <t>ジョウキョウ</t>
    </rPh>
    <rPh sb="47" eb="49">
      <t>ネンネン</t>
    </rPh>
    <rPh sb="49" eb="50">
      <t>タカ</t>
    </rPh>
    <rPh sb="58" eb="60">
      <t>コンゴ</t>
    </rPh>
    <rPh sb="61" eb="63">
      <t>シサン</t>
    </rPh>
    <rPh sb="64" eb="67">
      <t>ロウキュウカ</t>
    </rPh>
    <rPh sb="68" eb="69">
      <t>スス</t>
    </rPh>
    <rPh sb="71" eb="73">
      <t>ミコ</t>
    </rPh>
    <phoneticPr fontId="4"/>
  </si>
  <si>
    <t xml:space="preserve">・類似団体や全国平均と比較して企業債残高対給水収益比率が高いものの、経常収支比率や流動比率、料金回収率については、各指標の基準となる100％を上回っており、概ね健全な状況にあると考えています。
・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
</t>
    <phoneticPr fontId="4"/>
  </si>
  <si>
    <r>
      <t xml:space="preserve">・施設の老朽化に伴い、配水池や浄水場、配水幹線等の整備に取り組んでいることから、減価償却費は年々増加しています。
　一方、水需要の減少に伴い料金収入の対象となる水量（有収水量）は減少しています。
　このことから、前年度と比較して経常収支比率は低くなり、給水原価は高くなっています。
</t>
    </r>
    <r>
      <rPr>
        <u/>
        <sz val="11"/>
        <color theme="1"/>
        <rFont val="ＭＳ ゴシック"/>
        <family val="3"/>
        <charset val="128"/>
      </rPr>
      <t>・累積欠損金比率については、県営熊野川水道用水供給事業の廃止に係る会計処理に伴って一時的に発生したものであり、当該欠損金については、資本金等で補填し既に解消しています。</t>
    </r>
    <r>
      <rPr>
        <sz val="11"/>
        <color theme="1"/>
        <rFont val="ＭＳ ゴシック"/>
        <family val="3"/>
        <charset val="128"/>
      </rPr>
      <t xml:space="preserve">
・平成23年度より企業債の充当率を引き下げたことから、企業債残高は年々減少していますが、企業債残高対給水収益比率については、類似団体や全国平均よりも高い状況にあります。
・施設や管路の整備費用に対する財源は、充当率を引き下げた企業債のほか、内部留保資金（現金）により対応しています。
　この結果、前年度と比較して流動資産である現金預金は減少し、流動比率が下がっているものの、基準となる100％を上回っていることから、短期的な債務に対する支払能力に支障はありません。
　しかしながら、今後も数値は低下していくことが見込まれることから、経営の健全性・効率性を示す指標のひとつとして留意する必要があります。
・有収水量は減少している一方、料金収入の対象とならない漏水やメータ不感、洗管作業などの水量は増加していることから、有収率は減少しています。
</t>
    </r>
    <rPh sb="172" eb="173">
      <t>カカ</t>
    </rPh>
    <rPh sb="275" eb="276">
      <t>タイ</t>
    </rPh>
    <rPh sb="293" eb="295">
      <t>ゼンコク</t>
    </rPh>
    <rPh sb="302" eb="304">
      <t>ジョウキョウ</t>
    </rPh>
    <rPh sb="467" eb="469">
      <t>コンゴ</t>
    </rPh>
    <rPh sb="470" eb="472">
      <t>スウチ</t>
    </rPh>
    <rPh sb="473" eb="475">
      <t>テイカ</t>
    </rPh>
    <rPh sb="482" eb="484">
      <t>ミコ</t>
    </rPh>
    <rPh sb="499" eb="502">
      <t>コウリツセイ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</si>
</sst>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0.77</c:v>
                </c:pt>
                <c:pt idx="1">
                  <c:v>0.78</c:v>
                </c:pt>
                <c:pt idx="2">
                  <c:v>0.78</c:v>
                </c:pt>
                <c:pt idx="3">
                  <c:v>0.55000000000000004</c:v>
                </c:pt>
                <c:pt idx="4">
                  <c:v>0.67</c:v>
                </c:pt>
              </c:numCache>
            </c:numRef>
          </c:val>
        </c:ser>
        <c:dLbls>
          <c:showLegendKey val="0"/>
          <c:showVal val="0"/>
          <c:showCatName val="0"/>
          <c:showSerName val="0"/>
          <c:showPercent val="0"/>
          <c:showBubbleSize val="0"/>
        </c:dLbls>
        <c:gapWidth val="150"/>
        <c:axId val="104840192"/>
        <c:axId val="1048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4840192"/>
        <c:axId val="104842368"/>
      </c:lineChart>
      <c:dateAx>
        <c:axId val="104840192"/>
        <c:scaling>
          <c:orientation val="minMax"/>
        </c:scaling>
        <c:delete val="1"/>
        <c:axPos val="b"/>
        <c:numFmt formatCode="ge" sourceLinked="1"/>
        <c:majorTickMark val="none"/>
        <c:minorTickMark val="none"/>
        <c:tickLblPos val="none"/>
        <c:crossAx val="104842368"/>
        <c:crosses val="autoZero"/>
        <c:auto val="1"/>
        <c:lblOffset val="100"/>
        <c:baseTimeUnit val="years"/>
      </c:dateAx>
      <c:valAx>
        <c:axId val="104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65.89</c:v>
                </c:pt>
                <c:pt idx="1">
                  <c:v>65.45</c:v>
                </c:pt>
                <c:pt idx="2">
                  <c:v>64.28</c:v>
                </c:pt>
                <c:pt idx="3">
                  <c:v>65.69</c:v>
                </c:pt>
                <c:pt idx="4">
                  <c:v>67.89</c:v>
                </c:pt>
              </c:numCache>
            </c:numRef>
          </c:val>
        </c:ser>
        <c:dLbls>
          <c:showLegendKey val="0"/>
          <c:showVal val="0"/>
          <c:showCatName val="0"/>
          <c:showSerName val="0"/>
          <c:showPercent val="0"/>
          <c:showBubbleSize val="0"/>
        </c:dLbls>
        <c:gapWidth val="150"/>
        <c:axId val="108137856"/>
        <c:axId val="1081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8137856"/>
        <c:axId val="108160512"/>
      </c:lineChart>
      <c:dateAx>
        <c:axId val="108137856"/>
        <c:scaling>
          <c:orientation val="minMax"/>
        </c:scaling>
        <c:delete val="1"/>
        <c:axPos val="b"/>
        <c:numFmt formatCode="ge" sourceLinked="1"/>
        <c:majorTickMark val="none"/>
        <c:minorTickMark val="none"/>
        <c:tickLblPos val="none"/>
        <c:crossAx val="108160512"/>
        <c:crosses val="autoZero"/>
        <c:auto val="1"/>
        <c:lblOffset val="100"/>
        <c:baseTimeUnit val="years"/>
      </c:dateAx>
      <c:valAx>
        <c:axId val="1081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91.05</c:v>
                </c:pt>
                <c:pt idx="1">
                  <c:v>91.45</c:v>
                </c:pt>
                <c:pt idx="2">
                  <c:v>91.15</c:v>
                </c:pt>
                <c:pt idx="3">
                  <c:v>90.82</c:v>
                </c:pt>
                <c:pt idx="4">
                  <c:v>90.4</c:v>
                </c:pt>
              </c:numCache>
            </c:numRef>
          </c:val>
        </c:ser>
        <c:dLbls>
          <c:showLegendKey val="0"/>
          <c:showVal val="0"/>
          <c:showCatName val="0"/>
          <c:showSerName val="0"/>
          <c:showPercent val="0"/>
          <c:showBubbleSize val="0"/>
        </c:dLbls>
        <c:gapWidth val="150"/>
        <c:axId val="108182528"/>
        <c:axId val="1081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8182528"/>
        <c:axId val="108196992"/>
      </c:lineChart>
      <c:dateAx>
        <c:axId val="108182528"/>
        <c:scaling>
          <c:orientation val="minMax"/>
        </c:scaling>
        <c:delete val="1"/>
        <c:axPos val="b"/>
        <c:numFmt formatCode="ge" sourceLinked="1"/>
        <c:majorTickMark val="none"/>
        <c:minorTickMark val="none"/>
        <c:tickLblPos val="none"/>
        <c:crossAx val="108196992"/>
        <c:crosses val="autoZero"/>
        <c:auto val="1"/>
        <c:lblOffset val="100"/>
        <c:baseTimeUnit val="years"/>
      </c:dateAx>
      <c:valAx>
        <c:axId val="1081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104.42</c:v>
                </c:pt>
                <c:pt idx="1">
                  <c:v>104.02</c:v>
                </c:pt>
                <c:pt idx="2">
                  <c:v>101.06</c:v>
                </c:pt>
                <c:pt idx="3">
                  <c:v>112.91</c:v>
                </c:pt>
                <c:pt idx="4">
                  <c:v>110.66</c:v>
                </c:pt>
              </c:numCache>
            </c:numRef>
          </c:val>
        </c:ser>
        <c:dLbls>
          <c:showLegendKey val="0"/>
          <c:showVal val="0"/>
          <c:showCatName val="0"/>
          <c:showSerName val="0"/>
          <c:showPercent val="0"/>
          <c:showBubbleSize val="0"/>
        </c:dLbls>
        <c:gapWidth val="150"/>
        <c:axId val="105085568"/>
        <c:axId val="105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5085568"/>
        <c:axId val="105091840"/>
      </c:lineChart>
      <c:dateAx>
        <c:axId val="105085568"/>
        <c:scaling>
          <c:orientation val="minMax"/>
        </c:scaling>
        <c:delete val="1"/>
        <c:axPos val="b"/>
        <c:numFmt formatCode="ge" sourceLinked="1"/>
        <c:majorTickMark val="none"/>
        <c:minorTickMark val="none"/>
        <c:tickLblPos val="none"/>
        <c:crossAx val="105091840"/>
        <c:crosses val="autoZero"/>
        <c:auto val="1"/>
        <c:lblOffset val="100"/>
        <c:baseTimeUnit val="years"/>
      </c:dateAx>
      <c:valAx>
        <c:axId val="10509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34.71</c:v>
                </c:pt>
                <c:pt idx="1">
                  <c:v>36.18</c:v>
                </c:pt>
                <c:pt idx="2">
                  <c:v>37.86</c:v>
                </c:pt>
                <c:pt idx="3">
                  <c:v>39.69</c:v>
                </c:pt>
                <c:pt idx="4">
                  <c:v>41</c:v>
                </c:pt>
              </c:numCache>
            </c:numRef>
          </c:val>
        </c:ser>
        <c:dLbls>
          <c:showLegendKey val="0"/>
          <c:showVal val="0"/>
          <c:showCatName val="0"/>
          <c:showSerName val="0"/>
          <c:showPercent val="0"/>
          <c:showBubbleSize val="0"/>
        </c:dLbls>
        <c:gapWidth val="150"/>
        <c:axId val="105109760"/>
        <c:axId val="1069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5109760"/>
        <c:axId val="106975616"/>
      </c:lineChart>
      <c:dateAx>
        <c:axId val="105109760"/>
        <c:scaling>
          <c:orientation val="minMax"/>
        </c:scaling>
        <c:delete val="1"/>
        <c:axPos val="b"/>
        <c:numFmt formatCode="ge" sourceLinked="1"/>
        <c:majorTickMark val="none"/>
        <c:minorTickMark val="none"/>
        <c:tickLblPos val="none"/>
        <c:crossAx val="106975616"/>
        <c:crosses val="autoZero"/>
        <c:auto val="1"/>
        <c:lblOffset val="100"/>
        <c:baseTimeUnit val="years"/>
      </c:dateAx>
      <c:valAx>
        <c:axId val="106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3.49</c:v>
                </c:pt>
                <c:pt idx="1">
                  <c:v>5.07</c:v>
                </c:pt>
                <c:pt idx="2">
                  <c:v>5.63</c:v>
                </c:pt>
                <c:pt idx="3">
                  <c:v>6.81</c:v>
                </c:pt>
                <c:pt idx="4">
                  <c:v>7.83</c:v>
                </c:pt>
              </c:numCache>
            </c:numRef>
          </c:val>
        </c:ser>
        <c:dLbls>
          <c:showLegendKey val="0"/>
          <c:showVal val="0"/>
          <c:showCatName val="0"/>
          <c:showSerName val="0"/>
          <c:showPercent val="0"/>
          <c:showBubbleSize val="0"/>
        </c:dLbls>
        <c:gapWidth val="150"/>
        <c:axId val="106997632"/>
        <c:axId val="106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6997632"/>
        <c:axId val="106999808"/>
      </c:lineChart>
      <c:dateAx>
        <c:axId val="106997632"/>
        <c:scaling>
          <c:orientation val="minMax"/>
        </c:scaling>
        <c:delete val="1"/>
        <c:axPos val="b"/>
        <c:numFmt formatCode="ge" sourceLinked="1"/>
        <c:majorTickMark val="none"/>
        <c:minorTickMark val="none"/>
        <c:tickLblPos val="none"/>
        <c:crossAx val="106999808"/>
        <c:crosses val="autoZero"/>
        <c:auto val="1"/>
        <c:lblOffset val="100"/>
        <c:baseTimeUnit val="years"/>
      </c:dateAx>
      <c:valAx>
        <c:axId val="106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formatCode="#,##0.00;&quot;△&quot;#,##0.00;&quot;-&quot;">
                  <c:v>50.44</c:v>
                </c:pt>
              </c:numCache>
            </c:numRef>
          </c:val>
        </c:ser>
        <c:dLbls>
          <c:showLegendKey val="0"/>
          <c:showVal val="0"/>
          <c:showCatName val="0"/>
          <c:showSerName val="0"/>
          <c:showPercent val="0"/>
          <c:showBubbleSize val="0"/>
        </c:dLbls>
        <c:gapWidth val="150"/>
        <c:axId val="106765696"/>
        <c:axId val="1067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6765696"/>
        <c:axId val="106771968"/>
      </c:lineChart>
      <c:dateAx>
        <c:axId val="106765696"/>
        <c:scaling>
          <c:orientation val="minMax"/>
        </c:scaling>
        <c:delete val="1"/>
        <c:axPos val="b"/>
        <c:numFmt formatCode="ge" sourceLinked="1"/>
        <c:majorTickMark val="none"/>
        <c:minorTickMark val="none"/>
        <c:tickLblPos val="none"/>
        <c:crossAx val="106771968"/>
        <c:crosses val="autoZero"/>
        <c:auto val="1"/>
        <c:lblOffset val="100"/>
        <c:baseTimeUnit val="years"/>
      </c:dateAx>
      <c:valAx>
        <c:axId val="10677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1004.6</c:v>
                </c:pt>
                <c:pt idx="1">
                  <c:v>1354.26</c:v>
                </c:pt>
                <c:pt idx="2">
                  <c:v>1048.6400000000001</c:v>
                </c:pt>
                <c:pt idx="3">
                  <c:v>215.94</c:v>
                </c:pt>
                <c:pt idx="4">
                  <c:v>184.25</c:v>
                </c:pt>
              </c:numCache>
            </c:numRef>
          </c:val>
        </c:ser>
        <c:dLbls>
          <c:showLegendKey val="0"/>
          <c:showVal val="0"/>
          <c:showCatName val="0"/>
          <c:showSerName val="0"/>
          <c:showPercent val="0"/>
          <c:showBubbleSize val="0"/>
        </c:dLbls>
        <c:gapWidth val="150"/>
        <c:axId val="106823040"/>
        <c:axId val="1068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6823040"/>
        <c:axId val="106833408"/>
      </c:lineChart>
      <c:dateAx>
        <c:axId val="106823040"/>
        <c:scaling>
          <c:orientation val="minMax"/>
        </c:scaling>
        <c:delete val="1"/>
        <c:axPos val="b"/>
        <c:numFmt formatCode="ge" sourceLinked="1"/>
        <c:majorTickMark val="none"/>
        <c:minorTickMark val="none"/>
        <c:tickLblPos val="none"/>
        <c:crossAx val="106833408"/>
        <c:crosses val="autoZero"/>
        <c:auto val="1"/>
        <c:lblOffset val="100"/>
        <c:baseTimeUnit val="years"/>
      </c:dateAx>
      <c:valAx>
        <c:axId val="10683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735.39</c:v>
                </c:pt>
                <c:pt idx="1">
                  <c:v>720.19</c:v>
                </c:pt>
                <c:pt idx="2">
                  <c:v>727.57</c:v>
                </c:pt>
                <c:pt idx="3">
                  <c:v>728.99</c:v>
                </c:pt>
                <c:pt idx="4">
                  <c:v>725.94</c:v>
                </c:pt>
              </c:numCache>
            </c:numRef>
          </c:val>
        </c:ser>
        <c:dLbls>
          <c:showLegendKey val="0"/>
          <c:showVal val="0"/>
          <c:showCatName val="0"/>
          <c:showSerName val="0"/>
          <c:showPercent val="0"/>
          <c:showBubbleSize val="0"/>
        </c:dLbls>
        <c:gapWidth val="150"/>
        <c:axId val="106847232"/>
        <c:axId val="1068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6847232"/>
        <c:axId val="106865792"/>
      </c:lineChart>
      <c:dateAx>
        <c:axId val="106847232"/>
        <c:scaling>
          <c:orientation val="minMax"/>
        </c:scaling>
        <c:delete val="1"/>
        <c:axPos val="b"/>
        <c:numFmt formatCode="ge" sourceLinked="1"/>
        <c:majorTickMark val="none"/>
        <c:minorTickMark val="none"/>
        <c:tickLblPos val="none"/>
        <c:crossAx val="106865792"/>
        <c:crosses val="autoZero"/>
        <c:auto val="1"/>
        <c:lblOffset val="100"/>
        <c:baseTimeUnit val="years"/>
      </c:dateAx>
      <c:valAx>
        <c:axId val="10686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94.71</c:v>
                </c:pt>
                <c:pt idx="1">
                  <c:v>94.17</c:v>
                </c:pt>
                <c:pt idx="2">
                  <c:v>91.58</c:v>
                </c:pt>
                <c:pt idx="3">
                  <c:v>104.59</c:v>
                </c:pt>
                <c:pt idx="4">
                  <c:v>101.92</c:v>
                </c:pt>
              </c:numCache>
            </c:numRef>
          </c:val>
        </c:ser>
        <c:dLbls>
          <c:showLegendKey val="0"/>
          <c:showVal val="0"/>
          <c:showCatName val="0"/>
          <c:showSerName val="0"/>
          <c:showPercent val="0"/>
          <c:showBubbleSize val="0"/>
        </c:dLbls>
        <c:gapWidth val="150"/>
        <c:axId val="108081920"/>
        <c:axId val="1080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8081920"/>
        <c:axId val="108083840"/>
      </c:lineChart>
      <c:dateAx>
        <c:axId val="108081920"/>
        <c:scaling>
          <c:orientation val="minMax"/>
        </c:scaling>
        <c:delete val="1"/>
        <c:axPos val="b"/>
        <c:numFmt formatCode="ge" sourceLinked="1"/>
        <c:majorTickMark val="none"/>
        <c:minorTickMark val="none"/>
        <c:tickLblPos val="none"/>
        <c:crossAx val="108083840"/>
        <c:crosses val="autoZero"/>
        <c:auto val="1"/>
        <c:lblOffset val="100"/>
        <c:baseTimeUnit val="years"/>
      </c:dateAx>
      <c:valAx>
        <c:axId val="1080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138.06</c:v>
                </c:pt>
                <c:pt idx="1">
                  <c:v>138.59</c:v>
                </c:pt>
                <c:pt idx="2">
                  <c:v>142.01</c:v>
                </c:pt>
                <c:pt idx="3">
                  <c:v>124.06</c:v>
                </c:pt>
                <c:pt idx="4">
                  <c:v>126.99</c:v>
                </c:pt>
              </c:numCache>
            </c:numRef>
          </c:val>
        </c:ser>
        <c:dLbls>
          <c:showLegendKey val="0"/>
          <c:showVal val="0"/>
          <c:showCatName val="0"/>
          <c:showSerName val="0"/>
          <c:showPercent val="0"/>
          <c:showBubbleSize val="0"/>
        </c:dLbls>
        <c:gapWidth val="150"/>
        <c:axId val="108109824"/>
        <c:axId val="108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8109824"/>
        <c:axId val="108111744"/>
      </c:lineChart>
      <c:dateAx>
        <c:axId val="108109824"/>
        <c:scaling>
          <c:orientation val="minMax"/>
        </c:scaling>
        <c:delete val="1"/>
        <c:axPos val="b"/>
        <c:numFmt formatCode="ge" sourceLinked="1"/>
        <c:majorTickMark val="none"/>
        <c:minorTickMark val="none"/>
        <c:tickLblPos val="none"/>
        <c:crossAx val="108111744"/>
        <c:crosses val="autoZero"/>
        <c:auto val="1"/>
        <c:lblOffset val="100"/>
        <c:baseTimeUnit val="years"/>
      </c:dateAx>
      <c:valAx>
        <c:axId val="108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CB17" sqref="CB1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富山県　富山市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A1</v>
      </c>
      <c r="AA8" s="75"/>
      <c r="AB8" s="75"/>
      <c r="AC8" s="75"/>
      <c r="AD8" s="75"/>
      <c r="AE8" s="75"/>
      <c r="AF8" s="75"/>
      <c r="AG8" s="76"/>
      <c r="AH8" s="3"/>
      <c r="AI8" s="77">
        <f>データ!Q6</f>
        <v>419123</v>
      </c>
      <c r="AJ8" s="78"/>
      <c r="AK8" s="78"/>
      <c r="AL8" s="78"/>
      <c r="AM8" s="78"/>
      <c r="AN8" s="78"/>
      <c r="AO8" s="78"/>
      <c r="AP8" s="79"/>
      <c r="AQ8" s="60">
        <f>データ!R6</f>
        <v>1241.77</v>
      </c>
      <c r="AR8" s="60"/>
      <c r="AS8" s="60"/>
      <c r="AT8" s="60"/>
      <c r="AU8" s="60"/>
      <c r="AV8" s="60"/>
      <c r="AW8" s="60"/>
      <c r="AX8" s="60"/>
      <c r="AY8" s="60">
        <f>データ!S6</f>
        <v>337.52</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52.73</v>
      </c>
      <c r="K10" s="60"/>
      <c r="L10" s="60"/>
      <c r="M10" s="60"/>
      <c r="N10" s="60"/>
      <c r="O10" s="60"/>
      <c r="P10" s="60"/>
      <c r="Q10" s="60"/>
      <c r="R10" s="60">
        <f>データ!O6</f>
        <v>98.67</v>
      </c>
      <c r="S10" s="60"/>
      <c r="T10" s="60"/>
      <c r="U10" s="60"/>
      <c r="V10" s="60"/>
      <c r="W10" s="60"/>
      <c r="X10" s="60"/>
      <c r="Y10" s="60"/>
      <c r="Z10" s="68">
        <f>データ!P6</f>
        <v>2268</v>
      </c>
      <c r="AA10" s="68"/>
      <c r="AB10" s="68"/>
      <c r="AC10" s="68"/>
      <c r="AD10" s="68"/>
      <c r="AE10" s="68"/>
      <c r="AF10" s="68"/>
      <c r="AG10" s="68"/>
      <c r="AH10" s="2"/>
      <c r="AI10" s="68">
        <f>データ!T6</f>
        <v>412616</v>
      </c>
      <c r="AJ10" s="68"/>
      <c r="AK10" s="68"/>
      <c r="AL10" s="68"/>
      <c r="AM10" s="68"/>
      <c r="AN10" s="68"/>
      <c r="AO10" s="68"/>
      <c r="AP10" s="68"/>
      <c r="AQ10" s="60">
        <f>データ!U6</f>
        <v>381.1</v>
      </c>
      <c r="AR10" s="60"/>
      <c r="AS10" s="60"/>
      <c r="AT10" s="60"/>
      <c r="AU10" s="60"/>
      <c r="AV10" s="60"/>
      <c r="AW10" s="60"/>
      <c r="AX10" s="60"/>
      <c r="AY10" s="60">
        <f>データ!V6</f>
        <v>1082.7</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162019</v>
      </c>
      <c r="D6" s="31">
        <f t="shared" si="3"/>
        <v>46</v>
      </c>
      <c r="E6" s="31">
        <f t="shared" si="3"/>
        <v>1</v>
      </c>
      <c r="F6" s="31">
        <f t="shared" si="3"/>
        <v>0</v>
      </c>
      <c r="G6" s="31">
        <f t="shared" si="3"/>
        <v>1</v>
      </c>
      <c r="H6" s="31" t="str">
        <f t="shared" si="3"/>
        <v>富山県　富山市</v>
      </c>
      <c r="I6" s="31" t="str">
        <f t="shared" si="3"/>
        <v>法適用</v>
      </c>
      <c r="J6" s="31" t="str">
        <f t="shared" si="3"/>
        <v>水道事業</v>
      </c>
      <c r="K6" s="31" t="str">
        <f t="shared" si="3"/>
        <v>末端給水事業</v>
      </c>
      <c r="L6" s="31" t="str">
        <f t="shared" si="3"/>
        <v>A1</v>
      </c>
      <c r="M6" s="32" t="str">
        <f t="shared" si="3"/>
        <v>-</v>
      </c>
      <c r="N6" s="32">
        <f t="shared" si="3"/>
        <v>52.73</v>
      </c>
      <c r="O6" s="32">
        <f t="shared" si="3"/>
        <v>98.67</v>
      </c>
      <c r="P6" s="32">
        <f t="shared" si="3"/>
        <v>2268</v>
      </c>
      <c r="Q6" s="32">
        <f t="shared" si="3"/>
        <v>419123</v>
      </c>
      <c r="R6" s="32">
        <f t="shared" si="3"/>
        <v>1241.77</v>
      </c>
      <c r="S6" s="32">
        <f t="shared" si="3"/>
        <v>337.52</v>
      </c>
      <c r="T6" s="32">
        <f t="shared" si="3"/>
        <v>412616</v>
      </c>
      <c r="U6" s="32">
        <f t="shared" si="3"/>
        <v>381.1</v>
      </c>
      <c r="V6" s="32">
        <f t="shared" si="3"/>
        <v>1082.7</v>
      </c>
      <c r="W6" s="33">
        <f>IF(W7="",NA(),W7)</f>
        <v>104.42</v>
      </c>
      <c r="X6" s="33">
        <f t="shared" ref="X6:AF6" si="4">IF(X7="",NA(),X7)</f>
        <v>104.02</v>
      </c>
      <c r="Y6" s="33">
        <f t="shared" si="4"/>
        <v>101.06</v>
      </c>
      <c r="Z6" s="33">
        <f t="shared" si="4"/>
        <v>112.91</v>
      </c>
      <c r="AA6" s="33">
        <f t="shared" si="4"/>
        <v>110.66</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3">
        <f t="shared" si="5"/>
        <v>50.44</v>
      </c>
      <c r="AM6" s="33">
        <f t="shared" si="5"/>
        <v>0.57999999999999996</v>
      </c>
      <c r="AN6" s="33">
        <f t="shared" si="5"/>
        <v>0.45</v>
      </c>
      <c r="AO6" s="33">
        <f t="shared" si="5"/>
        <v>0.34</v>
      </c>
      <c r="AP6" s="32">
        <f t="shared" si="5"/>
        <v>0</v>
      </c>
      <c r="AQ6" s="33">
        <f t="shared" si="5"/>
        <v>0.71</v>
      </c>
      <c r="AR6" s="32" t="str">
        <f>IF(AR7="","",IF(AR7="-","【-】","【"&amp;SUBSTITUTE(TEXT(AR7,"#,##0.00"),"-","△")&amp;"】"))</f>
        <v>【0.87】</v>
      </c>
      <c r="AS6" s="33">
        <f>IF(AS7="",NA(),AS7)</f>
        <v>1004.6</v>
      </c>
      <c r="AT6" s="33">
        <f t="shared" ref="AT6:BB6" si="6">IF(AT7="",NA(),AT7)</f>
        <v>1354.26</v>
      </c>
      <c r="AU6" s="33">
        <f t="shared" si="6"/>
        <v>1048.6400000000001</v>
      </c>
      <c r="AV6" s="33">
        <f t="shared" si="6"/>
        <v>215.94</v>
      </c>
      <c r="AW6" s="33">
        <f t="shared" si="6"/>
        <v>184.25</v>
      </c>
      <c r="AX6" s="33">
        <f t="shared" si="6"/>
        <v>487.15</v>
      </c>
      <c r="AY6" s="33">
        <f t="shared" si="6"/>
        <v>475.07</v>
      </c>
      <c r="AZ6" s="33">
        <f t="shared" si="6"/>
        <v>473.46</v>
      </c>
      <c r="BA6" s="33">
        <f t="shared" si="6"/>
        <v>240.81</v>
      </c>
      <c r="BB6" s="33">
        <f t="shared" si="6"/>
        <v>241.71</v>
      </c>
      <c r="BC6" s="32" t="str">
        <f>IF(BC7="","",IF(BC7="-","【-】","【"&amp;SUBSTITUTE(TEXT(BC7,"#,##0.00"),"-","△")&amp;"】"))</f>
        <v>【262.74】</v>
      </c>
      <c r="BD6" s="33">
        <f>IF(BD7="",NA(),BD7)</f>
        <v>735.39</v>
      </c>
      <c r="BE6" s="33">
        <f t="shared" ref="BE6:BM6" si="7">IF(BE7="",NA(),BE7)</f>
        <v>720.19</v>
      </c>
      <c r="BF6" s="33">
        <f t="shared" si="7"/>
        <v>727.57</v>
      </c>
      <c r="BG6" s="33">
        <f t="shared" si="7"/>
        <v>728.99</v>
      </c>
      <c r="BH6" s="33">
        <f t="shared" si="7"/>
        <v>725.94</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94.71</v>
      </c>
      <c r="BP6" s="33">
        <f t="shared" ref="BP6:BX6" si="8">IF(BP7="",NA(),BP7)</f>
        <v>94.17</v>
      </c>
      <c r="BQ6" s="33">
        <f t="shared" si="8"/>
        <v>91.58</v>
      </c>
      <c r="BR6" s="33">
        <f t="shared" si="8"/>
        <v>104.59</v>
      </c>
      <c r="BS6" s="33">
        <f t="shared" si="8"/>
        <v>101.92</v>
      </c>
      <c r="BT6" s="33">
        <f t="shared" si="8"/>
        <v>100.35</v>
      </c>
      <c r="BU6" s="33">
        <f t="shared" si="8"/>
        <v>100.42</v>
      </c>
      <c r="BV6" s="33">
        <f t="shared" si="8"/>
        <v>100.77</v>
      </c>
      <c r="BW6" s="33">
        <f t="shared" si="8"/>
        <v>107.74</v>
      </c>
      <c r="BX6" s="33">
        <f t="shared" si="8"/>
        <v>108.81</v>
      </c>
      <c r="BY6" s="32" t="str">
        <f>IF(BY7="","",IF(BY7="-","【-】","【"&amp;SUBSTITUTE(TEXT(BY7,"#,##0.00"),"-","△")&amp;"】"))</f>
        <v>【104.99】</v>
      </c>
      <c r="BZ6" s="33">
        <f>IF(BZ7="",NA(),BZ7)</f>
        <v>138.06</v>
      </c>
      <c r="CA6" s="33">
        <f t="shared" ref="CA6:CI6" si="9">IF(CA7="",NA(),CA7)</f>
        <v>138.59</v>
      </c>
      <c r="CB6" s="33">
        <f t="shared" si="9"/>
        <v>142.01</v>
      </c>
      <c r="CC6" s="33">
        <f t="shared" si="9"/>
        <v>124.06</v>
      </c>
      <c r="CD6" s="33">
        <f t="shared" si="9"/>
        <v>126.99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65.89</v>
      </c>
      <c r="CL6" s="33">
        <f t="shared" ref="CL6:CT6" si="10">IF(CL7="",NA(),CL7)</f>
        <v>65.45</v>
      </c>
      <c r="CM6" s="33">
        <f t="shared" si="10"/>
        <v>64.28</v>
      </c>
      <c r="CN6" s="33">
        <f t="shared" si="10"/>
        <v>65.69</v>
      </c>
      <c r="CO6" s="33">
        <f t="shared" si="10"/>
        <v>67.89</v>
      </c>
      <c r="CP6" s="33">
        <f t="shared" si="10"/>
        <v>64.66</v>
      </c>
      <c r="CQ6" s="33">
        <f t="shared" si="10"/>
        <v>64.09</v>
      </c>
      <c r="CR6" s="33">
        <f t="shared" si="10"/>
        <v>63.91</v>
      </c>
      <c r="CS6" s="33">
        <f t="shared" si="10"/>
        <v>63.25</v>
      </c>
      <c r="CT6" s="33">
        <f t="shared" si="10"/>
        <v>63.03</v>
      </c>
      <c r="CU6" s="32" t="str">
        <f>IF(CU7="","",IF(CU7="-","【-】","【"&amp;SUBSTITUTE(TEXT(CU7,"#,##0.00"),"-","△")&amp;"】"))</f>
        <v>【59.76】</v>
      </c>
      <c r="CV6" s="33">
        <f>IF(CV7="",NA(),CV7)</f>
        <v>91.05</v>
      </c>
      <c r="CW6" s="33">
        <f t="shared" ref="CW6:DE6" si="11">IF(CW7="",NA(),CW7)</f>
        <v>91.45</v>
      </c>
      <c r="CX6" s="33">
        <f t="shared" si="11"/>
        <v>91.15</v>
      </c>
      <c r="CY6" s="33">
        <f t="shared" si="11"/>
        <v>90.82</v>
      </c>
      <c r="CZ6" s="33">
        <f t="shared" si="11"/>
        <v>90.4</v>
      </c>
      <c r="DA6" s="33">
        <f t="shared" si="11"/>
        <v>90.63</v>
      </c>
      <c r="DB6" s="33">
        <f t="shared" si="11"/>
        <v>91.19</v>
      </c>
      <c r="DC6" s="33">
        <f t="shared" si="11"/>
        <v>91.45</v>
      </c>
      <c r="DD6" s="33">
        <f t="shared" si="11"/>
        <v>91.07</v>
      </c>
      <c r="DE6" s="33">
        <f t="shared" si="11"/>
        <v>91.21</v>
      </c>
      <c r="DF6" s="32" t="str">
        <f>IF(DF7="","",IF(DF7="-","【-】","【"&amp;SUBSTITUTE(TEXT(DF7,"#,##0.00"),"-","△")&amp;"】"))</f>
        <v>【89.95】</v>
      </c>
      <c r="DG6" s="33">
        <f>IF(DG7="",NA(),DG7)</f>
        <v>34.71</v>
      </c>
      <c r="DH6" s="33">
        <f t="shared" ref="DH6:DP6" si="12">IF(DH7="",NA(),DH7)</f>
        <v>36.18</v>
      </c>
      <c r="DI6" s="33">
        <f t="shared" si="12"/>
        <v>37.86</v>
      </c>
      <c r="DJ6" s="33">
        <f t="shared" si="12"/>
        <v>39.69</v>
      </c>
      <c r="DK6" s="33">
        <f t="shared" si="12"/>
        <v>41</v>
      </c>
      <c r="DL6" s="33">
        <f t="shared" si="12"/>
        <v>43.4</v>
      </c>
      <c r="DM6" s="33">
        <f t="shared" si="12"/>
        <v>44.41</v>
      </c>
      <c r="DN6" s="33">
        <f t="shared" si="12"/>
        <v>45.38</v>
      </c>
      <c r="DO6" s="33">
        <f t="shared" si="12"/>
        <v>47.7</v>
      </c>
      <c r="DP6" s="33">
        <f t="shared" si="12"/>
        <v>48.41</v>
      </c>
      <c r="DQ6" s="32" t="str">
        <f>IF(DQ7="","",IF(DQ7="-","【-】","【"&amp;SUBSTITUTE(TEXT(DQ7,"#,##0.00"),"-","△")&amp;"】"))</f>
        <v>【47.18】</v>
      </c>
      <c r="DR6" s="33">
        <f>IF(DR7="",NA(),DR7)</f>
        <v>3.49</v>
      </c>
      <c r="DS6" s="33">
        <f t="shared" ref="DS6:EA6" si="13">IF(DS7="",NA(),DS7)</f>
        <v>5.07</v>
      </c>
      <c r="DT6" s="33">
        <f t="shared" si="13"/>
        <v>5.63</v>
      </c>
      <c r="DU6" s="33">
        <f t="shared" si="13"/>
        <v>6.81</v>
      </c>
      <c r="DV6" s="33">
        <f t="shared" si="13"/>
        <v>7.83</v>
      </c>
      <c r="DW6" s="33">
        <f t="shared" si="13"/>
        <v>10.94</v>
      </c>
      <c r="DX6" s="33">
        <f t="shared" si="13"/>
        <v>12.28</v>
      </c>
      <c r="DY6" s="33">
        <f t="shared" si="13"/>
        <v>13.33</v>
      </c>
      <c r="DZ6" s="33">
        <f t="shared" si="13"/>
        <v>14.54</v>
      </c>
      <c r="EA6" s="33">
        <f t="shared" si="13"/>
        <v>16.16</v>
      </c>
      <c r="EB6" s="32" t="str">
        <f>IF(EB7="","",IF(EB7="-","【-】","【"&amp;SUBSTITUTE(TEXT(EB7,"#,##0.00"),"-","△")&amp;"】"))</f>
        <v>【13.18】</v>
      </c>
      <c r="EC6" s="33">
        <f>IF(EC7="",NA(),EC7)</f>
        <v>0.77</v>
      </c>
      <c r="ED6" s="33">
        <f t="shared" ref="ED6:EL6" si="14">IF(ED7="",NA(),ED7)</f>
        <v>0.78</v>
      </c>
      <c r="EE6" s="33">
        <f t="shared" si="14"/>
        <v>0.78</v>
      </c>
      <c r="EF6" s="33">
        <f t="shared" si="14"/>
        <v>0.55000000000000004</v>
      </c>
      <c r="EG6" s="33">
        <f t="shared" si="14"/>
        <v>0.67</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162019</v>
      </c>
      <c r="D7" s="35">
        <v>46</v>
      </c>
      <c r="E7" s="35">
        <v>1</v>
      </c>
      <c r="F7" s="35">
        <v>0</v>
      </c>
      <c r="G7" s="35">
        <v>1</v>
      </c>
      <c r="H7" s="35" t="s">
        <v>93</v>
      </c>
      <c r="I7" s="35" t="s">
        <v>94</v>
      </c>
      <c r="J7" s="35" t="s">
        <v>95</v>
      </c>
      <c r="K7" s="35" t="s">
        <v>96</v>
      </c>
      <c r="L7" s="35" t="s">
        <v>97</v>
      </c>
      <c r="M7" s="36" t="s">
        <v>98</v>
      </c>
      <c r="N7" s="36">
        <v>52.73</v>
      </c>
      <c r="O7" s="36">
        <v>98.67</v>
      </c>
      <c r="P7" s="36">
        <v>2268</v>
      </c>
      <c r="Q7" s="36">
        <v>419123</v>
      </c>
      <c r="R7" s="36">
        <v>1241.77</v>
      </c>
      <c r="S7" s="36">
        <v>337.52</v>
      </c>
      <c r="T7" s="36">
        <v>412616</v>
      </c>
      <c r="U7" s="36">
        <v>381.1</v>
      </c>
      <c r="V7" s="36">
        <v>1082.7</v>
      </c>
      <c r="W7" s="36">
        <v>104.42</v>
      </c>
      <c r="X7" s="36">
        <v>104.02</v>
      </c>
      <c r="Y7" s="36">
        <v>101.06</v>
      </c>
      <c r="Z7" s="36">
        <v>112.91</v>
      </c>
      <c r="AA7" s="36">
        <v>110.66</v>
      </c>
      <c r="AB7" s="36">
        <v>107.75</v>
      </c>
      <c r="AC7" s="36">
        <v>107.94</v>
      </c>
      <c r="AD7" s="36">
        <v>108.98</v>
      </c>
      <c r="AE7" s="36">
        <v>114.44</v>
      </c>
      <c r="AF7" s="36">
        <v>115.21</v>
      </c>
      <c r="AG7" s="36">
        <v>113.56</v>
      </c>
      <c r="AH7" s="36">
        <v>0</v>
      </c>
      <c r="AI7" s="36">
        <v>0</v>
      </c>
      <c r="AJ7" s="36">
        <v>0</v>
      </c>
      <c r="AK7" s="36">
        <v>0</v>
      </c>
      <c r="AL7" s="36">
        <v>50.44</v>
      </c>
      <c r="AM7" s="36">
        <v>0.57999999999999996</v>
      </c>
      <c r="AN7" s="36">
        <v>0.45</v>
      </c>
      <c r="AO7" s="36">
        <v>0.34</v>
      </c>
      <c r="AP7" s="36">
        <v>0</v>
      </c>
      <c r="AQ7" s="36">
        <v>0.71</v>
      </c>
      <c r="AR7" s="36">
        <v>0.87</v>
      </c>
      <c r="AS7" s="36">
        <v>1004.6</v>
      </c>
      <c r="AT7" s="36">
        <v>1354.26</v>
      </c>
      <c r="AU7" s="36">
        <v>1048.6400000000001</v>
      </c>
      <c r="AV7" s="36">
        <v>215.94</v>
      </c>
      <c r="AW7" s="36">
        <v>184.25</v>
      </c>
      <c r="AX7" s="36">
        <v>487.15</v>
      </c>
      <c r="AY7" s="36">
        <v>475.07</v>
      </c>
      <c r="AZ7" s="36">
        <v>473.46</v>
      </c>
      <c r="BA7" s="36">
        <v>240.81</v>
      </c>
      <c r="BB7" s="36">
        <v>241.71</v>
      </c>
      <c r="BC7" s="36">
        <v>262.74</v>
      </c>
      <c r="BD7" s="36">
        <v>735.39</v>
      </c>
      <c r="BE7" s="36">
        <v>720.19</v>
      </c>
      <c r="BF7" s="36">
        <v>727.57</v>
      </c>
      <c r="BG7" s="36">
        <v>728.99</v>
      </c>
      <c r="BH7" s="36">
        <v>725.94</v>
      </c>
      <c r="BI7" s="36">
        <v>304.97000000000003</v>
      </c>
      <c r="BJ7" s="36">
        <v>296.5</v>
      </c>
      <c r="BK7" s="36">
        <v>285.77</v>
      </c>
      <c r="BL7" s="36">
        <v>283.10000000000002</v>
      </c>
      <c r="BM7" s="36">
        <v>274.14</v>
      </c>
      <c r="BN7" s="36">
        <v>276.38</v>
      </c>
      <c r="BO7" s="36">
        <v>94.71</v>
      </c>
      <c r="BP7" s="36">
        <v>94.17</v>
      </c>
      <c r="BQ7" s="36">
        <v>91.58</v>
      </c>
      <c r="BR7" s="36">
        <v>104.59</v>
      </c>
      <c r="BS7" s="36">
        <v>101.92</v>
      </c>
      <c r="BT7" s="36">
        <v>100.35</v>
      </c>
      <c r="BU7" s="36">
        <v>100.42</v>
      </c>
      <c r="BV7" s="36">
        <v>100.77</v>
      </c>
      <c r="BW7" s="36">
        <v>107.74</v>
      </c>
      <c r="BX7" s="36">
        <v>108.81</v>
      </c>
      <c r="BY7" s="36">
        <v>104.99</v>
      </c>
      <c r="BZ7" s="36">
        <v>138.06</v>
      </c>
      <c r="CA7" s="36">
        <v>138.59</v>
      </c>
      <c r="CB7" s="36">
        <v>142.01</v>
      </c>
      <c r="CC7" s="36">
        <v>124.06</v>
      </c>
      <c r="CD7" s="36">
        <v>126.99</v>
      </c>
      <c r="CE7" s="36">
        <v>166.95</v>
      </c>
      <c r="CF7" s="36">
        <v>166.61</v>
      </c>
      <c r="CG7" s="36">
        <v>165.74</v>
      </c>
      <c r="CH7" s="36">
        <v>154.33000000000001</v>
      </c>
      <c r="CI7" s="36">
        <v>152.94999999999999</v>
      </c>
      <c r="CJ7" s="36">
        <v>163.72</v>
      </c>
      <c r="CK7" s="36">
        <v>65.89</v>
      </c>
      <c r="CL7" s="36">
        <v>65.45</v>
      </c>
      <c r="CM7" s="36">
        <v>64.28</v>
      </c>
      <c r="CN7" s="36">
        <v>65.69</v>
      </c>
      <c r="CO7" s="36">
        <v>67.89</v>
      </c>
      <c r="CP7" s="36">
        <v>64.66</v>
      </c>
      <c r="CQ7" s="36">
        <v>64.09</v>
      </c>
      <c r="CR7" s="36">
        <v>63.91</v>
      </c>
      <c r="CS7" s="36">
        <v>63.25</v>
      </c>
      <c r="CT7" s="36">
        <v>63.03</v>
      </c>
      <c r="CU7" s="36">
        <v>59.76</v>
      </c>
      <c r="CV7" s="36">
        <v>91.05</v>
      </c>
      <c r="CW7" s="36">
        <v>91.45</v>
      </c>
      <c r="CX7" s="36">
        <v>91.15</v>
      </c>
      <c r="CY7" s="36">
        <v>90.82</v>
      </c>
      <c r="CZ7" s="36">
        <v>90.4</v>
      </c>
      <c r="DA7" s="36">
        <v>90.63</v>
      </c>
      <c r="DB7" s="36">
        <v>91.19</v>
      </c>
      <c r="DC7" s="36">
        <v>91.45</v>
      </c>
      <c r="DD7" s="36">
        <v>91.07</v>
      </c>
      <c r="DE7" s="36">
        <v>91.21</v>
      </c>
      <c r="DF7" s="36">
        <v>89.95</v>
      </c>
      <c r="DG7" s="36">
        <v>34.71</v>
      </c>
      <c r="DH7" s="36">
        <v>36.18</v>
      </c>
      <c r="DI7" s="36">
        <v>37.86</v>
      </c>
      <c r="DJ7" s="36">
        <v>39.69</v>
      </c>
      <c r="DK7" s="36">
        <v>41</v>
      </c>
      <c r="DL7" s="36">
        <v>43.4</v>
      </c>
      <c r="DM7" s="36">
        <v>44.41</v>
      </c>
      <c r="DN7" s="36">
        <v>45.38</v>
      </c>
      <c r="DO7" s="36">
        <v>47.7</v>
      </c>
      <c r="DP7" s="36">
        <v>48.41</v>
      </c>
      <c r="DQ7" s="36">
        <v>47.18</v>
      </c>
      <c r="DR7" s="36">
        <v>3.49</v>
      </c>
      <c r="DS7" s="36">
        <v>5.07</v>
      </c>
      <c r="DT7" s="36">
        <v>5.63</v>
      </c>
      <c r="DU7" s="36">
        <v>6.81</v>
      </c>
      <c r="DV7" s="36">
        <v>7.83</v>
      </c>
      <c r="DW7" s="36">
        <v>10.94</v>
      </c>
      <c r="DX7" s="36">
        <v>12.28</v>
      </c>
      <c r="DY7" s="36">
        <v>13.33</v>
      </c>
      <c r="DZ7" s="36">
        <v>14.54</v>
      </c>
      <c r="EA7" s="36">
        <v>16.16</v>
      </c>
      <c r="EB7" s="36">
        <v>13.18</v>
      </c>
      <c r="EC7" s="36">
        <v>0.77</v>
      </c>
      <c r="ED7" s="36">
        <v>0.78</v>
      </c>
      <c r="EE7" s="36">
        <v>0.78</v>
      </c>
      <c r="EF7" s="36">
        <v>0.55000000000000004</v>
      </c>
      <c r="EG7" s="36">
        <v>0.67</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2017-02-10T04:14:53Z</cp:lastPrinted>
  <dcterms:created xsi:type="dcterms:W3CDTF">2017-02-01T08:39:56Z</dcterms:created>
  <dcterms:modified xsi:type="dcterms:W3CDTF">2017-02-10T04:27:46Z</dcterms:modified>
  <cp:category/>
</cp:coreProperties>
</file>