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Q6" i="5"/>
  <c r="P6" i="5"/>
  <c r="O6" i="5"/>
  <c r="P10" i="4" s="1"/>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AD10" i="4"/>
  <c r="W10" i="4"/>
  <c r="I10" i="4"/>
  <c r="B10" i="4"/>
  <c r="BB8" i="4"/>
  <c r="AL8" i="4"/>
  <c r="W8" i="4"/>
  <c r="P8" i="4"/>
  <c r="B8" i="4"/>
  <c r="B6" i="4"/>
  <c r="C10" i="5" l="1"/>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<sst xmlns="http://schemas.openxmlformats.org/spreadsheetml/2006/main" count="220" uniqueCount="110">
  <si>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</si>
  <si>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</si>
  <si>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</si>
  <si>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</si>
  <si>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</si>
  <si>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</si>
  <si>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</si>
  <si>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</si>
  <si>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</si>
  <si>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</si>
  <si>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</si>
  <si>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</si>
  <si>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</si>
  <si>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</si>
  <si>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</si>
  <si>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</si>
  <si>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</si>
  <si>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</si>
  <si>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</si>
  <si>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</si>
  <si>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</si>
  <si>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</si>
  <si>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</si>
  <si>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</si>
  <si>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</si>
  <si>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</si>
  <si>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</si>
  <si>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</si>
  <si>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</si>
  <si>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</si>
  <si>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</si>
  <si>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</si>
  <si>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</si>
  <si>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</si>
  <si>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</si>
  <si>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</si>
  <si>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</si>
  <si>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</si>
  <si>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</si>
  <si>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</si>
  <si>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</si>
  <si>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</si>
  <si>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</si>
  <si>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</si>
  <si>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</si>
  <si>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</si>
  <si>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</si>
  <si>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</si>
  <si>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</si>
  <si>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</si>
  <si>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</si>
  <si>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</si>
  <si>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</si>
  <si>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</si>
  <si>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</si>
  <si>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</si>
  <si>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</si>
  <si>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</si>
  <si>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</si>
  <si>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</si>
  <si>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</si>
  <si>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</si>
  <si>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</si>
  <si>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</si>
  <si>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</si>
  <si>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</si>
  <si>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</si>
  <si>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</si>
  <si>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</si>
  <si>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</si>
  <si>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</si>
  <si>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</si>
  <si>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</si>
  <si>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</si>
  <si>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</si>
  <si>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</si>
  <si>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</si>
  <si>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</si>
  <si>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</si>
  <si>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</si>
  <si>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</si>
  <si>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</si>
  <si>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</si>
  <si>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</si>
  <si>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</si>
  <si>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</si>
  <si>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</si>
  <si>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</si>
  <si>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</si>
  <si>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</si>
  <si>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</si>
  <si>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</si>
  <si>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</si>
  <si>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</si>
  <si>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</si>
  <si>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</si>
  <si>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富山市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</si>
  <si>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</si>
  <si>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</si>
  <si>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</si>
  <si>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</si>
  <si>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</si>
  <si>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</si>
  <si>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</si>
  <si>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</si>
  <si>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</si>
  <si>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</si>
  <si>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・短期的な支払い能力を示す流動比率の数値が低い状況にありますが、経常収支比率や経費回収率も100％を超えていることなど、概ね健全な状況にあると考えています。
・しかしながら、平成28年度で計画的な面的整備が完了することから、今後、下水道接続件数の大幅な増加は見込めず、水需要の減少が下水道収益の減少となって経営に影響を及ぼすことが懸念されます。
・施設（管渠・処理場等）の更新や雨水幹線等の整備については、多額の費用が必要となることから、経営の健全性や効率性を損ねることのないよう、事業費の平準化を図るなど計画的に事業を進めてまいります。
・各指標については、平成29年度から10年間の事業計画である第2次富山市上下水道中長期ビジョンにおいても、計画の進捗管理や経営の状況、課題を把握するための重要な指標として位置づけており、引き続きこれらの指標を活用しながら、健全な経営に努めてまいります。</t>
    <rPh sb="21" eb="22">
      <t>ヒク</t>
    </rPh>
    <phoneticPr fontId="4"/>
  </si>
  <si>
    <t>・有形固定資産減価償却率及び管渠老朽化率については、施設（管渠・処理場等）の老朽化が進んでいることから、年々高くなっています。
・管渠については、経過年数や災害時における影響度等を勘案し、緊急度の高いものから、内部の腐食状況等を確認するカメラ調査を進めています。
・調査の結果、対策が必要と判断したものから計画的に更新を行い、あわせて耐震化を図っています。
・施設については、設備等の更新を計画的に進めることにより機能を維持し、延命化を図っています。</t>
    <rPh sb="42" eb="43">
      <t>スス</t>
    </rPh>
    <rPh sb="65" eb="67">
      <t>カンキョ</t>
    </rPh>
    <rPh sb="80" eb="81">
      <t>ジ</t>
    </rPh>
    <rPh sb="114" eb="116">
      <t>カクニン</t>
    </rPh>
    <rPh sb="157" eb="159">
      <t>コウシン</t>
    </rPh>
    <rPh sb="180" eb="182">
      <t>シセツ</t>
    </rPh>
    <rPh sb="188" eb="190">
      <t>セツビ</t>
    </rPh>
    <rPh sb="190" eb="191">
      <t>トウ</t>
    </rPh>
    <rPh sb="192" eb="194">
      <t>コウシン</t>
    </rPh>
    <rPh sb="195" eb="198">
      <t>ケイカクテキ</t>
    </rPh>
    <rPh sb="199" eb="200">
      <t>スス</t>
    </rPh>
    <rPh sb="207" eb="209">
      <t>キノウ</t>
    </rPh>
    <rPh sb="210" eb="212">
      <t>イジ</t>
    </rPh>
    <rPh sb="214" eb="216">
      <t>エンメイ</t>
    </rPh>
    <rPh sb="216" eb="217">
      <t>バ</t>
    </rPh>
    <rPh sb="218" eb="219">
      <t>ハカ</t>
    </rPh>
    <phoneticPr fontId="4"/>
  </si>
  <si>
    <t>・下水道収益は、水需要の減少による影響があるものの、面的整備等により新たな接続に伴う有収水量の増加もあることから横ばいで推移しています。
一方、費用では、汚水処理に要する維持管理経費の抑制に努めているほか、財政基盤を強化するため平成19年度から平成24年度にかけて実施した繰上償還により支払利息は大きく減少しています。
　こうした結果、経常収支比率は、経常収支が黒字を示す100％以上を確保しています。
・企業債残高対事業規模比率については、今後、企業債の償還が進むにつれて大幅に改善していくものと見込んでいます。
・流動比率については、処理区域を拡張するための集中的な投資に対する財源として発行した企業債の償還が大きく影響し低い値となっていますが、今後、事業費の平準化を図るとともに、企業債の償還が進むにつれて改善していくものと見込んでいます。
・下水道未接続世帯への啓発活動を継続して取り組み、普及促進を図っていることから、接続世帯数の増加とともに水洗化率は年々高くなっています。</t>
    <rPh sb="433" eb="434">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</si>
</sst>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c:v>
                </c:pt>
                <c:pt idx="1">
                  <c:v>0.06</c:v>
                </c:pt>
                <c:pt idx="2">
                  <c:v>0.1</c:v>
                </c:pt>
                <c:pt idx="3">
                  <c:v>0.06</c:v>
                </c:pt>
                <c:pt idx="4">
                  <c:v>0.05</c:v>
                </c:pt>
              </c:numCache>
            </c:numRef>
          </c:val>
        </c:ser>
        <c:dLbls>
          <c:showLegendKey val="0"/>
          <c:showVal val="0"/>
          <c:showCatName val="0"/>
          <c:showSerName val="0"/>
          <c:showPercent val="0"/>
          <c:showBubbleSize val="0"/>
        </c:dLbls>
        <c:gapWidth val="150"/>
        <c:axId val="92920832"/>
        <c:axId val="929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0.22</c:v>
                </c:pt>
              </c:numCache>
            </c:numRef>
          </c:val>
          <c:smooth val="0"/>
        </c:ser>
        <c:dLbls>
          <c:showLegendKey val="0"/>
          <c:showVal val="0"/>
          <c:showCatName val="0"/>
          <c:showSerName val="0"/>
          <c:showPercent val="0"/>
          <c:showBubbleSize val="0"/>
        </c:dLbls>
        <c:marker val="1"/>
        <c:smooth val="0"/>
        <c:axId val="92920832"/>
        <c:axId val="92923008"/>
      </c:lineChart>
      <c:dateAx>
        <c:axId val="92920832"/>
        <c:scaling>
          <c:orientation val="minMax"/>
        </c:scaling>
        <c:delete val="1"/>
        <c:axPos val="b"/>
        <c:numFmt formatCode="ge" sourceLinked="1"/>
        <c:majorTickMark val="none"/>
        <c:minorTickMark val="none"/>
        <c:tickLblPos val="none"/>
        <c:crossAx val="92923008"/>
        <c:crosses val="autoZero"/>
        <c:auto val="1"/>
        <c:lblOffset val="100"/>
        <c:baseTimeUnit val="years"/>
      </c:dateAx>
      <c:valAx>
        <c:axId val="929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47.76</c:v>
                </c:pt>
                <c:pt idx="1">
                  <c:v>45.47</c:v>
                </c:pt>
                <c:pt idx="2">
                  <c:v>46.13</c:v>
                </c:pt>
                <c:pt idx="3">
                  <c:v>56.22</c:v>
                </c:pt>
                <c:pt idx="4">
                  <c:v>55.66</c:v>
                </c:pt>
              </c:numCache>
            </c:numRef>
          </c:val>
        </c:ser>
        <c:dLbls>
          <c:showLegendKey val="0"/>
          <c:showVal val="0"/>
          <c:showCatName val="0"/>
          <c:showSerName val="0"/>
          <c:showPercent val="0"/>
          <c:showBubbleSize val="0"/>
        </c:dLbls>
        <c:gapWidth val="150"/>
        <c:axId val="98229248"/>
        <c:axId val="982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66.63</c:v>
                </c:pt>
              </c:numCache>
            </c:numRef>
          </c:val>
          <c:smooth val="0"/>
        </c:ser>
        <c:dLbls>
          <c:showLegendKey val="0"/>
          <c:showVal val="0"/>
          <c:showCatName val="0"/>
          <c:showSerName val="0"/>
          <c:showPercent val="0"/>
          <c:showBubbleSize val="0"/>
        </c:dLbls>
        <c:marker val="1"/>
        <c:smooth val="0"/>
        <c:axId val="98229248"/>
        <c:axId val="98268288"/>
      </c:lineChart>
      <c:dateAx>
        <c:axId val="98229248"/>
        <c:scaling>
          <c:orientation val="minMax"/>
        </c:scaling>
        <c:delete val="1"/>
        <c:axPos val="b"/>
        <c:numFmt formatCode="ge" sourceLinked="1"/>
        <c:majorTickMark val="none"/>
        <c:minorTickMark val="none"/>
        <c:tickLblPos val="none"/>
        <c:crossAx val="98268288"/>
        <c:crosses val="autoZero"/>
        <c:auto val="1"/>
        <c:lblOffset val="100"/>
        <c:baseTimeUnit val="years"/>
      </c:dateAx>
      <c:valAx>
        <c:axId val="982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95.45</c:v>
                </c:pt>
                <c:pt idx="1">
                  <c:v>95.72</c:v>
                </c:pt>
                <c:pt idx="2">
                  <c:v>95.91</c:v>
                </c:pt>
                <c:pt idx="3">
                  <c:v>96.16</c:v>
                </c:pt>
                <c:pt idx="4">
                  <c:v>96.3</c:v>
                </c:pt>
              </c:numCache>
            </c:numRef>
          </c:val>
        </c:ser>
        <c:dLbls>
          <c:showLegendKey val="0"/>
          <c:showVal val="0"/>
          <c:showCatName val="0"/>
          <c:showSerName val="0"/>
          <c:showPercent val="0"/>
          <c:showBubbleSize val="0"/>
        </c:dLbls>
        <c:gapWidth val="150"/>
        <c:axId val="98294400"/>
        <c:axId val="983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93.38</c:v>
                </c:pt>
              </c:numCache>
            </c:numRef>
          </c:val>
          <c:smooth val="0"/>
        </c:ser>
        <c:dLbls>
          <c:showLegendKey val="0"/>
          <c:showVal val="0"/>
          <c:showCatName val="0"/>
          <c:showSerName val="0"/>
          <c:showPercent val="0"/>
          <c:showBubbleSize val="0"/>
        </c:dLbls>
        <c:marker val="1"/>
        <c:smooth val="0"/>
        <c:axId val="98294400"/>
        <c:axId val="98300672"/>
      </c:lineChart>
      <c:dateAx>
        <c:axId val="98294400"/>
        <c:scaling>
          <c:orientation val="minMax"/>
        </c:scaling>
        <c:delete val="1"/>
        <c:axPos val="b"/>
        <c:numFmt formatCode="ge" sourceLinked="1"/>
        <c:majorTickMark val="none"/>
        <c:minorTickMark val="none"/>
        <c:tickLblPos val="none"/>
        <c:crossAx val="98300672"/>
        <c:crosses val="autoZero"/>
        <c:auto val="1"/>
        <c:lblOffset val="100"/>
        <c:baseTimeUnit val="years"/>
      </c:dateAx>
      <c:valAx>
        <c:axId val="983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110.29</c:v>
                </c:pt>
                <c:pt idx="1">
                  <c:v>111.69</c:v>
                </c:pt>
                <c:pt idx="2">
                  <c:v>112.35</c:v>
                </c:pt>
                <c:pt idx="3">
                  <c:v>114.39</c:v>
                </c:pt>
                <c:pt idx="4">
                  <c:v>115.24</c:v>
                </c:pt>
              </c:numCache>
            </c:numRef>
          </c:val>
        </c:ser>
        <c:dLbls>
          <c:showLegendKey val="0"/>
          <c:showVal val="0"/>
          <c:showCatName val="0"/>
          <c:showSerName val="0"/>
          <c:showPercent val="0"/>
          <c:showBubbleSize val="0"/>
        </c:dLbls>
        <c:gapWidth val="150"/>
        <c:axId val="96766592"/>
        <c:axId val="9677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104.92</c:v>
                </c:pt>
                <c:pt idx="1">
                  <c:v>104.17</c:v>
                </c:pt>
                <c:pt idx="2">
                  <c:v>105.07</c:v>
                </c:pt>
                <c:pt idx="3">
                  <c:v>108.53</c:v>
                </c:pt>
                <c:pt idx="4">
                  <c:v>108.52</c:v>
                </c:pt>
              </c:numCache>
            </c:numRef>
          </c:val>
          <c:smooth val="0"/>
        </c:ser>
        <c:dLbls>
          <c:showLegendKey val="0"/>
          <c:showVal val="0"/>
          <c:showCatName val="0"/>
          <c:showSerName val="0"/>
          <c:showPercent val="0"/>
          <c:showBubbleSize val="0"/>
        </c:dLbls>
        <c:marker val="1"/>
        <c:smooth val="0"/>
        <c:axId val="96766592"/>
        <c:axId val="96776960"/>
      </c:lineChart>
      <c:dateAx>
        <c:axId val="96766592"/>
        <c:scaling>
          <c:orientation val="minMax"/>
        </c:scaling>
        <c:delete val="1"/>
        <c:axPos val="b"/>
        <c:numFmt formatCode="ge" sourceLinked="1"/>
        <c:majorTickMark val="none"/>
        <c:minorTickMark val="none"/>
        <c:tickLblPos val="none"/>
        <c:crossAx val="96776960"/>
        <c:crosses val="autoZero"/>
        <c:auto val="1"/>
        <c:lblOffset val="100"/>
        <c:baseTimeUnit val="years"/>
      </c:dateAx>
      <c:valAx>
        <c:axId val="967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15.79</c:v>
                </c:pt>
                <c:pt idx="1">
                  <c:v>17.21</c:v>
                </c:pt>
                <c:pt idx="2">
                  <c:v>18.55</c:v>
                </c:pt>
                <c:pt idx="3">
                  <c:v>32.69</c:v>
                </c:pt>
                <c:pt idx="4">
                  <c:v>34.549999999999997</c:v>
                </c:pt>
              </c:numCache>
            </c:numRef>
          </c:val>
        </c:ser>
        <c:dLbls>
          <c:showLegendKey val="0"/>
          <c:showVal val="0"/>
          <c:showCatName val="0"/>
          <c:showSerName val="0"/>
          <c:showPercent val="0"/>
          <c:showBubbleSize val="0"/>
        </c:dLbls>
        <c:gapWidth val="150"/>
        <c:axId val="96794880"/>
        <c:axId val="968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16.55</c:v>
                </c:pt>
                <c:pt idx="1">
                  <c:v>16.02</c:v>
                </c:pt>
                <c:pt idx="2">
                  <c:v>16.559999999999999</c:v>
                </c:pt>
                <c:pt idx="3">
                  <c:v>28.35</c:v>
                </c:pt>
                <c:pt idx="4">
                  <c:v>27.96</c:v>
                </c:pt>
              </c:numCache>
            </c:numRef>
          </c:val>
          <c:smooth val="0"/>
        </c:ser>
        <c:dLbls>
          <c:showLegendKey val="0"/>
          <c:showVal val="0"/>
          <c:showCatName val="0"/>
          <c:showSerName val="0"/>
          <c:showPercent val="0"/>
          <c:showBubbleSize val="0"/>
        </c:dLbls>
        <c:marker val="1"/>
        <c:smooth val="0"/>
        <c:axId val="96794880"/>
        <c:axId val="96887168"/>
      </c:lineChart>
      <c:dateAx>
        <c:axId val="96794880"/>
        <c:scaling>
          <c:orientation val="minMax"/>
        </c:scaling>
        <c:delete val="1"/>
        <c:axPos val="b"/>
        <c:numFmt formatCode="ge" sourceLinked="1"/>
        <c:majorTickMark val="none"/>
        <c:minorTickMark val="none"/>
        <c:tickLblPos val="none"/>
        <c:crossAx val="96887168"/>
        <c:crosses val="autoZero"/>
        <c:auto val="1"/>
        <c:lblOffset val="100"/>
        <c:baseTimeUnit val="years"/>
      </c:dateAx>
      <c:valAx>
        <c:axId val="968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1.1299999999999999</c:v>
                </c:pt>
                <c:pt idx="1">
                  <c:v>1.56</c:v>
                </c:pt>
                <c:pt idx="2">
                  <c:v>2.14</c:v>
                </c:pt>
                <c:pt idx="3">
                  <c:v>2.5099999999999998</c:v>
                </c:pt>
                <c:pt idx="4">
                  <c:v>3.34</c:v>
                </c:pt>
              </c:numCache>
            </c:numRef>
          </c:val>
        </c:ser>
        <c:dLbls>
          <c:showLegendKey val="0"/>
          <c:showVal val="0"/>
          <c:showCatName val="0"/>
          <c:showSerName val="0"/>
          <c:showPercent val="0"/>
          <c:showBubbleSize val="0"/>
        </c:dLbls>
        <c:gapWidth val="150"/>
        <c:axId val="96917376"/>
        <c:axId val="969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c:v>
                </c:pt>
                <c:pt idx="1">
                  <c:v>2.68</c:v>
                </c:pt>
                <c:pt idx="2">
                  <c:v>2.82</c:v>
                </c:pt>
                <c:pt idx="3">
                  <c:v>3.05</c:v>
                </c:pt>
                <c:pt idx="4">
                  <c:v>3.4</c:v>
                </c:pt>
              </c:numCache>
            </c:numRef>
          </c:val>
          <c:smooth val="0"/>
        </c:ser>
        <c:dLbls>
          <c:showLegendKey val="0"/>
          <c:showVal val="0"/>
          <c:showCatName val="0"/>
          <c:showSerName val="0"/>
          <c:showPercent val="0"/>
          <c:showBubbleSize val="0"/>
        </c:dLbls>
        <c:marker val="1"/>
        <c:smooth val="0"/>
        <c:axId val="96917376"/>
        <c:axId val="96919552"/>
      </c:lineChart>
      <c:dateAx>
        <c:axId val="96917376"/>
        <c:scaling>
          <c:orientation val="minMax"/>
        </c:scaling>
        <c:delete val="1"/>
        <c:axPos val="b"/>
        <c:numFmt formatCode="ge" sourceLinked="1"/>
        <c:majorTickMark val="none"/>
        <c:minorTickMark val="none"/>
        <c:tickLblPos val="none"/>
        <c:crossAx val="96919552"/>
        <c:crosses val="autoZero"/>
        <c:auto val="1"/>
        <c:lblOffset val="100"/>
        <c:baseTimeUnit val="years"/>
      </c:dateAx>
      <c:valAx>
        <c:axId val="969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949376"/>
        <c:axId val="969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23.04</c:v>
                </c:pt>
                <c:pt idx="1">
                  <c:v>19.97</c:v>
                </c:pt>
                <c:pt idx="2">
                  <c:v>23.32</c:v>
                </c:pt>
                <c:pt idx="3">
                  <c:v>4.72</c:v>
                </c:pt>
                <c:pt idx="4">
                  <c:v>4.87</c:v>
                </c:pt>
              </c:numCache>
            </c:numRef>
          </c:val>
          <c:smooth val="0"/>
        </c:ser>
        <c:dLbls>
          <c:showLegendKey val="0"/>
          <c:showVal val="0"/>
          <c:showCatName val="0"/>
          <c:showSerName val="0"/>
          <c:showPercent val="0"/>
          <c:showBubbleSize val="0"/>
        </c:dLbls>
        <c:marker val="1"/>
        <c:smooth val="0"/>
        <c:axId val="96949376"/>
        <c:axId val="96951296"/>
      </c:lineChart>
      <c:dateAx>
        <c:axId val="96949376"/>
        <c:scaling>
          <c:orientation val="minMax"/>
        </c:scaling>
        <c:delete val="1"/>
        <c:axPos val="b"/>
        <c:numFmt formatCode="ge" sourceLinked="1"/>
        <c:majorTickMark val="none"/>
        <c:minorTickMark val="none"/>
        <c:tickLblPos val="none"/>
        <c:crossAx val="96951296"/>
        <c:crosses val="autoZero"/>
        <c:auto val="1"/>
        <c:lblOffset val="100"/>
        <c:baseTimeUnit val="years"/>
      </c:dateAx>
      <c:valAx>
        <c:axId val="969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270.45</c:v>
                </c:pt>
                <c:pt idx="1">
                  <c:v>308.13</c:v>
                </c:pt>
                <c:pt idx="2">
                  <c:v>231.24</c:v>
                </c:pt>
                <c:pt idx="3">
                  <c:v>31.66</c:v>
                </c:pt>
                <c:pt idx="4">
                  <c:v>30.15</c:v>
                </c:pt>
              </c:numCache>
            </c:numRef>
          </c:val>
        </c:ser>
        <c:dLbls>
          <c:showLegendKey val="0"/>
          <c:showVal val="0"/>
          <c:showCatName val="0"/>
          <c:showSerName val="0"/>
          <c:showPercent val="0"/>
          <c:showBubbleSize val="0"/>
        </c:dLbls>
        <c:gapWidth val="150"/>
        <c:axId val="96995968"/>
        <c:axId val="970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150.22999999999999</c:v>
                </c:pt>
                <c:pt idx="1">
                  <c:v>152.78</c:v>
                </c:pt>
                <c:pt idx="2">
                  <c:v>179.3</c:v>
                </c:pt>
                <c:pt idx="3">
                  <c:v>45.99</c:v>
                </c:pt>
                <c:pt idx="4">
                  <c:v>47.32</c:v>
                </c:pt>
              </c:numCache>
            </c:numRef>
          </c:val>
          <c:smooth val="0"/>
        </c:ser>
        <c:dLbls>
          <c:showLegendKey val="0"/>
          <c:showVal val="0"/>
          <c:showCatName val="0"/>
          <c:showSerName val="0"/>
          <c:showPercent val="0"/>
          <c:showBubbleSize val="0"/>
        </c:dLbls>
        <c:marker val="1"/>
        <c:smooth val="0"/>
        <c:axId val="96995968"/>
        <c:axId val="97002240"/>
      </c:lineChart>
      <c:dateAx>
        <c:axId val="96995968"/>
        <c:scaling>
          <c:orientation val="minMax"/>
        </c:scaling>
        <c:delete val="1"/>
        <c:axPos val="b"/>
        <c:numFmt formatCode="ge" sourceLinked="1"/>
        <c:majorTickMark val="none"/>
        <c:minorTickMark val="none"/>
        <c:tickLblPos val="none"/>
        <c:crossAx val="97002240"/>
        <c:crosses val="autoZero"/>
        <c:auto val="1"/>
        <c:lblOffset val="100"/>
        <c:baseTimeUnit val="years"/>
      </c:dateAx>
      <c:valAx>
        <c:axId val="970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825.95</c:v>
                </c:pt>
                <c:pt idx="1">
                  <c:v>788.24</c:v>
                </c:pt>
                <c:pt idx="2">
                  <c:v>739.48</c:v>
                </c:pt>
                <c:pt idx="3">
                  <c:v>728.43</c:v>
                </c:pt>
                <c:pt idx="4">
                  <c:v>665.61</c:v>
                </c:pt>
              </c:numCache>
            </c:numRef>
          </c:val>
        </c:ser>
        <c:dLbls>
          <c:showLegendKey val="0"/>
          <c:showVal val="0"/>
          <c:showCatName val="0"/>
          <c:showSerName val="0"/>
          <c:showPercent val="0"/>
          <c:showBubbleSize val="0"/>
        </c:dLbls>
        <c:gapWidth val="150"/>
        <c:axId val="97020160"/>
        <c:axId val="970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1017.47</c:v>
                </c:pt>
              </c:numCache>
            </c:numRef>
          </c:val>
          <c:smooth val="0"/>
        </c:ser>
        <c:dLbls>
          <c:showLegendKey val="0"/>
          <c:showVal val="0"/>
          <c:showCatName val="0"/>
          <c:showSerName val="0"/>
          <c:showPercent val="0"/>
          <c:showBubbleSize val="0"/>
        </c:dLbls>
        <c:marker val="1"/>
        <c:smooth val="0"/>
        <c:axId val="97020160"/>
        <c:axId val="97038720"/>
      </c:lineChart>
      <c:dateAx>
        <c:axId val="97020160"/>
        <c:scaling>
          <c:orientation val="minMax"/>
        </c:scaling>
        <c:delete val="1"/>
        <c:axPos val="b"/>
        <c:numFmt formatCode="ge" sourceLinked="1"/>
        <c:majorTickMark val="none"/>
        <c:minorTickMark val="none"/>
        <c:tickLblPos val="none"/>
        <c:crossAx val="97038720"/>
        <c:crosses val="autoZero"/>
        <c:auto val="1"/>
        <c:lblOffset val="100"/>
        <c:baseTimeUnit val="years"/>
      </c:dateAx>
      <c:valAx>
        <c:axId val="970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110.7</c:v>
                </c:pt>
                <c:pt idx="1">
                  <c:v>112.47</c:v>
                </c:pt>
                <c:pt idx="2">
                  <c:v>117.97</c:v>
                </c:pt>
                <c:pt idx="3">
                  <c:v>120.81</c:v>
                </c:pt>
                <c:pt idx="4">
                  <c:v>121.29</c:v>
                </c:pt>
              </c:numCache>
            </c:numRef>
          </c:val>
        </c:ser>
        <c:dLbls>
          <c:showLegendKey val="0"/>
          <c:showVal val="0"/>
          <c:showCatName val="0"/>
          <c:showSerName val="0"/>
          <c:showPercent val="0"/>
          <c:showBubbleSize val="0"/>
        </c:dLbls>
        <c:gapWidth val="150"/>
        <c:axId val="98187136"/>
        <c:axId val="981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96.37</c:v>
                </c:pt>
              </c:numCache>
            </c:numRef>
          </c:val>
          <c:smooth val="0"/>
        </c:ser>
        <c:dLbls>
          <c:showLegendKey val="0"/>
          <c:showVal val="0"/>
          <c:showCatName val="0"/>
          <c:showSerName val="0"/>
          <c:showPercent val="0"/>
          <c:showBubbleSize val="0"/>
        </c:dLbls>
        <c:marker val="1"/>
        <c:smooth val="0"/>
        <c:axId val="98187136"/>
        <c:axId val="98193408"/>
      </c:lineChart>
      <c:dateAx>
        <c:axId val="98187136"/>
        <c:scaling>
          <c:orientation val="minMax"/>
        </c:scaling>
        <c:delete val="1"/>
        <c:axPos val="b"/>
        <c:numFmt formatCode="ge" sourceLinked="1"/>
        <c:majorTickMark val="none"/>
        <c:minorTickMark val="none"/>
        <c:tickLblPos val="none"/>
        <c:crossAx val="98193408"/>
        <c:crosses val="autoZero"/>
        <c:auto val="1"/>
        <c:lblOffset val="100"/>
        <c:baseTimeUnit val="years"/>
      </c:dateAx>
      <c:valAx>
        <c:axId val="981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166.9</c:v>
                </c:pt>
                <c:pt idx="1">
                  <c:v>163.62</c:v>
                </c:pt>
                <c:pt idx="2">
                  <c:v>155.69</c:v>
                </c:pt>
                <c:pt idx="3">
                  <c:v>151.47999999999999</c:v>
                </c:pt>
                <c:pt idx="4">
                  <c:v>150.09</c:v>
                </c:pt>
              </c:numCache>
            </c:numRef>
          </c:val>
        </c:ser>
        <c:dLbls>
          <c:showLegendKey val="0"/>
          <c:showVal val="0"/>
          <c:showCatName val="0"/>
          <c:showSerName val="0"/>
          <c:showPercent val="0"/>
          <c:showBubbleSize val="0"/>
        </c:dLbls>
        <c:gapWidth val="150"/>
        <c:axId val="98210944"/>
        <c:axId val="982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162.65</c:v>
                </c:pt>
              </c:numCache>
            </c:numRef>
          </c:val>
          <c:smooth val="0"/>
        </c:ser>
        <c:dLbls>
          <c:showLegendKey val="0"/>
          <c:showVal val="0"/>
          <c:showCatName val="0"/>
          <c:showSerName val="0"/>
          <c:showPercent val="0"/>
          <c:showBubbleSize val="0"/>
        </c:dLbls>
        <c:marker val="1"/>
        <c:smooth val="0"/>
        <c:axId val="98210944"/>
        <c:axId val="98212864"/>
      </c:lineChart>
      <c:dateAx>
        <c:axId val="98210944"/>
        <c:scaling>
          <c:orientation val="minMax"/>
        </c:scaling>
        <c:delete val="1"/>
        <c:axPos val="b"/>
        <c:numFmt formatCode="ge" sourceLinked="1"/>
        <c:majorTickMark val="none"/>
        <c:minorTickMark val="none"/>
        <c:tickLblPos val="none"/>
        <c:crossAx val="98212864"/>
        <c:crosses val="autoZero"/>
        <c:auto val="1"/>
        <c:lblOffset val="100"/>
        <c:baseTimeUnit val="years"/>
      </c:dateAx>
      <c:valAx>
        <c:axId val="982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55" zoomScaleNormal="100" workbookViewId="0">
      <selection activeCell="CH16" sqref="CH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富山市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419123</v>
      </c>
      <c r="AM8" s="47"/>
      <c r="AN8" s="47"/>
      <c r="AO8" s="47"/>
      <c r="AP8" s="47"/>
      <c r="AQ8" s="47"/>
      <c r="AR8" s="47"/>
      <c r="AS8" s="47"/>
      <c r="AT8" s="43">
        <f>データ!S6</f>
        <v>1241.77</v>
      </c>
      <c r="AU8" s="43"/>
      <c r="AV8" s="43"/>
      <c r="AW8" s="43"/>
      <c r="AX8" s="43"/>
      <c r="AY8" s="43"/>
      <c r="AZ8" s="43"/>
      <c r="BA8" s="43"/>
      <c r="BB8" s="43">
        <f>データ!T6</f>
        <v>337.52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51.58</v>
      </c>
      <c r="J10" s="43"/>
      <c r="K10" s="43"/>
      <c r="L10" s="43"/>
      <c r="M10" s="43"/>
      <c r="N10" s="43"/>
      <c r="O10" s="43"/>
      <c r="P10" s="43">
        <f>データ!O6</f>
        <v>72.97</v>
      </c>
      <c r="Q10" s="43"/>
      <c r="R10" s="43"/>
      <c r="S10" s="43"/>
      <c r="T10" s="43"/>
      <c r="U10" s="43"/>
      <c r="V10" s="43"/>
      <c r="W10" s="43">
        <f>データ!P6</f>
        <v>83.98</v>
      </c>
      <c r="X10" s="43"/>
      <c r="Y10" s="43"/>
      <c r="Z10" s="43"/>
      <c r="AA10" s="43"/>
      <c r="AB10" s="43"/>
      <c r="AC10" s="43"/>
      <c r="AD10" s="47">
        <f>データ!Q6</f>
        <v>2940</v>
      </c>
      <c r="AE10" s="47"/>
      <c r="AF10" s="47"/>
      <c r="AG10" s="47"/>
      <c r="AH10" s="47"/>
      <c r="AI10" s="47"/>
      <c r="AJ10" s="47"/>
      <c r="AK10" s="2"/>
      <c r="AL10" s="47">
        <f>データ!U6</f>
        <v>305160</v>
      </c>
      <c r="AM10" s="47"/>
      <c r="AN10" s="47"/>
      <c r="AO10" s="47"/>
      <c r="AP10" s="47"/>
      <c r="AQ10" s="47"/>
      <c r="AR10" s="47"/>
      <c r="AS10" s="47"/>
      <c r="AT10" s="43">
        <f>データ!V6</f>
        <v>72.11</v>
      </c>
      <c r="AU10" s="43"/>
      <c r="AV10" s="43"/>
      <c r="AW10" s="43"/>
      <c r="AX10" s="43"/>
      <c r="AY10" s="43"/>
      <c r="AZ10" s="43"/>
      <c r="BA10" s="43"/>
      <c r="BB10" s="43">
        <f>データ!W6</f>
        <v>4231.87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107</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162019</v>
      </c>
      <c r="D6" s="31">
        <f t="shared" si="3"/>
        <v>46</v>
      </c>
      <c r="E6" s="31">
        <f t="shared" si="3"/>
        <v>17</v>
      </c>
      <c r="F6" s="31">
        <f t="shared" si="3"/>
        <v>1</v>
      </c>
      <c r="G6" s="31">
        <f t="shared" si="3"/>
        <v>0</v>
      </c>
      <c r="H6" s="31" t="str">
        <f t="shared" si="3"/>
        <v>富山県　富山市</v>
      </c>
      <c r="I6" s="31" t="str">
        <f t="shared" si="3"/>
        <v>法適用</v>
      </c>
      <c r="J6" s="31" t="str">
        <f t="shared" si="3"/>
        <v>下水道事業</v>
      </c>
      <c r="K6" s="31" t="str">
        <f t="shared" si="3"/>
        <v>公共下水道</v>
      </c>
      <c r="L6" s="31" t="str">
        <f t="shared" si="3"/>
        <v>Ad</v>
      </c>
      <c r="M6" s="32" t="str">
        <f t="shared" si="3"/>
        <v>-</v>
      </c>
      <c r="N6" s="32">
        <f t="shared" si="3"/>
        <v>51.58</v>
      </c>
      <c r="O6" s="32">
        <f t="shared" si="3"/>
        <v>72.97</v>
      </c>
      <c r="P6" s="32">
        <f t="shared" si="3"/>
        <v>83.98</v>
      </c>
      <c r="Q6" s="32">
        <f t="shared" si="3"/>
        <v>2940</v>
      </c>
      <c r="R6" s="32">
        <f t="shared" si="3"/>
        <v>419123</v>
      </c>
      <c r="S6" s="32">
        <f t="shared" si="3"/>
        <v>1241.77</v>
      </c>
      <c r="T6" s="32">
        <f t="shared" si="3"/>
        <v>337.52</v>
      </c>
      <c r="U6" s="32">
        <f t="shared" si="3"/>
        <v>305160</v>
      </c>
      <c r="V6" s="32">
        <f t="shared" si="3"/>
        <v>72.11</v>
      </c>
      <c r="W6" s="32">
        <f t="shared" si="3"/>
        <v>4231.87</v>
      </c>
      <c r="X6" s="33">
        <f>IF(X7="",NA(),X7)</f>
        <v>110.29</v>
      </c>
      <c r="Y6" s="33">
        <f t="shared" ref="Y6:AG6" si="4">IF(Y7="",NA(),Y7)</f>
        <v>111.69</v>
      </c>
      <c r="Z6" s="33">
        <f t="shared" si="4"/>
        <v>112.35</v>
      </c>
      <c r="AA6" s="33">
        <f t="shared" si="4"/>
        <v>114.39</v>
      </c>
      <c r="AB6" s="33">
        <f t="shared" si="4"/>
        <v>115.24</v>
      </c>
      <c r="AC6" s="33">
        <f t="shared" si="4"/>
        <v>104.92</v>
      </c>
      <c r="AD6" s="33">
        <f t="shared" si="4"/>
        <v>104.17</v>
      </c>
      <c r="AE6" s="33">
        <f t="shared" si="4"/>
        <v>105.07</v>
      </c>
      <c r="AF6" s="33">
        <f t="shared" si="4"/>
        <v>108.53</v>
      </c>
      <c r="AG6" s="33">
        <f t="shared" si="4"/>
        <v>108.52</v>
      </c>
      <c r="AH6" s="32" t="str">
        <f>IF(AH7="","",IF(AH7="-","【-】","【"&amp;SUBSTITUTE(TEXT(AH7,"#,##0.00"),"-","△")&amp;"】"))</f>
        <v>【108.23】</v>
      </c>
      <c r="AI6" s="32">
        <f>IF(AI7="",NA(),AI7)</f>
        <v>0</v>
      </c>
      <c r="AJ6" s="32">
        <f t="shared" ref="AJ6:AR6" si="5">IF(AJ7="",NA(),AJ7)</f>
        <v>0</v>
      </c>
      <c r="AK6" s="32">
        <f t="shared" si="5"/>
        <v>0</v>
      </c>
      <c r="AL6" s="32">
        <f t="shared" si="5"/>
        <v>0</v>
      </c>
      <c r="AM6" s="32">
        <f t="shared" si="5"/>
        <v>0</v>
      </c>
      <c r="AN6" s="33">
        <f t="shared" si="5"/>
        <v>23.04</v>
      </c>
      <c r="AO6" s="33">
        <f t="shared" si="5"/>
        <v>19.97</v>
      </c>
      <c r="AP6" s="33">
        <f t="shared" si="5"/>
        <v>23.32</v>
      </c>
      <c r="AQ6" s="33">
        <f t="shared" si="5"/>
        <v>4.72</v>
      </c>
      <c r="AR6" s="33">
        <f t="shared" si="5"/>
        <v>4.87</v>
      </c>
      <c r="AS6" s="32" t="str">
        <f>IF(AS7="","",IF(AS7="-","【-】","【"&amp;SUBSTITUTE(TEXT(AS7,"#,##0.00"),"-","△")&amp;"】"))</f>
        <v>【4.45】</v>
      </c>
      <c r="AT6" s="33">
        <f>IF(AT7="",NA(),AT7)</f>
        <v>270.45</v>
      </c>
      <c r="AU6" s="33">
        <f t="shared" ref="AU6:BC6" si="6">IF(AU7="",NA(),AU7)</f>
        <v>308.13</v>
      </c>
      <c r="AV6" s="33">
        <f t="shared" si="6"/>
        <v>231.24</v>
      </c>
      <c r="AW6" s="33">
        <f t="shared" si="6"/>
        <v>31.66</v>
      </c>
      <c r="AX6" s="33">
        <f t="shared" si="6"/>
        <v>30.15</v>
      </c>
      <c r="AY6" s="33">
        <f t="shared" si="6"/>
        <v>150.22999999999999</v>
      </c>
      <c r="AZ6" s="33">
        <f t="shared" si="6"/>
        <v>152.78</v>
      </c>
      <c r="BA6" s="33">
        <f t="shared" si="6"/>
        <v>179.3</v>
      </c>
      <c r="BB6" s="33">
        <f t="shared" si="6"/>
        <v>45.99</v>
      </c>
      <c r="BC6" s="33">
        <f t="shared" si="6"/>
        <v>47.32</v>
      </c>
      <c r="BD6" s="32" t="str">
        <f>IF(BD7="","",IF(BD7="-","【-】","【"&amp;SUBSTITUTE(TEXT(BD7,"#,##0.00"),"-","△")&amp;"】"))</f>
        <v>【57.41】</v>
      </c>
      <c r="BE6" s="33">
        <f>IF(BE7="",NA(),BE7)</f>
        <v>825.95</v>
      </c>
      <c r="BF6" s="33">
        <f t="shared" ref="BF6:BN6" si="7">IF(BF7="",NA(),BF7)</f>
        <v>788.24</v>
      </c>
      <c r="BG6" s="33">
        <f t="shared" si="7"/>
        <v>739.48</v>
      </c>
      <c r="BH6" s="33">
        <f t="shared" si="7"/>
        <v>728.43</v>
      </c>
      <c r="BI6" s="33">
        <f t="shared" si="7"/>
        <v>665.61</v>
      </c>
      <c r="BJ6" s="33">
        <f t="shared" si="7"/>
        <v>978.41</v>
      </c>
      <c r="BK6" s="33">
        <f t="shared" si="7"/>
        <v>935.65</v>
      </c>
      <c r="BL6" s="33">
        <f t="shared" si="7"/>
        <v>924.44</v>
      </c>
      <c r="BM6" s="33">
        <f t="shared" si="7"/>
        <v>963.16</v>
      </c>
      <c r="BN6" s="33">
        <f t="shared" si="7"/>
        <v>1017.47</v>
      </c>
      <c r="BO6" s="32" t="str">
        <f>IF(BO7="","",IF(BO7="-","【-】","【"&amp;SUBSTITUTE(TEXT(BO7,"#,##0.00"),"-","△")&amp;"】"))</f>
        <v>【763.62】</v>
      </c>
      <c r="BP6" s="33">
        <f>IF(BP7="",NA(),BP7)</f>
        <v>110.7</v>
      </c>
      <c r="BQ6" s="33">
        <f t="shared" ref="BQ6:BY6" si="8">IF(BQ7="",NA(),BQ7)</f>
        <v>112.47</v>
      </c>
      <c r="BR6" s="33">
        <f t="shared" si="8"/>
        <v>117.97</v>
      </c>
      <c r="BS6" s="33">
        <f t="shared" si="8"/>
        <v>120.81</v>
      </c>
      <c r="BT6" s="33">
        <f t="shared" si="8"/>
        <v>121.29</v>
      </c>
      <c r="BU6" s="33">
        <f t="shared" si="8"/>
        <v>88.02</v>
      </c>
      <c r="BV6" s="33">
        <f t="shared" si="8"/>
        <v>90.14</v>
      </c>
      <c r="BW6" s="33">
        <f t="shared" si="8"/>
        <v>90.24</v>
      </c>
      <c r="BX6" s="33">
        <f t="shared" si="8"/>
        <v>94.82</v>
      </c>
      <c r="BY6" s="33">
        <f t="shared" si="8"/>
        <v>96.37</v>
      </c>
      <c r="BZ6" s="32" t="str">
        <f>IF(BZ7="","",IF(BZ7="-","【-】","【"&amp;SUBSTITUTE(TEXT(BZ7,"#,##0.00"),"-","△")&amp;"】"))</f>
        <v>【98.53】</v>
      </c>
      <c r="CA6" s="33">
        <f>IF(CA7="",NA(),CA7)</f>
        <v>166.9</v>
      </c>
      <c r="CB6" s="33">
        <f t="shared" ref="CB6:CJ6" si="9">IF(CB7="",NA(),CB7)</f>
        <v>163.62</v>
      </c>
      <c r="CC6" s="33">
        <f t="shared" si="9"/>
        <v>155.69</v>
      </c>
      <c r="CD6" s="33">
        <f t="shared" si="9"/>
        <v>151.47999999999999</v>
      </c>
      <c r="CE6" s="33">
        <f t="shared" si="9"/>
        <v>150.09</v>
      </c>
      <c r="CF6" s="33">
        <f t="shared" si="9"/>
        <v>172.91</v>
      </c>
      <c r="CG6" s="33">
        <f t="shared" si="9"/>
        <v>169.64</v>
      </c>
      <c r="CH6" s="33">
        <f t="shared" si="9"/>
        <v>170.22</v>
      </c>
      <c r="CI6" s="33">
        <f t="shared" si="9"/>
        <v>162.88</v>
      </c>
      <c r="CJ6" s="33">
        <f t="shared" si="9"/>
        <v>162.65</v>
      </c>
      <c r="CK6" s="32" t="str">
        <f>IF(CK7="","",IF(CK7="-","【-】","【"&amp;SUBSTITUTE(TEXT(CK7,"#,##0.00"),"-","△")&amp;"】"))</f>
        <v>【139.70】</v>
      </c>
      <c r="CL6" s="33">
        <f>IF(CL7="",NA(),CL7)</f>
        <v>47.76</v>
      </c>
      <c r="CM6" s="33">
        <f t="shared" ref="CM6:CU6" si="10">IF(CM7="",NA(),CM7)</f>
        <v>45.47</v>
      </c>
      <c r="CN6" s="33">
        <f t="shared" si="10"/>
        <v>46.13</v>
      </c>
      <c r="CO6" s="33">
        <f t="shared" si="10"/>
        <v>56.22</v>
      </c>
      <c r="CP6" s="33">
        <f t="shared" si="10"/>
        <v>55.66</v>
      </c>
      <c r="CQ6" s="33">
        <f t="shared" si="10"/>
        <v>68.209999999999994</v>
      </c>
      <c r="CR6" s="33">
        <f t="shared" si="10"/>
        <v>67.569999999999993</v>
      </c>
      <c r="CS6" s="33">
        <f t="shared" si="10"/>
        <v>67.099999999999994</v>
      </c>
      <c r="CT6" s="33">
        <f t="shared" si="10"/>
        <v>67.95</v>
      </c>
      <c r="CU6" s="33">
        <f t="shared" si="10"/>
        <v>66.63</v>
      </c>
      <c r="CV6" s="32" t="str">
        <f>IF(CV7="","",IF(CV7="-","【-】","【"&amp;SUBSTITUTE(TEXT(CV7,"#,##0.00"),"-","△")&amp;"】"))</f>
        <v>【60.01】</v>
      </c>
      <c r="CW6" s="33">
        <f>IF(CW7="",NA(),CW7)</f>
        <v>95.45</v>
      </c>
      <c r="CX6" s="33">
        <f t="shared" ref="CX6:DF6" si="11">IF(CX7="",NA(),CX7)</f>
        <v>95.72</v>
      </c>
      <c r="CY6" s="33">
        <f t="shared" si="11"/>
        <v>95.91</v>
      </c>
      <c r="CZ6" s="33">
        <f t="shared" si="11"/>
        <v>96.16</v>
      </c>
      <c r="DA6" s="33">
        <f t="shared" si="11"/>
        <v>96.3</v>
      </c>
      <c r="DB6" s="33">
        <f t="shared" si="11"/>
        <v>92.8</v>
      </c>
      <c r="DC6" s="33">
        <f t="shared" si="11"/>
        <v>92.87</v>
      </c>
      <c r="DD6" s="33">
        <f t="shared" si="11"/>
        <v>93.01</v>
      </c>
      <c r="DE6" s="33">
        <f t="shared" si="11"/>
        <v>93.12</v>
      </c>
      <c r="DF6" s="33">
        <f t="shared" si="11"/>
        <v>93.38</v>
      </c>
      <c r="DG6" s="32" t="str">
        <f>IF(DG7="","",IF(DG7="-","【-】","【"&amp;SUBSTITUTE(TEXT(DG7,"#,##0.00"),"-","△")&amp;"】"))</f>
        <v>【94.73】</v>
      </c>
      <c r="DH6" s="33">
        <f>IF(DH7="",NA(),DH7)</f>
        <v>15.79</v>
      </c>
      <c r="DI6" s="33">
        <f t="shared" ref="DI6:DQ6" si="12">IF(DI7="",NA(),DI7)</f>
        <v>17.21</v>
      </c>
      <c r="DJ6" s="33">
        <f t="shared" si="12"/>
        <v>18.55</v>
      </c>
      <c r="DK6" s="33">
        <f t="shared" si="12"/>
        <v>32.69</v>
      </c>
      <c r="DL6" s="33">
        <f t="shared" si="12"/>
        <v>34.549999999999997</v>
      </c>
      <c r="DM6" s="33">
        <f t="shared" si="12"/>
        <v>16.55</v>
      </c>
      <c r="DN6" s="33">
        <f t="shared" si="12"/>
        <v>16.02</v>
      </c>
      <c r="DO6" s="33">
        <f t="shared" si="12"/>
        <v>16.559999999999999</v>
      </c>
      <c r="DP6" s="33">
        <f t="shared" si="12"/>
        <v>28.35</v>
      </c>
      <c r="DQ6" s="33">
        <f t="shared" si="12"/>
        <v>27.96</v>
      </c>
      <c r="DR6" s="32" t="str">
        <f>IF(DR7="","",IF(DR7="-","【-】","【"&amp;SUBSTITUTE(TEXT(DR7,"#,##0.00"),"-","△")&amp;"】"))</f>
        <v>【36.85】</v>
      </c>
      <c r="DS6" s="33">
        <f>IF(DS7="",NA(),DS7)</f>
        <v>1.1299999999999999</v>
      </c>
      <c r="DT6" s="33">
        <f t="shared" ref="DT6:EB6" si="13">IF(DT7="",NA(),DT7)</f>
        <v>1.56</v>
      </c>
      <c r="DU6" s="33">
        <f t="shared" si="13"/>
        <v>2.14</v>
      </c>
      <c r="DV6" s="33">
        <f t="shared" si="13"/>
        <v>2.5099999999999998</v>
      </c>
      <c r="DW6" s="33">
        <f t="shared" si="13"/>
        <v>3.34</v>
      </c>
      <c r="DX6" s="33">
        <f t="shared" si="13"/>
        <v>2.7</v>
      </c>
      <c r="DY6" s="33">
        <f t="shared" si="13"/>
        <v>2.68</v>
      </c>
      <c r="DZ6" s="33">
        <f t="shared" si="13"/>
        <v>2.82</v>
      </c>
      <c r="EA6" s="33">
        <f t="shared" si="13"/>
        <v>3.05</v>
      </c>
      <c r="EB6" s="33">
        <f t="shared" si="13"/>
        <v>3.4</v>
      </c>
      <c r="EC6" s="32" t="str">
        <f>IF(EC7="","",IF(EC7="-","【-】","【"&amp;SUBSTITUTE(TEXT(EC7,"#,##0.00"),"-","△")&amp;"】"))</f>
        <v>【4.56】</v>
      </c>
      <c r="ED6" s="33">
        <f>IF(ED7="",NA(),ED7)</f>
        <v>0.1</v>
      </c>
      <c r="EE6" s="33">
        <f t="shared" ref="EE6:EM6" si="14">IF(EE7="",NA(),EE7)</f>
        <v>0.06</v>
      </c>
      <c r="EF6" s="33">
        <f t="shared" si="14"/>
        <v>0.1</v>
      </c>
      <c r="EG6" s="33">
        <f t="shared" si="14"/>
        <v>0.06</v>
      </c>
      <c r="EH6" s="33">
        <f t="shared" si="14"/>
        <v>0.05</v>
      </c>
      <c r="EI6" s="33">
        <f t="shared" si="14"/>
        <v>0.11</v>
      </c>
      <c r="EJ6" s="33">
        <f t="shared" si="14"/>
        <v>0.14000000000000001</v>
      </c>
      <c r="EK6" s="33">
        <f t="shared" si="14"/>
        <v>0.11</v>
      </c>
      <c r="EL6" s="33">
        <f t="shared" si="14"/>
        <v>0.08</v>
      </c>
      <c r="EM6" s="33">
        <f t="shared" si="14"/>
        <v>0.22</v>
      </c>
      <c r="EN6" s="32" t="str">
        <f>IF(EN7="","",IF(EN7="-","【-】","【"&amp;SUBSTITUTE(TEXT(EN7,"#,##0.00"),"-","△")&amp;"】"))</f>
        <v>【0.23】</v>
      </c>
    </row>
    <row r="7" spans="1:147" s="34" customFormat="1">
      <c r="A7" s="26"/>
      <c r="B7" s="35">
        <v>2015</v>
      </c>
      <c r="C7" s="35">
        <v>162019</v>
      </c>
      <c r="D7" s="35">
        <v>46</v>
      </c>
      <c r="E7" s="35">
        <v>17</v>
      </c>
      <c r="F7" s="35">
        <v>1</v>
      </c>
      <c r="G7" s="35">
        <v>0</v>
      </c>
      <c r="H7" s="35" t="s">
        <v>96</v>
      </c>
      <c r="I7" s="35" t="s">
        <v>97</v>
      </c>
      <c r="J7" s="35" t="s">
        <v>98</v>
      </c>
      <c r="K7" s="35" t="s">
        <v>99</v>
      </c>
      <c r="L7" s="35" t="s">
        <v>100</v>
      </c>
      <c r="M7" s="36" t="s">
        <v>101</v>
      </c>
      <c r="N7" s="36">
        <v>51.58</v>
      </c>
      <c r="O7" s="36">
        <v>72.97</v>
      </c>
      <c r="P7" s="36">
        <v>83.98</v>
      </c>
      <c r="Q7" s="36">
        <v>2940</v>
      </c>
      <c r="R7" s="36">
        <v>419123</v>
      </c>
      <c r="S7" s="36">
        <v>1241.77</v>
      </c>
      <c r="T7" s="36">
        <v>337.52</v>
      </c>
      <c r="U7" s="36">
        <v>305160</v>
      </c>
      <c r="V7" s="36">
        <v>72.11</v>
      </c>
      <c r="W7" s="36">
        <v>4231.87</v>
      </c>
      <c r="X7" s="36">
        <v>110.29</v>
      </c>
      <c r="Y7" s="36">
        <v>111.69</v>
      </c>
      <c r="Z7" s="36">
        <v>112.35</v>
      </c>
      <c r="AA7" s="36">
        <v>114.39</v>
      </c>
      <c r="AB7" s="36">
        <v>115.24</v>
      </c>
      <c r="AC7" s="36">
        <v>104.92</v>
      </c>
      <c r="AD7" s="36">
        <v>104.17</v>
      </c>
      <c r="AE7" s="36">
        <v>105.07</v>
      </c>
      <c r="AF7" s="36">
        <v>108.53</v>
      </c>
      <c r="AG7" s="36">
        <v>108.52</v>
      </c>
      <c r="AH7" s="36">
        <v>108.23</v>
      </c>
      <c r="AI7" s="36">
        <v>0</v>
      </c>
      <c r="AJ7" s="36">
        <v>0</v>
      </c>
      <c r="AK7" s="36">
        <v>0</v>
      </c>
      <c r="AL7" s="36">
        <v>0</v>
      </c>
      <c r="AM7" s="36">
        <v>0</v>
      </c>
      <c r="AN7" s="36">
        <v>23.04</v>
      </c>
      <c r="AO7" s="36">
        <v>19.97</v>
      </c>
      <c r="AP7" s="36">
        <v>23.32</v>
      </c>
      <c r="AQ7" s="36">
        <v>4.72</v>
      </c>
      <c r="AR7" s="36">
        <v>4.87</v>
      </c>
      <c r="AS7" s="36">
        <v>4.45</v>
      </c>
      <c r="AT7" s="36">
        <v>270.45</v>
      </c>
      <c r="AU7" s="36">
        <v>308.13</v>
      </c>
      <c r="AV7" s="36">
        <v>231.24</v>
      </c>
      <c r="AW7" s="36">
        <v>31.66</v>
      </c>
      <c r="AX7" s="36">
        <v>30.15</v>
      </c>
      <c r="AY7" s="36">
        <v>150.22999999999999</v>
      </c>
      <c r="AZ7" s="36">
        <v>152.78</v>
      </c>
      <c r="BA7" s="36">
        <v>179.3</v>
      </c>
      <c r="BB7" s="36">
        <v>45.99</v>
      </c>
      <c r="BC7" s="36">
        <v>47.32</v>
      </c>
      <c r="BD7" s="36">
        <v>57.41</v>
      </c>
      <c r="BE7" s="36">
        <v>825.95</v>
      </c>
      <c r="BF7" s="36">
        <v>788.24</v>
      </c>
      <c r="BG7" s="36">
        <v>739.48</v>
      </c>
      <c r="BH7" s="36">
        <v>728.43</v>
      </c>
      <c r="BI7" s="36">
        <v>665.61</v>
      </c>
      <c r="BJ7" s="36">
        <v>978.41</v>
      </c>
      <c r="BK7" s="36">
        <v>935.65</v>
      </c>
      <c r="BL7" s="36">
        <v>924.44</v>
      </c>
      <c r="BM7" s="36">
        <v>963.16</v>
      </c>
      <c r="BN7" s="36">
        <v>1017.47</v>
      </c>
      <c r="BO7" s="36">
        <v>763.62</v>
      </c>
      <c r="BP7" s="36">
        <v>110.7</v>
      </c>
      <c r="BQ7" s="36">
        <v>112.47</v>
      </c>
      <c r="BR7" s="36">
        <v>117.97</v>
      </c>
      <c r="BS7" s="36">
        <v>120.81</v>
      </c>
      <c r="BT7" s="36">
        <v>121.29</v>
      </c>
      <c r="BU7" s="36">
        <v>88.02</v>
      </c>
      <c r="BV7" s="36">
        <v>90.14</v>
      </c>
      <c r="BW7" s="36">
        <v>90.24</v>
      </c>
      <c r="BX7" s="36">
        <v>94.82</v>
      </c>
      <c r="BY7" s="36">
        <v>96.37</v>
      </c>
      <c r="BZ7" s="36">
        <v>98.53</v>
      </c>
      <c r="CA7" s="36">
        <v>166.9</v>
      </c>
      <c r="CB7" s="36">
        <v>163.62</v>
      </c>
      <c r="CC7" s="36">
        <v>155.69</v>
      </c>
      <c r="CD7" s="36">
        <v>151.47999999999999</v>
      </c>
      <c r="CE7" s="36">
        <v>150.09</v>
      </c>
      <c r="CF7" s="36">
        <v>172.91</v>
      </c>
      <c r="CG7" s="36">
        <v>169.64</v>
      </c>
      <c r="CH7" s="36">
        <v>170.22</v>
      </c>
      <c r="CI7" s="36">
        <v>162.88</v>
      </c>
      <c r="CJ7" s="36">
        <v>162.65</v>
      </c>
      <c r="CK7" s="36">
        <v>139.69999999999999</v>
      </c>
      <c r="CL7" s="36">
        <v>47.76</v>
      </c>
      <c r="CM7" s="36">
        <v>45.47</v>
      </c>
      <c r="CN7" s="36">
        <v>46.13</v>
      </c>
      <c r="CO7" s="36">
        <v>56.22</v>
      </c>
      <c r="CP7" s="36">
        <v>55.66</v>
      </c>
      <c r="CQ7" s="36">
        <v>68.209999999999994</v>
      </c>
      <c r="CR7" s="36">
        <v>67.569999999999993</v>
      </c>
      <c r="CS7" s="36">
        <v>67.099999999999994</v>
      </c>
      <c r="CT7" s="36">
        <v>67.95</v>
      </c>
      <c r="CU7" s="36">
        <v>66.63</v>
      </c>
      <c r="CV7" s="36">
        <v>60.01</v>
      </c>
      <c r="CW7" s="36">
        <v>95.45</v>
      </c>
      <c r="CX7" s="36">
        <v>95.72</v>
      </c>
      <c r="CY7" s="36">
        <v>95.91</v>
      </c>
      <c r="CZ7" s="36">
        <v>96.16</v>
      </c>
      <c r="DA7" s="36">
        <v>96.3</v>
      </c>
      <c r="DB7" s="36">
        <v>92.8</v>
      </c>
      <c r="DC7" s="36">
        <v>92.87</v>
      </c>
      <c r="DD7" s="36">
        <v>93.01</v>
      </c>
      <c r="DE7" s="36">
        <v>93.12</v>
      </c>
      <c r="DF7" s="36">
        <v>93.38</v>
      </c>
      <c r="DG7" s="36">
        <v>94.73</v>
      </c>
      <c r="DH7" s="36">
        <v>15.79</v>
      </c>
      <c r="DI7" s="36">
        <v>17.21</v>
      </c>
      <c r="DJ7" s="36">
        <v>18.55</v>
      </c>
      <c r="DK7" s="36">
        <v>32.69</v>
      </c>
      <c r="DL7" s="36">
        <v>34.549999999999997</v>
      </c>
      <c r="DM7" s="36">
        <v>16.55</v>
      </c>
      <c r="DN7" s="36">
        <v>16.02</v>
      </c>
      <c r="DO7" s="36">
        <v>16.559999999999999</v>
      </c>
      <c r="DP7" s="36">
        <v>28.35</v>
      </c>
      <c r="DQ7" s="36">
        <v>27.96</v>
      </c>
      <c r="DR7" s="36">
        <v>36.85</v>
      </c>
      <c r="DS7" s="36">
        <v>1.1299999999999999</v>
      </c>
      <c r="DT7" s="36">
        <v>1.56</v>
      </c>
      <c r="DU7" s="36">
        <v>2.14</v>
      </c>
      <c r="DV7" s="36">
        <v>2.5099999999999998</v>
      </c>
      <c r="DW7" s="36">
        <v>3.34</v>
      </c>
      <c r="DX7" s="36">
        <v>2.7</v>
      </c>
      <c r="DY7" s="36">
        <v>2.68</v>
      </c>
      <c r="DZ7" s="36">
        <v>2.82</v>
      </c>
      <c r="EA7" s="36">
        <v>3.05</v>
      </c>
      <c r="EB7" s="36">
        <v>3.4</v>
      </c>
      <c r="EC7" s="36">
        <v>4.5599999999999996</v>
      </c>
      <c r="ED7" s="36">
        <v>0.1</v>
      </c>
      <c r="EE7" s="36">
        <v>0.06</v>
      </c>
      <c r="EF7" s="36">
        <v>0.1</v>
      </c>
      <c r="EG7" s="36">
        <v>0.06</v>
      </c>
      <c r="EH7" s="36">
        <v>0.05</v>
      </c>
      <c r="EI7" s="36">
        <v>0.11</v>
      </c>
      <c r="EJ7" s="36">
        <v>0.14000000000000001</v>
      </c>
      <c r="EK7" s="36">
        <v>0.11</v>
      </c>
      <c r="EL7" s="36">
        <v>0.08</v>
      </c>
      <c r="EM7" s="36">
        <v>0.22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2017-02-17T07:19:59Z</cp:lastPrinted>
  <dcterms:created xsi:type="dcterms:W3CDTF">2017-02-08T02:35:13Z</dcterms:created>
  <dcterms:modified xsi:type="dcterms:W3CDTF">2017-02-17T09:22:12Z</dcterms:modified>
  <cp:category/>
</cp:coreProperties>
</file>