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<sst xmlns="http://schemas.openxmlformats.org/spreadsheetml/2006/main" count="221" uniqueCount="111">
  <si>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</si>
  <si>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</si>
  <si>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</si>
  <si>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</si>
  <si>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</si>
  <si>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</si>
  <si>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</si>
  <si>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</si>
  <si>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</si>
  <si>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</si>
  <si>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</si>
  <si>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</si>
  <si>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</si>
  <si>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</si>
  <si>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</si>
  <si>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</si>
  <si>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</si>
  <si>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</si>
  <si>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</si>
  <si>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</si>
  <si>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</si>
  <si>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</si>
  <si>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</si>
  <si>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</si>
  <si>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</si>
  <si>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</si>
  <si>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</si>
  <si>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</si>
  <si>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</si>
  <si>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</si>
  <si>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</si>
  <si>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</si>
  <si>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</si>
  <si>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</si>
  <si>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</si>
  <si>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</si>
  <si>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</si>
  <si>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</si>
  <si>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</si>
  <si>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</si>
  <si>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</si>
  <si>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</si>
  <si>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</si>
  <si>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</si>
  <si>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</si>
  <si>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</si>
  <si>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</si>
  <si>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</si>
  <si>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</si>
  <si>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</si>
  <si>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</si>
  <si>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</si>
  <si>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</si>
  <si>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</si>
  <si>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</si>
  <si>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</si>
  <si>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</si>
  <si>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</si>
  <si>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</si>
  <si>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</si>
  <si>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</si>
  <si>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</si>
  <si>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</si>
  <si>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</si>
  <si>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</si>
  <si>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</si>
  <si>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</si>
  <si>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</si>
  <si>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</si>
  <si>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</si>
  <si>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</si>
  <si>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</si>
  <si>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</si>
  <si>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</si>
  <si>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</si>
  <si>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</si>
  <si>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</si>
  <si>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</si>
  <si>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</si>
  <si>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</si>
  <si>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</si>
  <si>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</si>
  <si>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</si>
  <si>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</si>
  <si>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</si>
  <si>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</si>
  <si>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</si>
  <si>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</si>
  <si>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</si>
  <si>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</si>
  <si>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</si>
  <si>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</si>
  <si>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</si>
  <si>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</si>
  <si>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</si>
  <si>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</si>
  <si>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</si>
  <si>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</si>
  <si>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</si>
  <si>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林業集落排水</t>
  </si>
  <si>
    <t>G2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</si>
  <si>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</si>
  <si>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</si>
  <si>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</si>
  <si>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</si>
  <si>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</si>
  <si>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</si>
  <si>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</si>
  <si>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収益的収入は、一般会計繰入金等の収益により賄われている現状にあることから、営業収益（料金収入）の更なる向上を図る必要がある。
　地方債現在高は無く、引き続き維持管理費用の抑制に努めるとともに、更新投資等に充てる財源確保についても、中長期を見据え経営改善を図っていく必要がある。
　経費回収率は、類似団体平均値より低く推移している。今後必要となる更新費用を勘案し、予算配分の平準化・効率的な管理運営に努めることが重要である。
　施設利用率は、類似団体平均値より高く推移している。施設個々の運転状況・耐用年数等を踏まえ、より効率的な維持管理業務に努める。
</t>
    <rPh sb="9" eb="11">
      <t>イッパン</t>
    </rPh>
    <rPh sb="11" eb="12">
      <t>カイ</t>
    </rPh>
    <rPh sb="12" eb="13">
      <t>ケイ</t>
    </rPh>
    <rPh sb="13" eb="15">
      <t>クリイレ</t>
    </rPh>
    <rPh sb="15" eb="16">
      <t>キン</t>
    </rPh>
    <rPh sb="16" eb="17">
      <t>トウ</t>
    </rPh>
    <rPh sb="18" eb="20">
      <t>シュウエキ</t>
    </rPh>
    <rPh sb="23" eb="24">
      <t>マカナ</t>
    </rPh>
    <rPh sb="29" eb="31">
      <t>ゲンジョウ</t>
    </rPh>
    <rPh sb="39" eb="41">
      <t>エイギョウ</t>
    </rPh>
    <rPh sb="41" eb="43">
      <t>シュウエキ</t>
    </rPh>
    <rPh sb="44" eb="46">
      <t>リョウキン</t>
    </rPh>
    <rPh sb="46" eb="48">
      <t>シュウニュウ</t>
    </rPh>
    <rPh sb="50" eb="51">
      <t>サラ</t>
    </rPh>
    <rPh sb="53" eb="55">
      <t>コウジョウ</t>
    </rPh>
    <rPh sb="56" eb="57">
      <t>ハカ</t>
    </rPh>
    <rPh sb="58" eb="60">
      <t>ヒツヨウ</t>
    </rPh>
    <rPh sb="67" eb="70">
      <t>チホウサイ</t>
    </rPh>
    <rPh sb="70" eb="72">
      <t>ゲンザイ</t>
    </rPh>
    <rPh sb="72" eb="73">
      <t>タカ</t>
    </rPh>
    <rPh sb="74" eb="75">
      <t>ナ</t>
    </rPh>
    <rPh sb="77" eb="78">
      <t>ヒ</t>
    </rPh>
    <rPh sb="79" eb="80">
      <t>ツヅ</t>
    </rPh>
    <rPh sb="81" eb="83">
      <t>イジ</t>
    </rPh>
    <rPh sb="83" eb="85">
      <t>カンリ</t>
    </rPh>
    <rPh sb="85" eb="86">
      <t>ヒ</t>
    </rPh>
    <rPh sb="86" eb="87">
      <t>ヨウ</t>
    </rPh>
    <rPh sb="88" eb="90">
      <t>ヨクセイ</t>
    </rPh>
    <rPh sb="91" eb="92">
      <t>ツト</t>
    </rPh>
    <rPh sb="99" eb="101">
      <t>コウシン</t>
    </rPh>
    <rPh sb="101" eb="103">
      <t>トウシ</t>
    </rPh>
    <rPh sb="103" eb="104">
      <t>トウ</t>
    </rPh>
    <rPh sb="105" eb="106">
      <t>ア</t>
    </rPh>
    <rPh sb="108" eb="110">
      <t>ザイゲン</t>
    </rPh>
    <rPh sb="110" eb="112">
      <t>カクホ</t>
    </rPh>
    <rPh sb="118" eb="121">
      <t>チュウチョウキ</t>
    </rPh>
    <rPh sb="122" eb="124">
      <t>ミス</t>
    </rPh>
    <rPh sb="125" eb="127">
      <t>ケイエイ</t>
    </rPh>
    <rPh sb="127" eb="129">
      <t>カイゼン</t>
    </rPh>
    <rPh sb="130" eb="131">
      <t>ハカ</t>
    </rPh>
    <rPh sb="135" eb="137">
      <t>ヒツヨウ</t>
    </rPh>
    <rPh sb="144" eb="146">
      <t>ケイヒ</t>
    </rPh>
    <rPh sb="146" eb="148">
      <t>カイシュウ</t>
    </rPh>
    <rPh sb="148" eb="149">
      <t>リツ</t>
    </rPh>
    <rPh sb="151" eb="153">
      <t>ルイジ</t>
    </rPh>
    <rPh sb="153" eb="155">
      <t>ダンタイ</t>
    </rPh>
    <rPh sb="155" eb="157">
      <t>ヘイキン</t>
    </rPh>
    <rPh sb="157" eb="158">
      <t>チ</t>
    </rPh>
    <rPh sb="160" eb="161">
      <t>ヒク</t>
    </rPh>
    <rPh sb="162" eb="164">
      <t>スイイ</t>
    </rPh>
    <rPh sb="169" eb="171">
      <t>コンゴ</t>
    </rPh>
    <rPh sb="171" eb="173">
      <t>ヒツヨウ</t>
    </rPh>
    <rPh sb="176" eb="178">
      <t>コウシン</t>
    </rPh>
    <rPh sb="178" eb="180">
      <t>ヒヨウ</t>
    </rPh>
    <rPh sb="181" eb="183">
      <t>カンアン</t>
    </rPh>
    <rPh sb="185" eb="187">
      <t>ヨサン</t>
    </rPh>
    <rPh sb="187" eb="189">
      <t>ハイブン</t>
    </rPh>
    <rPh sb="190" eb="193">
      <t>ヘイジュンカ</t>
    </rPh>
    <rPh sb="194" eb="197">
      <t>コウリツテキ</t>
    </rPh>
    <rPh sb="198" eb="200">
      <t>カンリ</t>
    </rPh>
    <rPh sb="200" eb="202">
      <t>ウンエイ</t>
    </rPh>
    <rPh sb="203" eb="204">
      <t>ツト</t>
    </rPh>
    <rPh sb="209" eb="211">
      <t>ジュウヨウ</t>
    </rPh>
    <rPh sb="269" eb="271">
      <t>イジ</t>
    </rPh>
    <rPh sb="271" eb="273">
      <t>カンリ</t>
    </rPh>
    <rPh sb="273" eb="275">
      <t>ギョウム</t>
    </rPh>
    <rPh sb="276" eb="277">
      <t>ツト</t>
    </rPh>
    <phoneticPr fontId="4"/>
  </si>
  <si>
    <t xml:space="preserve">
　老朽化が顕著な施設において、中長期を見据え、長寿命化・更新の手法を検討していく必要がある。
　山間地区に点在している処理施設を有しており、個々の健全具合を把握しながら、効果的な維持管理の手法、費用の抑制について、検討を要すると考える。
</t>
    <rPh sb="2" eb="4">
      <t>ロウキュウ</t>
    </rPh>
    <rPh sb="4" eb="5">
      <t>カ</t>
    </rPh>
    <rPh sb="6" eb="8">
      <t>ケンチョ</t>
    </rPh>
    <rPh sb="9" eb="11">
      <t>シセツ</t>
    </rPh>
    <rPh sb="16" eb="17">
      <t>チュウ</t>
    </rPh>
    <rPh sb="17" eb="19">
      <t>チョウキ</t>
    </rPh>
    <rPh sb="20" eb="22">
      <t>ミス</t>
    </rPh>
    <rPh sb="24" eb="25">
      <t>チョウ</t>
    </rPh>
    <rPh sb="25" eb="27">
      <t>ジュミョウ</t>
    </rPh>
    <rPh sb="27" eb="28">
      <t>カ</t>
    </rPh>
    <rPh sb="29" eb="31">
      <t>コウシン</t>
    </rPh>
    <rPh sb="32" eb="34">
      <t>シュホウ</t>
    </rPh>
    <rPh sb="35" eb="37">
      <t>ケントウ</t>
    </rPh>
    <rPh sb="41" eb="43">
      <t>ヒツヨウ</t>
    </rPh>
    <phoneticPr fontId="4"/>
  </si>
  <si>
    <t xml:space="preserve">
　人口減少などの社会情勢の変化や節水型機器の普及により、下水道使用料の増収がなかなか見込めない中、経費を抑制しつつ、施設機能を維持するべく、効率的な維持管理や施設更新等が求められている。
　人口減少等により、利用者一人当たりの維持管理費用が増大傾向にある中、施設の機能を保持するべく、効果的な維持管理の手法、長寿命化を見据えた改善対策を検討していくことが重要である。施設個々の健全度合を把握し、計画的な更新・修繕業務を効果的に実施していくことが必要と考える。
　</t>
    <rPh sb="2" eb="4">
      <t>ジンコウ</t>
    </rPh>
    <rPh sb="4" eb="6">
      <t>ゲンショウ</t>
    </rPh>
    <rPh sb="9" eb="11">
      <t>シャカイ</t>
    </rPh>
    <rPh sb="11" eb="13">
      <t>ジョウセイ</t>
    </rPh>
    <rPh sb="14" eb="16">
      <t>ヘンカ</t>
    </rPh>
    <rPh sb="17" eb="20">
      <t>セッスイガタ</t>
    </rPh>
    <rPh sb="20" eb="22">
      <t>キキ</t>
    </rPh>
    <rPh sb="23" eb="25">
      <t>フキュウ</t>
    </rPh>
    <rPh sb="29" eb="32">
      <t>ゲスイドウ</t>
    </rPh>
    <rPh sb="32" eb="34">
      <t>シヨウ</t>
    </rPh>
    <rPh sb="34" eb="35">
      <t>リョウ</t>
    </rPh>
    <rPh sb="36" eb="38">
      <t>ゾウシュウ</t>
    </rPh>
    <rPh sb="43" eb="45">
      <t>ミコ</t>
    </rPh>
    <rPh sb="48" eb="49">
      <t>ナカ</t>
    </rPh>
    <rPh sb="50" eb="52">
      <t>ケイヒ</t>
    </rPh>
    <rPh sb="53" eb="55">
      <t>ヨクセイ</t>
    </rPh>
    <rPh sb="59" eb="61">
      <t>シセツ</t>
    </rPh>
    <rPh sb="61" eb="63">
      <t>キノウ</t>
    </rPh>
    <rPh sb="64" eb="66">
      <t>イジ</t>
    </rPh>
    <rPh sb="71" eb="74">
      <t>コウリツテキ</t>
    </rPh>
    <rPh sb="75" eb="77">
      <t>イジ</t>
    </rPh>
    <rPh sb="77" eb="79">
      <t>カンリ</t>
    </rPh>
    <rPh sb="80" eb="82">
      <t>シセツ</t>
    </rPh>
    <rPh sb="82" eb="84">
      <t>コウシン</t>
    </rPh>
    <rPh sb="84" eb="85">
      <t>トウ</t>
    </rPh>
    <rPh sb="86" eb="87">
      <t>モト</t>
    </rPh>
    <rPh sb="97" eb="99">
      <t>ジンコウ</t>
    </rPh>
    <rPh sb="99" eb="101">
      <t>ゲンショウ</t>
    </rPh>
    <rPh sb="101" eb="102">
      <t>トウ</t>
    </rPh>
    <rPh sb="106" eb="109">
      <t>リヨウシャ</t>
    </rPh>
    <rPh sb="109" eb="111">
      <t>ヒトリ</t>
    </rPh>
    <rPh sb="111" eb="112">
      <t>ア</t>
    </rPh>
    <rPh sb="115" eb="117">
      <t>イジ</t>
    </rPh>
    <rPh sb="117" eb="119">
      <t>カンリ</t>
    </rPh>
    <rPh sb="119" eb="120">
      <t>ヒ</t>
    </rPh>
    <rPh sb="120" eb="121">
      <t>ヨウ</t>
    </rPh>
    <rPh sb="122" eb="124">
      <t>ゾウダイ</t>
    </rPh>
    <rPh sb="124" eb="126">
      <t>ケイコウ</t>
    </rPh>
    <rPh sb="129" eb="130">
      <t>ナカ</t>
    </rPh>
    <rPh sb="131" eb="133">
      <t>シセツ</t>
    </rPh>
    <rPh sb="134" eb="136">
      <t>キノウ</t>
    </rPh>
    <rPh sb="137" eb="139">
      <t>ホジ</t>
    </rPh>
    <rPh sb="144" eb="147">
      <t>コウカテキ</t>
    </rPh>
    <rPh sb="148" eb="150">
      <t>イジ</t>
    </rPh>
    <rPh sb="150" eb="152">
      <t>カンリ</t>
    </rPh>
    <rPh sb="153" eb="155">
      <t>シュホウ</t>
    </rPh>
    <rPh sb="156" eb="157">
      <t>チョウ</t>
    </rPh>
    <rPh sb="157" eb="159">
      <t>ジュミョウ</t>
    </rPh>
    <rPh sb="159" eb="160">
      <t>カ</t>
    </rPh>
    <rPh sb="161" eb="163">
      <t>ミス</t>
    </rPh>
    <rPh sb="165" eb="167">
      <t>カイゼン</t>
    </rPh>
    <rPh sb="167" eb="169">
      <t>タイサク</t>
    </rPh>
    <rPh sb="170" eb="172">
      <t>ケントウ</t>
    </rPh>
    <rPh sb="179" eb="181">
      <t>ジュウヨウ</t>
    </rPh>
    <rPh sb="185" eb="187">
      <t>シセツ</t>
    </rPh>
    <rPh sb="187" eb="189">
      <t>ココ</t>
    </rPh>
    <rPh sb="190" eb="192">
      <t>ケンゼン</t>
    </rPh>
    <rPh sb="192" eb="194">
      <t>ドア</t>
    </rPh>
    <rPh sb="195" eb="197">
      <t>ハアク</t>
    </rPh>
    <rPh sb="199" eb="202">
      <t>ケイカクテキ</t>
    </rPh>
    <rPh sb="203" eb="205">
      <t>コウシン</t>
    </rPh>
    <rPh sb="206" eb="208">
      <t>シュウゼン</t>
    </rPh>
    <rPh sb="208" eb="210">
      <t>ギョウム</t>
    </rPh>
    <rPh sb="211" eb="214">
      <t>コウカテキ</t>
    </rPh>
    <rPh sb="215" eb="217">
      <t>ジッシ</t>
    </rPh>
    <rPh sb="224" eb="226">
      <t>ヒツヨウ</t>
    </rPh>
    <rPh sb="227" eb="22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</si>
</sst>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11424"/>
        <c:axId val="8751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11424"/>
        <c:axId val="87513344"/>
      </c:lineChart>
      <c:dateAx>
        <c:axId val="8751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13344"/>
        <c:crosses val="autoZero"/>
        <c:auto val="1"/>
        <c:lblOffset val="100"/>
        <c:baseTimeUnit val="years"/>
      </c:dateAx>
      <c:valAx>
        <c:axId val="8751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1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01056"/>
        <c:axId val="4190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12.71</c:v>
                </c:pt>
                <c:pt idx="1">
                  <c:v>53.73</c:v>
                </c:pt>
                <c:pt idx="2">
                  <c:v>58.58</c:v>
                </c:pt>
                <c:pt idx="3">
                  <c:v>56.52</c:v>
                </c:pt>
                <c:pt idx="4">
                  <c:v>53.97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1056"/>
        <c:axId val="41903232"/>
      </c:lineChart>
      <c:dateAx>
        <c:axId val="4190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03232"/>
        <c:crosses val="autoZero"/>
        <c:auto val="1"/>
        <c:lblOffset val="100"/>
        <c:baseTimeUnit val="years"/>
      </c:dateAx>
      <c:valAx>
        <c:axId val="4190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0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96.3</c:v>
                </c:pt>
                <c:pt idx="1">
                  <c:v>100</c:v>
                </c:pt>
                <c:pt idx="2">
                  <c:v>95</c:v>
                </c:pt>
                <c:pt idx="3">
                  <c:v>94.74</c:v>
                </c:pt>
                <c:pt idx="4">
                  <c:v>93.75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17056"/>
        <c:axId val="4191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85.77</c:v>
                </c:pt>
                <c:pt idx="1">
                  <c:v>87.21</c:v>
                </c:pt>
                <c:pt idx="2">
                  <c:v>89.31</c:v>
                </c:pt>
                <c:pt idx="3">
                  <c:v>91.27</c:v>
                </c:pt>
                <c:pt idx="4">
                  <c:v>92.01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7056"/>
        <c:axId val="41919232"/>
      </c:lineChart>
      <c:dateAx>
        <c:axId val="4191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19232"/>
        <c:crosses val="autoZero"/>
        <c:auto val="1"/>
        <c:lblOffset val="100"/>
        <c:baseTimeUnit val="years"/>
      </c:dateAx>
      <c:valAx>
        <c:axId val="4191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1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59232"/>
        <c:axId val="9817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9232"/>
        <c:axId val="98178560"/>
      </c:lineChart>
      <c:dateAx>
        <c:axId val="9815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78560"/>
        <c:crosses val="autoZero"/>
        <c:auto val="1"/>
        <c:lblOffset val="100"/>
        <c:baseTimeUnit val="years"/>
      </c:dateAx>
      <c:valAx>
        <c:axId val="9817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5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56480"/>
        <c:axId val="10955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56480"/>
        <c:axId val="109558784"/>
      </c:lineChart>
      <c:dateAx>
        <c:axId val="10955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58784"/>
        <c:crosses val="autoZero"/>
        <c:auto val="1"/>
        <c:lblOffset val="100"/>
        <c:baseTimeUnit val="years"/>
      </c:dateAx>
      <c:valAx>
        <c:axId val="10955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55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40512"/>
        <c:axId val="14347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40512"/>
        <c:axId val="143477376"/>
      </c:lineChart>
      <c:dateAx>
        <c:axId val="14344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77376"/>
        <c:crosses val="autoZero"/>
        <c:auto val="1"/>
        <c:lblOffset val="100"/>
        <c:baseTimeUnit val="years"/>
      </c:dateAx>
      <c:valAx>
        <c:axId val="14347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44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3120"/>
        <c:axId val="418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3120"/>
        <c:axId val="41815040"/>
      </c:lineChart>
      <c:dateAx>
        <c:axId val="4181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15040"/>
        <c:crosses val="autoZero"/>
        <c:auto val="1"/>
        <c:lblOffset val="100"/>
        <c:baseTimeUnit val="years"/>
      </c:dateAx>
      <c:valAx>
        <c:axId val="4181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1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37696"/>
        <c:axId val="4183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7696"/>
        <c:axId val="41839616"/>
      </c:lineChart>
      <c:dateAx>
        <c:axId val="4183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39616"/>
        <c:crosses val="autoZero"/>
        <c:auto val="1"/>
        <c:lblOffset val="100"/>
        <c:baseTimeUnit val="years"/>
      </c:dateAx>
      <c:valAx>
        <c:axId val="4183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3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49600"/>
        <c:axId val="4185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963.37</c:v>
                </c:pt>
                <c:pt idx="1">
                  <c:v>1008.44</c:v>
                </c:pt>
                <c:pt idx="2">
                  <c:v>1156.78</c:v>
                </c:pt>
                <c:pt idx="3">
                  <c:v>1239.21</c:v>
                </c:pt>
                <c:pt idx="4">
                  <c:v>1196.58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49600"/>
        <c:axId val="41851520"/>
      </c:lineChart>
      <c:dateAx>
        <c:axId val="4184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51520"/>
        <c:crosses val="autoZero"/>
        <c:auto val="1"/>
        <c:lblOffset val="100"/>
        <c:baseTimeUnit val="years"/>
      </c:dateAx>
      <c:valAx>
        <c:axId val="4185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4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11.18</c:v>
                </c:pt>
                <c:pt idx="1">
                  <c:v>14.78</c:v>
                </c:pt>
                <c:pt idx="2">
                  <c:v>14.62</c:v>
                </c:pt>
                <c:pt idx="3">
                  <c:v>13.6</c:v>
                </c:pt>
                <c:pt idx="4">
                  <c:v>11.25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3408"/>
        <c:axId val="4187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41.58</c:v>
                </c:pt>
                <c:pt idx="1">
                  <c:v>42.04</c:v>
                </c:pt>
                <c:pt idx="2">
                  <c:v>33.82</c:v>
                </c:pt>
                <c:pt idx="3">
                  <c:v>38.14</c:v>
                </c:pt>
                <c:pt idx="4">
                  <c:v>38.28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3408"/>
        <c:axId val="41875328"/>
      </c:lineChart>
      <c:dateAx>
        <c:axId val="4187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75328"/>
        <c:crosses val="autoZero"/>
        <c:auto val="1"/>
        <c:lblOffset val="100"/>
        <c:baseTimeUnit val="years"/>
      </c:dateAx>
      <c:valAx>
        <c:axId val="4187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7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426.62</c:v>
                </c:pt>
                <c:pt idx="1">
                  <c:v>365.85</c:v>
                </c:pt>
                <c:pt idx="2">
                  <c:v>393.9</c:v>
                </c:pt>
                <c:pt idx="3">
                  <c:v>454.15</c:v>
                </c:pt>
                <c:pt idx="4">
                  <c:v>524.57000000000005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9152"/>
        <c:axId val="4189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408.52</c:v>
                </c:pt>
                <c:pt idx="1">
                  <c:v>455.02</c:v>
                </c:pt>
                <c:pt idx="2">
                  <c:v>525.1</c:v>
                </c:pt>
                <c:pt idx="3">
                  <c:v>471.79</c:v>
                </c:pt>
                <c:pt idx="4">
                  <c:v>468.36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9152"/>
        <c:axId val="41891328"/>
      </c:lineChart>
      <c:dateAx>
        <c:axId val="4188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91328"/>
        <c:crosses val="autoZero"/>
        <c:auto val="1"/>
        <c:lblOffset val="100"/>
        <c:baseTimeUnit val="years"/>
      </c:dateAx>
      <c:valAx>
        <c:axId val="4189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8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【1,247.32】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【609.17】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28" zoomScaleNormal="100" workbookViewId="0">
      <selection activeCell="BO87" sqref="BO8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</row>
    <row r="3" spans="1:78" ht="9.75" customHeight="1" x14ac:dyDescent="0.15">
      <c r="A3" s="2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</row>
    <row r="4" spans="1:78" ht="9.75" customHeight="1" x14ac:dyDescent="0.15">
      <c r="A4" s="2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6" t="str">
        <f>データ!H6</f>
        <v>富山県　富山市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3"/>
      <c r="AE7" s="3"/>
      <c r="AF7" s="3"/>
      <c r="AG7" s="3"/>
      <c r="AH7" s="3"/>
      <c r="AI7" s="3"/>
      <c r="AJ7" s="3"/>
      <c r="AK7" s="3"/>
      <c r="AL7" s="63" t="s">
        <v>5</v>
      </c>
      <c r="AM7" s="63"/>
      <c r="AN7" s="63"/>
      <c r="AO7" s="63"/>
      <c r="AP7" s="63"/>
      <c r="AQ7" s="63"/>
      <c r="AR7" s="63"/>
      <c r="AS7" s="63"/>
      <c r="AT7" s="63" t="s">
        <v>6</v>
      </c>
      <c r="AU7" s="63"/>
      <c r="AV7" s="63"/>
      <c r="AW7" s="63"/>
      <c r="AX7" s="63"/>
      <c r="AY7" s="63"/>
      <c r="AZ7" s="63"/>
      <c r="BA7" s="63"/>
      <c r="BB7" s="63" t="s">
        <v>7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林業集落排水</v>
      </c>
      <c r="Q8" s="64"/>
      <c r="R8" s="64"/>
      <c r="S8" s="64"/>
      <c r="T8" s="64"/>
      <c r="U8" s="64"/>
      <c r="V8" s="64"/>
      <c r="W8" s="64" t="str">
        <f>データ!L6</f>
        <v>G2</v>
      </c>
      <c r="X8" s="64"/>
      <c r="Y8" s="64"/>
      <c r="Z8" s="64"/>
      <c r="AA8" s="64"/>
      <c r="AB8" s="64"/>
      <c r="AC8" s="64"/>
      <c r="AD8" s="3"/>
      <c r="AE8" s="3"/>
      <c r="AF8" s="3"/>
      <c r="AG8" s="3"/>
      <c r="AH8" s="3"/>
      <c r="AI8" s="3"/>
      <c r="AJ8" s="3"/>
      <c r="AK8" s="3"/>
      <c r="AL8" s="58">
        <f>データ!R6</f>
        <v>419123</v>
      </c>
      <c r="AM8" s="58"/>
      <c r="AN8" s="58"/>
      <c r="AO8" s="58"/>
      <c r="AP8" s="58"/>
      <c r="AQ8" s="58"/>
      <c r="AR8" s="58"/>
      <c r="AS8" s="58"/>
      <c r="AT8" s="57">
        <f>データ!S6</f>
        <v>1241.77</v>
      </c>
      <c r="AU8" s="57"/>
      <c r="AV8" s="57"/>
      <c r="AW8" s="57"/>
      <c r="AX8" s="57"/>
      <c r="AY8" s="57"/>
      <c r="AZ8" s="57"/>
      <c r="BA8" s="57"/>
      <c r="BB8" s="57">
        <f>データ!T6</f>
        <v>337.52</v>
      </c>
      <c r="BC8" s="57"/>
      <c r="BD8" s="57"/>
      <c r="BE8" s="57"/>
      <c r="BF8" s="57"/>
      <c r="BG8" s="57"/>
      <c r="BH8" s="57"/>
      <c r="BI8" s="57"/>
      <c r="BJ8" s="3"/>
      <c r="BK8" s="3"/>
      <c r="BL8" s="61" t="s">
        <v>9</v>
      </c>
      <c r="BM8" s="62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3" t="s">
        <v>11</v>
      </c>
      <c r="C9" s="63"/>
      <c r="D9" s="63"/>
      <c r="E9" s="63"/>
      <c r="F9" s="63"/>
      <c r="G9" s="63"/>
      <c r="H9" s="63"/>
      <c r="I9" s="63" t="s">
        <v>12</v>
      </c>
      <c r="J9" s="63"/>
      <c r="K9" s="63"/>
      <c r="L9" s="63"/>
      <c r="M9" s="63"/>
      <c r="N9" s="63"/>
      <c r="O9" s="63"/>
      <c r="P9" s="63" t="s">
        <v>13</v>
      </c>
      <c r="Q9" s="63"/>
      <c r="R9" s="63"/>
      <c r="S9" s="63"/>
      <c r="T9" s="63"/>
      <c r="U9" s="63"/>
      <c r="V9" s="63"/>
      <c r="W9" s="63" t="s">
        <v>14</v>
      </c>
      <c r="X9" s="63"/>
      <c r="Y9" s="63"/>
      <c r="Z9" s="63"/>
      <c r="AA9" s="63"/>
      <c r="AB9" s="63"/>
      <c r="AC9" s="63"/>
      <c r="AD9" s="63" t="s">
        <v>15</v>
      </c>
      <c r="AE9" s="63"/>
      <c r="AF9" s="63"/>
      <c r="AG9" s="63"/>
      <c r="AH9" s="63"/>
      <c r="AI9" s="63"/>
      <c r="AJ9" s="63"/>
      <c r="AK9" s="3"/>
      <c r="AL9" s="63" t="s">
        <v>16</v>
      </c>
      <c r="AM9" s="63"/>
      <c r="AN9" s="63"/>
      <c r="AO9" s="63"/>
      <c r="AP9" s="63"/>
      <c r="AQ9" s="63"/>
      <c r="AR9" s="63"/>
      <c r="AS9" s="63"/>
      <c r="AT9" s="63" t="s">
        <v>17</v>
      </c>
      <c r="AU9" s="63"/>
      <c r="AV9" s="63"/>
      <c r="AW9" s="63"/>
      <c r="AX9" s="63"/>
      <c r="AY9" s="63"/>
      <c r="AZ9" s="63"/>
      <c r="BA9" s="63"/>
      <c r="BB9" s="63" t="s">
        <v>18</v>
      </c>
      <c r="BC9" s="63"/>
      <c r="BD9" s="63"/>
      <c r="BE9" s="63"/>
      <c r="BF9" s="63"/>
      <c r="BG9" s="63"/>
      <c r="BH9" s="63"/>
      <c r="BI9" s="63"/>
      <c r="BJ9" s="3"/>
      <c r="BK9" s="3"/>
      <c r="BL9" s="55" t="s">
        <v>19</v>
      </c>
      <c r="BM9" s="56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 t="str">
        <f>データ!N6</f>
        <v>該当数値なし</v>
      </c>
      <c r="J10" s="57"/>
      <c r="K10" s="57"/>
      <c r="L10" s="57"/>
      <c r="M10" s="57"/>
      <c r="N10" s="57"/>
      <c r="O10" s="57"/>
      <c r="P10" s="57">
        <f>データ!O6</f>
        <v>0</v>
      </c>
      <c r="Q10" s="57"/>
      <c r="R10" s="57"/>
      <c r="S10" s="57"/>
      <c r="T10" s="57"/>
      <c r="U10" s="57"/>
      <c r="V10" s="57"/>
      <c r="W10" s="57">
        <f>データ!P6</f>
        <v>100</v>
      </c>
      <c r="X10" s="57"/>
      <c r="Y10" s="57"/>
      <c r="Z10" s="57"/>
      <c r="AA10" s="57"/>
      <c r="AB10" s="57"/>
      <c r="AC10" s="57"/>
      <c r="AD10" s="58">
        <f>データ!Q6</f>
        <v>2958</v>
      </c>
      <c r="AE10" s="58"/>
      <c r="AF10" s="58"/>
      <c r="AG10" s="58"/>
      <c r="AH10" s="58"/>
      <c r="AI10" s="58"/>
      <c r="AJ10" s="58"/>
      <c r="AK10" s="2"/>
      <c r="AL10" s="58">
        <f>データ!U6</f>
        <v>16</v>
      </c>
      <c r="AM10" s="58"/>
      <c r="AN10" s="58"/>
      <c r="AO10" s="58"/>
      <c r="AP10" s="58"/>
      <c r="AQ10" s="58"/>
      <c r="AR10" s="58"/>
      <c r="AS10" s="58"/>
      <c r="AT10" s="57">
        <f>データ!V6</f>
        <v>0.02</v>
      </c>
      <c r="AU10" s="57"/>
      <c r="AV10" s="57"/>
      <c r="AW10" s="57"/>
      <c r="AX10" s="57"/>
      <c r="AY10" s="57"/>
      <c r="AZ10" s="57"/>
      <c r="BA10" s="57"/>
      <c r="BB10" s="57">
        <f>データ!W6</f>
        <v>800</v>
      </c>
      <c r="BC10" s="57"/>
      <c r="BD10" s="57"/>
      <c r="BE10" s="57"/>
      <c r="BF10" s="57"/>
      <c r="BG10" s="57"/>
      <c r="BH10" s="57"/>
      <c r="BI10" s="57"/>
      <c r="BJ10" s="2"/>
      <c r="BK10" s="2"/>
      <c r="BL10" s="59" t="s">
        <v>21</v>
      </c>
      <c r="BM10" s="60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9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108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15">
      <c r="A34" s="2"/>
      <c r="B34" s="16"/>
      <c r="C34" s="46" t="s">
        <v>26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19"/>
      <c r="R34" s="46" t="s">
        <v>27</v>
      </c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19"/>
      <c r="AG34" s="46" t="s">
        <v>28</v>
      </c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19"/>
      <c r="AV34" s="46" t="s">
        <v>29</v>
      </c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15">
      <c r="A35" s="2"/>
      <c r="B35" s="1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19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19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19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109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15">
      <c r="A56" s="2"/>
      <c r="B56" s="16"/>
      <c r="C56" s="46" t="s">
        <v>31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19"/>
      <c r="R56" s="46" t="s">
        <v>32</v>
      </c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19"/>
      <c r="AG56" s="46" t="s">
        <v>33</v>
      </c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19"/>
      <c r="AV56" s="46" t="s">
        <v>34</v>
      </c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15">
      <c r="A57" s="2"/>
      <c r="B57" s="1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19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19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19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15">
      <c r="A60" s="2"/>
      <c r="B60" s="47" t="s">
        <v>35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9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15">
      <c r="A61" s="2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9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110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 x14ac:dyDescent="0.15">
      <c r="A79" s="2"/>
      <c r="B79" s="16"/>
      <c r="C79" s="46" t="s">
        <v>37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19"/>
      <c r="V79" s="19"/>
      <c r="W79" s="46" t="s">
        <v>38</v>
      </c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19"/>
      <c r="AP79" s="19"/>
      <c r="AQ79" s="46" t="s">
        <v>39</v>
      </c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 x14ac:dyDescent="0.15">
      <c r="A80" s="2"/>
      <c r="B80" s="1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19"/>
      <c r="V80" s="19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19"/>
      <c r="AP80" s="19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68" t="s">
        <v>51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74" t="s">
        <v>52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 t="s">
        <v>53</v>
      </c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67" t="s">
        <v>55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 t="s">
        <v>56</v>
      </c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 t="s">
        <v>57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 t="s">
        <v>58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 t="s">
        <v>59</v>
      </c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 t="s">
        <v>60</v>
      </c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 t="s">
        <v>61</v>
      </c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 t="s">
        <v>62</v>
      </c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 t="s">
        <v>63</v>
      </c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 t="s">
        <v>64</v>
      </c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 t="s">
        <v>65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162019</v>
      </c>
      <c r="D6" s="31">
        <f t="shared" si="3"/>
        <v>47</v>
      </c>
      <c r="E6" s="31">
        <f t="shared" si="3"/>
        <v>17</v>
      </c>
      <c r="F6" s="31">
        <f t="shared" si="3"/>
        <v>7</v>
      </c>
      <c r="G6" s="31">
        <f t="shared" si="3"/>
        <v>0</v>
      </c>
      <c r="H6" s="31" t="str">
        <f t="shared" si="3"/>
        <v>富山県　富山市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林業集落排水</v>
      </c>
      <c r="L6" s="31" t="str">
        <f t="shared" si="3"/>
        <v>G2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</v>
      </c>
      <c r="P6" s="32">
        <f t="shared" si="3"/>
        <v>100</v>
      </c>
      <c r="Q6" s="32">
        <f t="shared" si="3"/>
        <v>2958</v>
      </c>
      <c r="R6" s="32">
        <f t="shared" si="3"/>
        <v>419123</v>
      </c>
      <c r="S6" s="32">
        <f t="shared" si="3"/>
        <v>1241.77</v>
      </c>
      <c r="T6" s="32">
        <f t="shared" si="3"/>
        <v>337.52</v>
      </c>
      <c r="U6" s="32">
        <f t="shared" si="3"/>
        <v>16</v>
      </c>
      <c r="V6" s="32">
        <f t="shared" si="3"/>
        <v>0.02</v>
      </c>
      <c r="W6" s="32">
        <f t="shared" si="3"/>
        <v>800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963.37</v>
      </c>
      <c r="BK6" s="33">
        <f t="shared" si="7"/>
        <v>1008.44</v>
      </c>
      <c r="BL6" s="33">
        <f t="shared" si="7"/>
        <v>1156.78</v>
      </c>
      <c r="BM6" s="33">
        <f t="shared" si="7"/>
        <v>1239.21</v>
      </c>
      <c r="BN6" s="33">
        <f t="shared" si="7"/>
        <v>1196.58</v>
      </c>
      <c r="BO6" s="32" t="str">
        <f>IF(BO7="","",IF(BO7="-","【-】","【"&amp;SUBSTITUTE(TEXT(BO7,"#,##0.00"),"-","△")&amp;"】"))</f>
        <v>【1,247.32】</v>
      </c>
      <c r="BP6" s="33">
        <f>IF(BP7="",NA(),BP7)</f>
        <v>11.18</v>
      </c>
      <c r="BQ6" s="33">
        <f t="shared" ref="BQ6:BY6" si="8">IF(BQ7="",NA(),BQ7)</f>
        <v>14.78</v>
      </c>
      <c r="BR6" s="33">
        <f t="shared" si="8"/>
        <v>14.62</v>
      </c>
      <c r="BS6" s="33">
        <f t="shared" si="8"/>
        <v>13.6</v>
      </c>
      <c r="BT6" s="33">
        <f t="shared" si="8"/>
        <v>11.25</v>
      </c>
      <c r="BU6" s="33">
        <f t="shared" si="8"/>
        <v>41.58</v>
      </c>
      <c r="BV6" s="33">
        <f t="shared" si="8"/>
        <v>42.04</v>
      </c>
      <c r="BW6" s="33">
        <f t="shared" si="8"/>
        <v>33.82</v>
      </c>
      <c r="BX6" s="33">
        <f t="shared" si="8"/>
        <v>38.14</v>
      </c>
      <c r="BY6" s="33">
        <f t="shared" si="8"/>
        <v>38.28</v>
      </c>
      <c r="BZ6" s="32" t="str">
        <f>IF(BZ7="","",IF(BZ7="-","【-】","【"&amp;SUBSTITUTE(TEXT(BZ7,"#,##0.00"),"-","△")&amp;"】"))</f>
        <v>【29.13】</v>
      </c>
      <c r="CA6" s="33">
        <f>IF(CA7="",NA(),CA7)</f>
        <v>426.62</v>
      </c>
      <c r="CB6" s="33">
        <f t="shared" ref="CB6:CJ6" si="9">IF(CB7="",NA(),CB7)</f>
        <v>365.85</v>
      </c>
      <c r="CC6" s="33">
        <f t="shared" si="9"/>
        <v>393.9</v>
      </c>
      <c r="CD6" s="33">
        <f t="shared" si="9"/>
        <v>454.15</v>
      </c>
      <c r="CE6" s="33">
        <f t="shared" si="9"/>
        <v>524.57000000000005</v>
      </c>
      <c r="CF6" s="33">
        <f t="shared" si="9"/>
        <v>408.52</v>
      </c>
      <c r="CG6" s="33">
        <f t="shared" si="9"/>
        <v>455.02</v>
      </c>
      <c r="CH6" s="33">
        <f t="shared" si="9"/>
        <v>525.1</v>
      </c>
      <c r="CI6" s="33">
        <f t="shared" si="9"/>
        <v>471.79</v>
      </c>
      <c r="CJ6" s="33">
        <f t="shared" si="9"/>
        <v>468.36</v>
      </c>
      <c r="CK6" s="32" t="str">
        <f>IF(CK7="","",IF(CK7="-","【-】","【"&amp;SUBSTITUTE(TEXT(CK7,"#,##0.00"),"-","△")&amp;"】"))</f>
        <v>【609.17】</v>
      </c>
      <c r="CL6" s="33">
        <f>IF(CL7="",NA(),CL7)</f>
        <v>75</v>
      </c>
      <c r="CM6" s="33">
        <f t="shared" ref="CM6:CU6" si="10">IF(CM7="",NA(),CM7)</f>
        <v>75</v>
      </c>
      <c r="CN6" s="33">
        <f t="shared" si="10"/>
        <v>75</v>
      </c>
      <c r="CO6" s="33">
        <f t="shared" si="10"/>
        <v>75</v>
      </c>
      <c r="CP6" s="33">
        <f t="shared" si="10"/>
        <v>75</v>
      </c>
      <c r="CQ6" s="33">
        <f t="shared" si="10"/>
        <v>12.71</v>
      </c>
      <c r="CR6" s="33">
        <f t="shared" si="10"/>
        <v>53.73</v>
      </c>
      <c r="CS6" s="33">
        <f t="shared" si="10"/>
        <v>58.58</v>
      </c>
      <c r="CT6" s="33">
        <f t="shared" si="10"/>
        <v>56.52</v>
      </c>
      <c r="CU6" s="33">
        <f t="shared" si="10"/>
        <v>53.97</v>
      </c>
      <c r="CV6" s="32" t="str">
        <f>IF(CV7="","",IF(CV7="-","【-】","【"&amp;SUBSTITUTE(TEXT(CV7,"#,##0.00"),"-","△")&amp;"】"))</f>
        <v>【48.43】</v>
      </c>
      <c r="CW6" s="33">
        <f>IF(CW7="",NA(),CW7)</f>
        <v>96.3</v>
      </c>
      <c r="CX6" s="33">
        <f t="shared" ref="CX6:DF6" si="11">IF(CX7="",NA(),CX7)</f>
        <v>100</v>
      </c>
      <c r="CY6" s="33">
        <f t="shared" si="11"/>
        <v>95</v>
      </c>
      <c r="CZ6" s="33">
        <f t="shared" si="11"/>
        <v>94.74</v>
      </c>
      <c r="DA6" s="33">
        <f t="shared" si="11"/>
        <v>93.75</v>
      </c>
      <c r="DB6" s="33">
        <f t="shared" si="11"/>
        <v>85.77</v>
      </c>
      <c r="DC6" s="33">
        <f t="shared" si="11"/>
        <v>87.21</v>
      </c>
      <c r="DD6" s="33">
        <f t="shared" si="11"/>
        <v>89.31</v>
      </c>
      <c r="DE6" s="33">
        <f t="shared" si="11"/>
        <v>91.27</v>
      </c>
      <c r="DF6" s="33">
        <f t="shared" si="11"/>
        <v>92.01</v>
      </c>
      <c r="DG6" s="32" t="str">
        <f>IF(DG7="","",IF(DG7="-","【-】","【"&amp;SUBSTITUTE(TEXT(DG7,"#,##0.00"),"-","△")&amp;"】"))</f>
        <v>【89.66】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2">
        <f t="shared" si="14"/>
        <v>0</v>
      </c>
      <c r="EN6" s="32" t="str">
        <f>IF(EN7="","",IF(EN7="-","【-】","【"&amp;SUBSTITUTE(TEXT(EN7,"#,##0.00"),"-","△")&amp;"】"))</f>
        <v>【0.00】</v>
      </c>
    </row>
    <row r="7" spans="1:144" s="34" customFormat="1" x14ac:dyDescent="0.15">
      <c r="A7" s="26"/>
      <c r="B7" s="35">
        <v>2015</v>
      </c>
      <c r="C7" s="35">
        <v>162019</v>
      </c>
      <c r="D7" s="35">
        <v>47</v>
      </c>
      <c r="E7" s="35">
        <v>17</v>
      </c>
      <c r="F7" s="35">
        <v>7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</v>
      </c>
      <c r="P7" s="36">
        <v>100</v>
      </c>
      <c r="Q7" s="36">
        <v>2958</v>
      </c>
      <c r="R7" s="36">
        <v>419123</v>
      </c>
      <c r="S7" s="36">
        <v>1241.77</v>
      </c>
      <c r="T7" s="36">
        <v>337.52</v>
      </c>
      <c r="U7" s="36">
        <v>16</v>
      </c>
      <c r="V7" s="36">
        <v>0.02</v>
      </c>
      <c r="W7" s="36">
        <v>800</v>
      </c>
      <c r="X7" s="36">
        <v>100</v>
      </c>
      <c r="Y7" s="36">
        <v>100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963.37</v>
      </c>
      <c r="BK7" s="36">
        <v>1008.44</v>
      </c>
      <c r="BL7" s="36">
        <v>1156.78</v>
      </c>
      <c r="BM7" s="36">
        <v>1239.21</v>
      </c>
      <c r="BN7" s="36">
        <v>1196.58</v>
      </c>
      <c r="BO7" s="36">
        <v>1247.32</v>
      </c>
      <c r="BP7" s="36">
        <v>11.18</v>
      </c>
      <c r="BQ7" s="36">
        <v>14.78</v>
      </c>
      <c r="BR7" s="36">
        <v>14.62</v>
      </c>
      <c r="BS7" s="36">
        <v>13.6</v>
      </c>
      <c r="BT7" s="36">
        <v>11.25</v>
      </c>
      <c r="BU7" s="36">
        <v>41.58</v>
      </c>
      <c r="BV7" s="36">
        <v>42.04</v>
      </c>
      <c r="BW7" s="36">
        <v>33.82</v>
      </c>
      <c r="BX7" s="36">
        <v>38.14</v>
      </c>
      <c r="BY7" s="36">
        <v>38.28</v>
      </c>
      <c r="BZ7" s="36">
        <v>29.13</v>
      </c>
      <c r="CA7" s="36">
        <v>426.62</v>
      </c>
      <c r="CB7" s="36">
        <v>365.85</v>
      </c>
      <c r="CC7" s="36">
        <v>393.9</v>
      </c>
      <c r="CD7" s="36">
        <v>454.15</v>
      </c>
      <c r="CE7" s="36">
        <v>524.57000000000005</v>
      </c>
      <c r="CF7" s="36">
        <v>408.52</v>
      </c>
      <c r="CG7" s="36">
        <v>455.02</v>
      </c>
      <c r="CH7" s="36">
        <v>525.1</v>
      </c>
      <c r="CI7" s="36">
        <v>471.79</v>
      </c>
      <c r="CJ7" s="36">
        <v>468.36</v>
      </c>
      <c r="CK7" s="36">
        <v>609.16999999999996</v>
      </c>
      <c r="CL7" s="36">
        <v>75</v>
      </c>
      <c r="CM7" s="36">
        <v>75</v>
      </c>
      <c r="CN7" s="36">
        <v>75</v>
      </c>
      <c r="CO7" s="36">
        <v>75</v>
      </c>
      <c r="CP7" s="36">
        <v>75</v>
      </c>
      <c r="CQ7" s="36">
        <v>12.71</v>
      </c>
      <c r="CR7" s="36">
        <v>53.73</v>
      </c>
      <c r="CS7" s="36">
        <v>58.58</v>
      </c>
      <c r="CT7" s="36">
        <v>56.52</v>
      </c>
      <c r="CU7" s="36">
        <v>53.97</v>
      </c>
      <c r="CV7" s="36">
        <v>48.43</v>
      </c>
      <c r="CW7" s="36">
        <v>96.3</v>
      </c>
      <c r="CX7" s="36">
        <v>100</v>
      </c>
      <c r="CY7" s="36">
        <v>95</v>
      </c>
      <c r="CZ7" s="36">
        <v>94.74</v>
      </c>
      <c r="DA7" s="36">
        <v>93.75</v>
      </c>
      <c r="DB7" s="36">
        <v>85.77</v>
      </c>
      <c r="DC7" s="36">
        <v>87.21</v>
      </c>
      <c r="DD7" s="36">
        <v>89.31</v>
      </c>
      <c r="DE7" s="36">
        <v>91.27</v>
      </c>
      <c r="DF7" s="36">
        <v>92.01</v>
      </c>
      <c r="DG7" s="36">
        <v>89.66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</v>
      </c>
      <c r="EN7" s="36">
        <v>0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富山市</cp:lastModifiedBy>
  <dcterms:created xsi:type="dcterms:W3CDTF">2017-02-08T03:19:37Z</dcterms:created>
  <dcterms:modified xsi:type="dcterms:W3CDTF">2017-02-21T05:40:11Z</dcterms:modified>
  <cp:category/>
</cp:coreProperties>
</file>