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90120経営比較分析表作成依頼\03市町村回答\02高岡市★\"/>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R10" i="4" s="1"/>
  <c r="N6" i="5"/>
  <c r="J10" i="4" s="1"/>
  <c r="M6" i="5"/>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10" i="4"/>
  <c r="AI8" i="4"/>
  <c r="Z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<sst xmlns="http://schemas.openxmlformats.org/spreadsheetml/2006/main" count="217" uniqueCount="107">
  <si>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</si>
  <si>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</si>
  <si>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</si>
  <si>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</si>
  <si>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</si>
  <si>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</si>
  <si>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</si>
  <si>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</si>
  <si>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</si>
  <si>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</si>
  <si>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</si>
  <si>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</si>
  <si>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</si>
  <si>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</si>
  <si>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</si>
  <si>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</si>
  <si>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</si>
  <si>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</si>
  <si>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</si>
  <si>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</si>
  <si>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</si>
  <si>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</si>
  <si>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</si>
  <si>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</si>
  <si>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</si>
  <si>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</si>
  <si>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</si>
  <si>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</si>
  <si>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</si>
  <si>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</si>
  <si>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</si>
  <si>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</si>
  <si>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</si>
  <si>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</si>
  <si>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</si>
  <si>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</si>
  <si>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</si>
  <si>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</si>
  <si>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</si>
  <si>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</si>
  <si>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</si>
  <si>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</si>
  <si>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</si>
  <si>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</si>
  <si>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</si>
  <si>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</si>
  <si>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</si>
  <si>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</si>
  <si>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</si>
  <si>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</si>
  <si>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</si>
  <si>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</si>
  <si>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</si>
  <si>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</si>
  <si>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</si>
  <si>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</si>
  <si>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</si>
  <si>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</si>
  <si>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</si>
  <si>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</si>
  <si>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</si>
  <si>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</si>
  <si>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</si>
  <si>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</si>
  <si>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</si>
  <si>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</si>
  <si>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</si>
  <si>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</si>
  <si>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</si>
  <si>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</si>
  <si>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</si>
  <si>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</si>
  <si>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</si>
  <si>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</si>
  <si>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</si>
  <si>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</si>
  <si>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</si>
  <si>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</si>
  <si>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</si>
  <si>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</si>
  <si>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</si>
  <si>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</si>
  <si>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</si>
  <si>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</si>
  <si>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</si>
  <si>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</si>
  <si>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</si>
  <si>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</si>
  <si>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</si>
  <si>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</si>
  <si>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</si>
  <si>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</si>
  <si>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</si>
  <si>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高岡市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</si>
  <si>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</si>
  <si>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</si>
  <si>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</si>
  <si>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</si>
  <si>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</si>
  <si>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</si>
  <si>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</si>
  <si>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</si>
  <si>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</si>
  <si>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</si>
  <si>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・有形固定資産減価償却率(46.56%)及び管路経年化率(16.61%)は、全国平均、類似団体と同様に年々上昇傾向にある。計画的に老朽化対策を進めているものの、水道施設や管路の老朽化が進行している。
・管路更新率(0.45%)は、年々減少傾向にある。管路更新は計画的に実施しているものの、現在、大口径の基幹管路更新事業も進めており、事業費の割に更新延長が延びないことも要因の一つとなっている。今後も引き続き計画的かつ効率的な管路更新に努めていく必要がある。</t>
    <rPh sb="1" eb="3">
      <t>ユウケイ</t>
    </rPh>
    <rPh sb="3" eb="5">
      <t>コテイ</t>
    </rPh>
    <rPh sb="5" eb="7">
      <t>シサン</t>
    </rPh>
    <rPh sb="7" eb="9">
      <t>ゲンカ</t>
    </rPh>
    <rPh sb="9" eb="11">
      <t>ショウキャク</t>
    </rPh>
    <rPh sb="11" eb="12">
      <t>リツ</t>
    </rPh>
    <rPh sb="20" eb="21">
      <t>オヨ</t>
    </rPh>
    <rPh sb="22" eb="24">
      <t>カンロ</t>
    </rPh>
    <rPh sb="24" eb="27">
      <t>ケイネンカ</t>
    </rPh>
    <rPh sb="27" eb="28">
      <t>リツ</t>
    </rPh>
    <rPh sb="38" eb="40">
      <t>ゼンコク</t>
    </rPh>
    <rPh sb="40" eb="42">
      <t>ヘイキン</t>
    </rPh>
    <rPh sb="43" eb="45">
      <t>ルイジ</t>
    </rPh>
    <rPh sb="45" eb="47">
      <t>ダンタイ</t>
    </rPh>
    <rPh sb="48" eb="50">
      <t>ドウヨウ</t>
    </rPh>
    <rPh sb="51" eb="53">
      <t>ネンネン</t>
    </rPh>
    <rPh sb="53" eb="55">
      <t>ジョウショウ</t>
    </rPh>
    <rPh sb="55" eb="57">
      <t>ケイコウ</t>
    </rPh>
    <rPh sb="61" eb="64">
      <t>ケイカクテキ</t>
    </rPh>
    <rPh sb="65" eb="68">
      <t>ロウキュウカ</t>
    </rPh>
    <rPh sb="68" eb="70">
      <t>タイサク</t>
    </rPh>
    <rPh sb="71" eb="72">
      <t>スス</t>
    </rPh>
    <rPh sb="88" eb="90">
      <t>ロウキュウ</t>
    </rPh>
    <rPh sb="90" eb="91">
      <t>カ</t>
    </rPh>
    <rPh sb="92" eb="94">
      <t>シンコウ</t>
    </rPh>
    <rPh sb="101" eb="103">
      <t>カンロ</t>
    </rPh>
    <rPh sb="103" eb="105">
      <t>コウシン</t>
    </rPh>
    <rPh sb="105" eb="106">
      <t>リツ</t>
    </rPh>
    <rPh sb="115" eb="117">
      <t>ネンネン</t>
    </rPh>
    <rPh sb="117" eb="119">
      <t>ゲンショウ</t>
    </rPh>
    <rPh sb="119" eb="121">
      <t>ケイコウ</t>
    </rPh>
    <rPh sb="125" eb="127">
      <t>カンロ</t>
    </rPh>
    <rPh sb="127" eb="129">
      <t>コウシン</t>
    </rPh>
    <rPh sb="134" eb="136">
      <t>ジッシ</t>
    </rPh>
    <rPh sb="144" eb="146">
      <t>ゲンザイ</t>
    </rPh>
    <rPh sb="147" eb="150">
      <t>ダイコウケイ</t>
    </rPh>
    <rPh sb="151" eb="153">
      <t>キカン</t>
    </rPh>
    <rPh sb="153" eb="155">
      <t>カンロ</t>
    </rPh>
    <rPh sb="155" eb="157">
      <t>コウシン</t>
    </rPh>
    <rPh sb="157" eb="159">
      <t>ジギョウ</t>
    </rPh>
    <rPh sb="160" eb="161">
      <t>スス</t>
    </rPh>
    <rPh sb="166" eb="168">
      <t>ジギョウ</t>
    </rPh>
    <rPh sb="168" eb="169">
      <t>ヒ</t>
    </rPh>
    <rPh sb="170" eb="171">
      <t>ワリ</t>
    </rPh>
    <rPh sb="172" eb="174">
      <t>コウシン</t>
    </rPh>
    <rPh sb="174" eb="176">
      <t>エンチョウ</t>
    </rPh>
    <rPh sb="177" eb="178">
      <t>ノ</t>
    </rPh>
    <rPh sb="184" eb="186">
      <t>ヨウイン</t>
    </rPh>
    <rPh sb="187" eb="188">
      <t>ヒト</t>
    </rPh>
    <rPh sb="196" eb="198">
      <t>コンゴ</t>
    </rPh>
    <rPh sb="199" eb="200">
      <t>ヒ</t>
    </rPh>
    <rPh sb="201" eb="202">
      <t>ツヅ</t>
    </rPh>
    <rPh sb="203" eb="206">
      <t>ケイカクテキ</t>
    </rPh>
    <rPh sb="208" eb="211">
      <t>コウリツテキ</t>
    </rPh>
    <rPh sb="212" eb="214">
      <t>カンロ</t>
    </rPh>
    <rPh sb="214" eb="216">
      <t>コウシン</t>
    </rPh>
    <rPh sb="217" eb="218">
      <t>ツト</t>
    </rPh>
    <rPh sb="222" eb="224">
      <t>ヒツヨウキュウスイゲンカエンゼンコクヘイキンエンルイジダンタイエンウワマワケイジョウヒヨウシジュスイヒヨウインヒトジュスイヒヨクセイケンハタラヒツヨウシセツリヨウリツキュウスイジンコウゲンショウトモナネンネンテイカゼンコクヘイキンルイジダンタイシタマワコンミズジュヨウテキセイミキワシセツキボミナオハカヒツヨウユウシュウリツゼンコクヘイキンルイジダンタイジャッカンウワマワジョウキョウユウシュウリツコウジョウケイゾクテキタイサクコウヒツヨウ</t>
    </rPh>
    <phoneticPr fontId="4"/>
  </si>
  <si>
    <t>・経常収支比率、流動比率及び料金回収率はともに100%を超えており、健全な経営状況にあると言える。しかし、給水人口の減少や節水型社会の進展などに伴う給水収益の減少が続く一方で老朽施設の更新需要の増大により、経営環境は厳しさを増すものと見込まれる。
・今後とも管理経費の縮減に努めるとともに、施設の統合やダウンサイジング,長寿命化を図ることで更新費用を抑制するなど、中長期的視点に立って健全経営に取り組む必要がある。</t>
    <rPh sb="1" eb="3">
      <t>ケイジョウ</t>
    </rPh>
    <rPh sb="3" eb="5">
      <t>シュウシ</t>
    </rPh>
    <rPh sb="5" eb="7">
      <t>ヒリツ</t>
    </rPh>
    <rPh sb="8" eb="10">
      <t>リュウドウ</t>
    </rPh>
    <rPh sb="10" eb="12">
      <t>ヒリツ</t>
    </rPh>
    <rPh sb="12" eb="13">
      <t>オヨ</t>
    </rPh>
    <rPh sb="14" eb="16">
      <t>リョウキン</t>
    </rPh>
    <rPh sb="16" eb="18">
      <t>カイシュウ</t>
    </rPh>
    <rPh sb="18" eb="19">
      <t>リツ</t>
    </rPh>
    <rPh sb="28" eb="29">
      <t>コ</t>
    </rPh>
    <rPh sb="34" eb="36">
      <t>ケンゼン</t>
    </rPh>
    <rPh sb="37" eb="39">
      <t>ケイエイ</t>
    </rPh>
    <rPh sb="39" eb="41">
      <t>ジョウキョウ</t>
    </rPh>
    <rPh sb="45" eb="46">
      <t>イ</t>
    </rPh>
    <rPh sb="72" eb="73">
      <t>トモナ</t>
    </rPh>
    <rPh sb="84" eb="86">
      <t>イッポウ</t>
    </rPh>
    <rPh sb="87" eb="89">
      <t>ロウキュウ</t>
    </rPh>
    <rPh sb="89" eb="91">
      <t>シセツ</t>
    </rPh>
    <rPh sb="92" eb="94">
      <t>コウシン</t>
    </rPh>
    <rPh sb="94" eb="96">
      <t>ジュヨウ</t>
    </rPh>
    <rPh sb="97" eb="99">
      <t>ゾウダイ</t>
    </rPh>
    <rPh sb="103" eb="105">
      <t>ケイエイ</t>
    </rPh>
    <rPh sb="105" eb="107">
      <t>カンキョウ</t>
    </rPh>
    <rPh sb="108" eb="109">
      <t>キビ</t>
    </rPh>
    <rPh sb="112" eb="113">
      <t>マ</t>
    </rPh>
    <rPh sb="117" eb="119">
      <t>ミコ</t>
    </rPh>
    <rPh sb="125" eb="127">
      <t>コンゴ</t>
    </rPh>
    <rPh sb="129" eb="131">
      <t>カンリ</t>
    </rPh>
    <rPh sb="131" eb="133">
      <t>ケイヒ</t>
    </rPh>
    <rPh sb="134" eb="136">
      <t>シュクゲン</t>
    </rPh>
    <rPh sb="137" eb="138">
      <t>ツト</t>
    </rPh>
    <rPh sb="145" eb="147">
      <t>シセツ</t>
    </rPh>
    <rPh sb="148" eb="150">
      <t>トウゴウ</t>
    </rPh>
    <rPh sb="160" eb="161">
      <t>チョウ</t>
    </rPh>
    <rPh sb="161" eb="163">
      <t>ジュミョウ</t>
    </rPh>
    <rPh sb="163" eb="164">
      <t>カ</t>
    </rPh>
    <rPh sb="165" eb="166">
      <t>ハカ</t>
    </rPh>
    <rPh sb="170" eb="172">
      <t>コウシン</t>
    </rPh>
    <rPh sb="172" eb="174">
      <t>ヒヨウ</t>
    </rPh>
    <rPh sb="175" eb="177">
      <t>ヨクセイ</t>
    </rPh>
    <rPh sb="182" eb="185">
      <t>チュウチョウキ</t>
    </rPh>
    <rPh sb="185" eb="186">
      <t>テキ</t>
    </rPh>
    <rPh sb="186" eb="188">
      <t>シテン</t>
    </rPh>
    <rPh sb="189" eb="190">
      <t>タ</t>
    </rPh>
    <rPh sb="192" eb="194">
      <t>ケンゼン</t>
    </rPh>
    <rPh sb="194" eb="196">
      <t>ケイエイ</t>
    </rPh>
    <rPh sb="197" eb="198">
      <t>ト</t>
    </rPh>
    <rPh sb="199" eb="200">
      <t>ク</t>
    </rPh>
    <rPh sb="201" eb="203">
      <t>ヒツヨウ</t>
    </rPh>
    <phoneticPr fontId="4"/>
  </si>
  <si>
    <t>・経常収支比率(118.64%)、料金回収率(113.25%)はともに100%を上回っており、累積欠損金もなく健全な経営を行っている。今後とも管理経費の縮減を図るなど経営の健全化に努めたい。
・流動比率(290.25%)は、一年以内の短期債務に対して十分な支払能力がある。
・企業債残高対給水収益比率(261.61%)は、企業債新規発行額の抑制により企業債残高は年々減少しているものの、給水人口の減少などにより給水収益も減少していることから横ばいで推移している。
・給水原価は166.78円と全国平均(163.72円)、類似団体(154.92円)を上回っている。経常費用の26.8%を占める受水費が要因の一つであり、受水費の抑制を県に働きかけていく必要がある。
・施設利用率(57.94%)は、給水人口の減少などに伴い一日平均配水量が低下しており、全国平均、類似団体を下回っている。今後の水需要を適正に見極め、施設規模の見直しを図る必要がある。
・有収率(90.0%)と全国平均、類似団体を若干上回っている状況にあるが、有収率を向上させるため、継続的に対策を講じる必要がある。</t>
    <rPh sb="1" eb="3">
      <t>ケイジョウ</t>
    </rPh>
    <rPh sb="3" eb="5">
      <t>シュウシ</t>
    </rPh>
    <rPh sb="5" eb="7">
      <t>ヒリツ</t>
    </rPh>
    <rPh sb="17" eb="19">
      <t>リョウキン</t>
    </rPh>
    <rPh sb="19" eb="21">
      <t>カイシュウ</t>
    </rPh>
    <rPh sb="21" eb="22">
      <t>リツ</t>
    </rPh>
    <rPh sb="40" eb="42">
      <t>ウワマワ</t>
    </rPh>
    <rPh sb="47" eb="49">
      <t>ルイセキ</t>
    </rPh>
    <rPh sb="49" eb="51">
      <t>ケッソン</t>
    </rPh>
    <rPh sb="51" eb="52">
      <t>キン</t>
    </rPh>
    <rPh sb="55" eb="57">
      <t>ケンゼン</t>
    </rPh>
    <rPh sb="58" eb="60">
      <t>ケイエイ</t>
    </rPh>
    <rPh sb="61" eb="62">
      <t>オコナ</t>
    </rPh>
    <rPh sb="67" eb="69">
      <t>コンゴ</t>
    </rPh>
    <rPh sb="71" eb="73">
      <t>カンリ</t>
    </rPh>
    <rPh sb="73" eb="75">
      <t>ケイヒ</t>
    </rPh>
    <rPh sb="76" eb="78">
      <t>シュクゲン</t>
    </rPh>
    <rPh sb="79" eb="80">
      <t>ハカ</t>
    </rPh>
    <rPh sb="83" eb="85">
      <t>ケイエイ</t>
    </rPh>
    <rPh sb="86" eb="89">
      <t>ケンゼンカ</t>
    </rPh>
    <rPh sb="90" eb="91">
      <t>ツト</t>
    </rPh>
    <rPh sb="97" eb="99">
      <t>リュウドウ</t>
    </rPh>
    <rPh sb="99" eb="101">
      <t>ヒリツ</t>
    </rPh>
    <rPh sb="112" eb="114">
      <t>イチネン</t>
    </rPh>
    <rPh sb="114" eb="116">
      <t>イナイ</t>
    </rPh>
    <rPh sb="117" eb="119">
      <t>タンキ</t>
    </rPh>
    <rPh sb="119" eb="121">
      <t>サイム</t>
    </rPh>
    <rPh sb="122" eb="123">
      <t>タイ</t>
    </rPh>
    <rPh sb="125" eb="127">
      <t>ジュウブン</t>
    </rPh>
    <rPh sb="128" eb="130">
      <t>シハライ</t>
    </rPh>
    <rPh sb="130" eb="132">
      <t>ノウリョク</t>
    </rPh>
    <rPh sb="138" eb="140">
      <t>キギョウ</t>
    </rPh>
    <rPh sb="140" eb="141">
      <t>サイ</t>
    </rPh>
    <rPh sb="141" eb="143">
      <t>ザンダカ</t>
    </rPh>
    <rPh sb="143" eb="144">
      <t>タイ</t>
    </rPh>
    <rPh sb="144" eb="146">
      <t>キュウスイ</t>
    </rPh>
    <rPh sb="146" eb="148">
      <t>シュウエキ</t>
    </rPh>
    <rPh sb="148" eb="150">
      <t>ヒリツ</t>
    </rPh>
    <rPh sb="161" eb="163">
      <t>キギョウ</t>
    </rPh>
    <rPh sb="163" eb="164">
      <t>サイ</t>
    </rPh>
    <rPh sb="164" eb="166">
      <t>シンキ</t>
    </rPh>
    <rPh sb="166" eb="168">
      <t>ハッコウ</t>
    </rPh>
    <rPh sb="168" eb="169">
      <t>ガク</t>
    </rPh>
    <rPh sb="170" eb="172">
      <t>ヨクセイ</t>
    </rPh>
    <rPh sb="175" eb="177">
      <t>キギョウ</t>
    </rPh>
    <rPh sb="177" eb="178">
      <t>サイ</t>
    </rPh>
    <rPh sb="178" eb="180">
      <t>ザンダカ</t>
    </rPh>
    <rPh sb="181" eb="183">
      <t>ネンネン</t>
    </rPh>
    <rPh sb="183" eb="185">
      <t>ゲンショウ</t>
    </rPh>
    <rPh sb="193" eb="195">
      <t>キュウスイ</t>
    </rPh>
    <rPh sb="195" eb="197">
      <t>ジンコウ</t>
    </rPh>
    <rPh sb="198" eb="200">
      <t>ゲンショウ</t>
    </rPh>
    <rPh sb="205" eb="207">
      <t>キュウスイ</t>
    </rPh>
    <rPh sb="207" eb="209">
      <t>シュウエキ</t>
    </rPh>
    <rPh sb="210" eb="212">
      <t>ゲンショウ</t>
    </rPh>
    <rPh sb="220" eb="221">
      <t>ヨコ</t>
    </rPh>
    <rPh sb="224" eb="226">
      <t>スイイ</t>
    </rPh>
    <rPh sb="233" eb="235">
      <t>キュウスイ</t>
    </rPh>
    <rPh sb="235" eb="237">
      <t>ゲンカ</t>
    </rPh>
    <rPh sb="244" eb="245">
      <t>エン</t>
    </rPh>
    <rPh sb="246" eb="248">
      <t>ゼンコク</t>
    </rPh>
    <rPh sb="248" eb="250">
      <t>ヘイキン</t>
    </rPh>
    <rPh sb="257" eb="258">
      <t>エン</t>
    </rPh>
    <rPh sb="260" eb="262">
      <t>ルイジ</t>
    </rPh>
    <rPh sb="262" eb="264">
      <t>ダンタイ</t>
    </rPh>
    <rPh sb="271" eb="272">
      <t>エン</t>
    </rPh>
    <rPh sb="274" eb="276">
      <t>ウワマワ</t>
    </rPh>
    <rPh sb="281" eb="283">
      <t>ケイジョウ</t>
    </rPh>
    <rPh sb="283" eb="285">
      <t>ヒヨウ</t>
    </rPh>
    <rPh sb="292" eb="293">
      <t>シ</t>
    </rPh>
    <rPh sb="295" eb="297">
      <t>ジュスイ</t>
    </rPh>
    <rPh sb="297" eb="298">
      <t>ヒ</t>
    </rPh>
    <rPh sb="299" eb="301">
      <t>ヨウイン</t>
    </rPh>
    <rPh sb="302" eb="303">
      <t>ヒト</t>
    </rPh>
    <rPh sb="308" eb="310">
      <t>ジュスイ</t>
    </rPh>
    <rPh sb="310" eb="311">
      <t>ヒ</t>
    </rPh>
    <rPh sb="312" eb="314">
      <t>ヨクセイ</t>
    </rPh>
    <rPh sb="315" eb="316">
      <t>ケン</t>
    </rPh>
    <rPh sb="317" eb="318">
      <t>ハタラ</t>
    </rPh>
    <rPh sb="324" eb="326">
      <t>ヒツヨウ</t>
    </rPh>
    <rPh sb="332" eb="334">
      <t>シセツ</t>
    </rPh>
    <rPh sb="334" eb="337">
      <t>リヨウリツ</t>
    </rPh>
    <rPh sb="347" eb="349">
      <t>キュウスイ</t>
    </rPh>
    <rPh sb="349" eb="351">
      <t>ジンコウ</t>
    </rPh>
    <rPh sb="352" eb="354">
      <t>ゲンショウ</t>
    </rPh>
    <rPh sb="357" eb="358">
      <t>トモナ</t>
    </rPh>
    <rPh sb="359" eb="361">
      <t>イチニチ</t>
    </rPh>
    <rPh sb="361" eb="363">
      <t>ヘイキン</t>
    </rPh>
    <rPh sb="363" eb="365">
      <t>ハイスイ</t>
    </rPh>
    <rPh sb="365" eb="366">
      <t>リョウ</t>
    </rPh>
    <rPh sb="367" eb="369">
      <t>テイカ</t>
    </rPh>
    <rPh sb="374" eb="376">
      <t>ゼンコク</t>
    </rPh>
    <rPh sb="376" eb="378">
      <t>ヘイキン</t>
    </rPh>
    <rPh sb="379" eb="381">
      <t>ルイジ</t>
    </rPh>
    <rPh sb="381" eb="383">
      <t>ダンタイ</t>
    </rPh>
    <rPh sb="384" eb="386">
      <t>シタマワ</t>
    </rPh>
    <rPh sb="391" eb="392">
      <t>コン</t>
    </rPh>
    <rPh sb="394" eb="395">
      <t>ミズ</t>
    </rPh>
    <rPh sb="395" eb="397">
      <t>ジュヨウ</t>
    </rPh>
    <rPh sb="398" eb="400">
      <t>テキセイ</t>
    </rPh>
    <rPh sb="401" eb="403">
      <t>ミキワ</t>
    </rPh>
    <rPh sb="405" eb="407">
      <t>シセツ</t>
    </rPh>
    <rPh sb="407" eb="409">
      <t>キボ</t>
    </rPh>
    <rPh sb="410" eb="412">
      <t>ミナオ</t>
    </rPh>
    <rPh sb="414" eb="415">
      <t>ハカ</t>
    </rPh>
    <rPh sb="416" eb="418">
      <t>ヒツヨウ</t>
    </rPh>
    <rPh sb="424" eb="426">
      <t>ユウシュウ</t>
    </rPh>
    <rPh sb="426" eb="427">
      <t>リツ</t>
    </rPh>
    <rPh sb="435" eb="437">
      <t>ゼンコク</t>
    </rPh>
    <rPh sb="437" eb="439">
      <t>ヘイキン</t>
    </rPh>
    <rPh sb="440" eb="442">
      <t>ルイジ</t>
    </rPh>
    <rPh sb="442" eb="444">
      <t>ダンタイ</t>
    </rPh>
    <rPh sb="445" eb="447">
      <t>ジャッカン</t>
    </rPh>
    <rPh sb="447" eb="449">
      <t>ウワマワ</t>
    </rPh>
    <rPh sb="453" eb="455">
      <t>ジョウキョウ</t>
    </rPh>
    <rPh sb="460" eb="462">
      <t>ユウシュウ</t>
    </rPh>
    <rPh sb="462" eb="463">
      <t>リツ</t>
    </rPh>
    <rPh sb="464" eb="466">
      <t>コウジョウ</t>
    </rPh>
    <rPh sb="472" eb="475">
      <t>ケイゾクテキ</t>
    </rPh>
    <rPh sb="476" eb="478">
      <t>タイサク</t>
    </rPh>
    <rPh sb="479" eb="480">
      <t>コウ</t>
    </rPh>
    <rPh sb="482" eb="4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</si>
</sst>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0.52</c:v>
                </c:pt>
                <c:pt idx="1">
                  <c:v>0.81</c:v>
                </c:pt>
                <c:pt idx="2">
                  <c:v>0.84</c:v>
                </c:pt>
                <c:pt idx="3">
                  <c:v>0.64</c:v>
                </c:pt>
                <c:pt idx="4">
                  <c:v>0.45</c:v>
                </c:pt>
              </c:numCache>
            </c:numRef>
          </c:val>
        </c:ser>
        <c:dLbls>
          <c:showLegendKey val="0"/>
          <c:showVal val="0"/>
          <c:showCatName val="0"/>
          <c:showSerName val="0"/>
          <c:showPercent val="0"/>
          <c:showBubbleSize val="0"/>
        </c:dLbls>
        <c:gapWidth val="150"/>
        <c:axId val="318396672"/>
        <c:axId val="2418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0.75</c:v>
                </c:pt>
                <c:pt idx="4">
                  <c:v>0.95</c:v>
                </c:pt>
              </c:numCache>
            </c:numRef>
          </c:val>
          <c:smooth val="0"/>
        </c:ser>
        <c:dLbls>
          <c:showLegendKey val="0"/>
          <c:showVal val="0"/>
          <c:showCatName val="0"/>
          <c:showSerName val="0"/>
          <c:showPercent val="0"/>
          <c:showBubbleSize val="0"/>
        </c:dLbls>
        <c:marker val="1"/>
        <c:smooth val="0"/>
        <c:axId val="318396672"/>
        <c:axId val="241861504"/>
      </c:lineChart>
      <c:dateAx>
        <c:axId val="318396672"/>
        <c:scaling>
          <c:orientation val="minMax"/>
        </c:scaling>
        <c:delete val="1"/>
        <c:axPos val="b"/>
        <c:numFmt formatCode="ge" sourceLinked="1"/>
        <c:majorTickMark val="none"/>
        <c:minorTickMark val="none"/>
        <c:tickLblPos val="none"/>
        <c:crossAx val="241861504"/>
        <c:crosses val="autoZero"/>
        <c:auto val="1"/>
        <c:lblOffset val="100"/>
        <c:baseTimeUnit val="years"/>
      </c:dateAx>
      <c:valAx>
        <c:axId val="2418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3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60.3</c:v>
                </c:pt>
                <c:pt idx="1">
                  <c:v>60.02</c:v>
                </c:pt>
                <c:pt idx="2">
                  <c:v>58.79</c:v>
                </c:pt>
                <c:pt idx="3">
                  <c:v>58.12</c:v>
                </c:pt>
                <c:pt idx="4">
                  <c:v>57.94</c:v>
                </c:pt>
              </c:numCache>
            </c:numRef>
          </c:val>
        </c:ser>
        <c:dLbls>
          <c:showLegendKey val="0"/>
          <c:showVal val="0"/>
          <c:showCatName val="0"/>
          <c:showSerName val="0"/>
          <c:showPercent val="0"/>
          <c:showBubbleSize val="0"/>
        </c:dLbls>
        <c:gapWidth val="150"/>
        <c:axId val="318851712"/>
        <c:axId val="31879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62.12</c:v>
                </c:pt>
                <c:pt idx="4">
                  <c:v>62.26</c:v>
                </c:pt>
              </c:numCache>
            </c:numRef>
          </c:val>
          <c:smooth val="0"/>
        </c:ser>
        <c:dLbls>
          <c:showLegendKey val="0"/>
          <c:showVal val="0"/>
          <c:showCatName val="0"/>
          <c:showSerName val="0"/>
          <c:showPercent val="0"/>
          <c:showBubbleSize val="0"/>
        </c:dLbls>
        <c:marker val="1"/>
        <c:smooth val="0"/>
        <c:axId val="318851712"/>
        <c:axId val="318796920"/>
      </c:lineChart>
      <c:dateAx>
        <c:axId val="318851712"/>
        <c:scaling>
          <c:orientation val="minMax"/>
        </c:scaling>
        <c:delete val="1"/>
        <c:axPos val="b"/>
        <c:numFmt formatCode="ge" sourceLinked="1"/>
        <c:majorTickMark val="none"/>
        <c:minorTickMark val="none"/>
        <c:tickLblPos val="none"/>
        <c:crossAx val="318796920"/>
        <c:crosses val="autoZero"/>
        <c:auto val="1"/>
        <c:lblOffset val="100"/>
        <c:baseTimeUnit val="years"/>
      </c:dateAx>
      <c:valAx>
        <c:axId val="31879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89.96</c:v>
                </c:pt>
                <c:pt idx="1">
                  <c:v>90.1</c:v>
                </c:pt>
                <c:pt idx="2">
                  <c:v>90.22</c:v>
                </c:pt>
                <c:pt idx="3">
                  <c:v>90</c:v>
                </c:pt>
                <c:pt idx="4">
                  <c:v>90</c:v>
                </c:pt>
              </c:numCache>
            </c:numRef>
          </c:val>
        </c:ser>
        <c:dLbls>
          <c:showLegendKey val="0"/>
          <c:showVal val="0"/>
          <c:showCatName val="0"/>
          <c:showSerName val="0"/>
          <c:showPercent val="0"/>
          <c:showBubbleSize val="0"/>
        </c:dLbls>
        <c:gapWidth val="150"/>
        <c:axId val="318802408"/>
        <c:axId val="31880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89.45</c:v>
                </c:pt>
                <c:pt idx="4">
                  <c:v>89.5</c:v>
                </c:pt>
              </c:numCache>
            </c:numRef>
          </c:val>
          <c:smooth val="0"/>
        </c:ser>
        <c:dLbls>
          <c:showLegendKey val="0"/>
          <c:showVal val="0"/>
          <c:showCatName val="0"/>
          <c:showSerName val="0"/>
          <c:showPercent val="0"/>
          <c:showBubbleSize val="0"/>
        </c:dLbls>
        <c:marker val="1"/>
        <c:smooth val="0"/>
        <c:axId val="318802408"/>
        <c:axId val="318803192"/>
      </c:lineChart>
      <c:dateAx>
        <c:axId val="318802408"/>
        <c:scaling>
          <c:orientation val="minMax"/>
        </c:scaling>
        <c:delete val="1"/>
        <c:axPos val="b"/>
        <c:numFmt formatCode="ge" sourceLinked="1"/>
        <c:majorTickMark val="none"/>
        <c:minorTickMark val="none"/>
        <c:tickLblPos val="none"/>
        <c:crossAx val="318803192"/>
        <c:crosses val="autoZero"/>
        <c:auto val="1"/>
        <c:lblOffset val="100"/>
        <c:baseTimeUnit val="years"/>
      </c:dateAx>
      <c:valAx>
        <c:axId val="31880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0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103.08</c:v>
                </c:pt>
                <c:pt idx="1">
                  <c:v>104.73</c:v>
                </c:pt>
                <c:pt idx="2">
                  <c:v>103.42</c:v>
                </c:pt>
                <c:pt idx="3">
                  <c:v>118.46</c:v>
                </c:pt>
                <c:pt idx="4">
                  <c:v>118.64</c:v>
                </c:pt>
              </c:numCache>
            </c:numRef>
          </c:val>
        </c:ser>
        <c:dLbls>
          <c:showLegendKey val="0"/>
          <c:showVal val="0"/>
          <c:showCatName val="0"/>
          <c:showSerName val="0"/>
          <c:showPercent val="0"/>
          <c:showBubbleSize val="0"/>
        </c:dLbls>
        <c:gapWidth val="150"/>
        <c:axId val="318798488"/>
        <c:axId val="31879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113.11</c:v>
                </c:pt>
                <c:pt idx="4">
                  <c:v>114</c:v>
                </c:pt>
              </c:numCache>
            </c:numRef>
          </c:val>
          <c:smooth val="0"/>
        </c:ser>
        <c:dLbls>
          <c:showLegendKey val="0"/>
          <c:showVal val="0"/>
          <c:showCatName val="0"/>
          <c:showSerName val="0"/>
          <c:showPercent val="0"/>
          <c:showBubbleSize val="0"/>
        </c:dLbls>
        <c:marker val="1"/>
        <c:smooth val="0"/>
        <c:axId val="318798488"/>
        <c:axId val="318796528"/>
      </c:lineChart>
      <c:dateAx>
        <c:axId val="318798488"/>
        <c:scaling>
          <c:orientation val="minMax"/>
        </c:scaling>
        <c:delete val="1"/>
        <c:axPos val="b"/>
        <c:numFmt formatCode="ge" sourceLinked="1"/>
        <c:majorTickMark val="none"/>
        <c:minorTickMark val="none"/>
        <c:tickLblPos val="none"/>
        <c:crossAx val="318796528"/>
        <c:crosses val="autoZero"/>
        <c:auto val="1"/>
        <c:lblOffset val="100"/>
        <c:baseTimeUnit val="years"/>
      </c:dateAx>
      <c:valAx>
        <c:axId val="318796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79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43.88</c:v>
                </c:pt>
                <c:pt idx="1">
                  <c:v>44.26</c:v>
                </c:pt>
                <c:pt idx="2">
                  <c:v>45</c:v>
                </c:pt>
                <c:pt idx="3">
                  <c:v>45.73</c:v>
                </c:pt>
                <c:pt idx="4">
                  <c:v>46.56</c:v>
                </c:pt>
              </c:numCache>
            </c:numRef>
          </c:val>
        </c:ser>
        <c:dLbls>
          <c:showLegendKey val="0"/>
          <c:showVal val="0"/>
          <c:showCatName val="0"/>
          <c:showSerName val="0"/>
          <c:showPercent val="0"/>
          <c:showBubbleSize val="0"/>
        </c:dLbls>
        <c:gapWidth val="150"/>
        <c:axId val="318798880"/>
        <c:axId val="31880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44.91</c:v>
                </c:pt>
                <c:pt idx="4">
                  <c:v>45.89</c:v>
                </c:pt>
              </c:numCache>
            </c:numRef>
          </c:val>
          <c:smooth val="0"/>
        </c:ser>
        <c:dLbls>
          <c:showLegendKey val="0"/>
          <c:showVal val="0"/>
          <c:showCatName val="0"/>
          <c:showSerName val="0"/>
          <c:showPercent val="0"/>
          <c:showBubbleSize val="0"/>
        </c:dLbls>
        <c:marker val="1"/>
        <c:smooth val="0"/>
        <c:axId val="318798880"/>
        <c:axId val="318800056"/>
      </c:lineChart>
      <c:dateAx>
        <c:axId val="318798880"/>
        <c:scaling>
          <c:orientation val="minMax"/>
        </c:scaling>
        <c:delete val="1"/>
        <c:axPos val="b"/>
        <c:numFmt formatCode="ge" sourceLinked="1"/>
        <c:majorTickMark val="none"/>
        <c:minorTickMark val="none"/>
        <c:tickLblPos val="none"/>
        <c:crossAx val="318800056"/>
        <c:crosses val="autoZero"/>
        <c:auto val="1"/>
        <c:lblOffset val="100"/>
        <c:baseTimeUnit val="years"/>
      </c:dateAx>
      <c:valAx>
        <c:axId val="31880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7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10.050000000000001</c:v>
                </c:pt>
                <c:pt idx="1">
                  <c:v>12.73</c:v>
                </c:pt>
                <c:pt idx="2">
                  <c:v>14.62</c:v>
                </c:pt>
                <c:pt idx="3">
                  <c:v>14.71</c:v>
                </c:pt>
                <c:pt idx="4">
                  <c:v>16.61</c:v>
                </c:pt>
              </c:numCache>
            </c:numRef>
          </c:val>
        </c:ser>
        <c:dLbls>
          <c:showLegendKey val="0"/>
          <c:showVal val="0"/>
          <c:showCatName val="0"/>
          <c:showSerName val="0"/>
          <c:showPercent val="0"/>
          <c:showBubbleSize val="0"/>
        </c:dLbls>
        <c:gapWidth val="150"/>
        <c:axId val="318800840"/>
        <c:axId val="3187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12.03</c:v>
                </c:pt>
                <c:pt idx="4">
                  <c:v>13.14</c:v>
                </c:pt>
              </c:numCache>
            </c:numRef>
          </c:val>
          <c:smooth val="0"/>
        </c:ser>
        <c:dLbls>
          <c:showLegendKey val="0"/>
          <c:showVal val="0"/>
          <c:showCatName val="0"/>
          <c:showSerName val="0"/>
          <c:showPercent val="0"/>
          <c:showBubbleSize val="0"/>
        </c:dLbls>
        <c:marker val="1"/>
        <c:smooth val="0"/>
        <c:axId val="318800840"/>
        <c:axId val="318795744"/>
      </c:lineChart>
      <c:dateAx>
        <c:axId val="318800840"/>
        <c:scaling>
          <c:orientation val="minMax"/>
        </c:scaling>
        <c:delete val="1"/>
        <c:axPos val="b"/>
        <c:numFmt formatCode="ge" sourceLinked="1"/>
        <c:majorTickMark val="none"/>
        <c:minorTickMark val="none"/>
        <c:tickLblPos val="none"/>
        <c:crossAx val="318795744"/>
        <c:crosses val="autoZero"/>
        <c:auto val="1"/>
        <c:lblOffset val="100"/>
        <c:baseTimeUnit val="years"/>
      </c:dateAx>
      <c:valAx>
        <c:axId val="3187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0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798096"/>
        <c:axId val="31885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formatCode="#,##0.00;&quot;△&quot;#,##0.00">
                  <c:v>0</c:v>
                </c:pt>
                <c:pt idx="4">
                  <c:v>0.03</c:v>
                </c:pt>
              </c:numCache>
            </c:numRef>
          </c:val>
          <c:smooth val="0"/>
        </c:ser>
        <c:dLbls>
          <c:showLegendKey val="0"/>
          <c:showVal val="0"/>
          <c:showCatName val="0"/>
          <c:showSerName val="0"/>
          <c:showPercent val="0"/>
          <c:showBubbleSize val="0"/>
        </c:dLbls>
        <c:marker val="1"/>
        <c:smooth val="0"/>
        <c:axId val="318798096"/>
        <c:axId val="318852888"/>
      </c:lineChart>
      <c:dateAx>
        <c:axId val="318798096"/>
        <c:scaling>
          <c:orientation val="minMax"/>
        </c:scaling>
        <c:delete val="1"/>
        <c:axPos val="b"/>
        <c:numFmt formatCode="ge" sourceLinked="1"/>
        <c:majorTickMark val="none"/>
        <c:minorTickMark val="none"/>
        <c:tickLblPos val="none"/>
        <c:crossAx val="318852888"/>
        <c:crosses val="autoZero"/>
        <c:auto val="1"/>
        <c:lblOffset val="100"/>
        <c:baseTimeUnit val="years"/>
      </c:dateAx>
      <c:valAx>
        <c:axId val="318852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79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526.09</c:v>
                </c:pt>
                <c:pt idx="1">
                  <c:v>437.62</c:v>
                </c:pt>
                <c:pt idx="2">
                  <c:v>584.35</c:v>
                </c:pt>
                <c:pt idx="3">
                  <c:v>264.67</c:v>
                </c:pt>
                <c:pt idx="4">
                  <c:v>290.25</c:v>
                </c:pt>
              </c:numCache>
            </c:numRef>
          </c:val>
        </c:ser>
        <c:dLbls>
          <c:showLegendKey val="0"/>
          <c:showVal val="0"/>
          <c:showCatName val="0"/>
          <c:showSerName val="0"/>
          <c:showPercent val="0"/>
          <c:showBubbleSize val="0"/>
        </c:dLbls>
        <c:gapWidth val="150"/>
        <c:axId val="318854064"/>
        <c:axId val="3188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344.19</c:v>
                </c:pt>
                <c:pt idx="4">
                  <c:v>352.05</c:v>
                </c:pt>
              </c:numCache>
            </c:numRef>
          </c:val>
          <c:smooth val="0"/>
        </c:ser>
        <c:dLbls>
          <c:showLegendKey val="0"/>
          <c:showVal val="0"/>
          <c:showCatName val="0"/>
          <c:showSerName val="0"/>
          <c:showPercent val="0"/>
          <c:showBubbleSize val="0"/>
        </c:dLbls>
        <c:marker val="1"/>
        <c:smooth val="0"/>
        <c:axId val="318854064"/>
        <c:axId val="318850144"/>
      </c:lineChart>
      <c:dateAx>
        <c:axId val="318854064"/>
        <c:scaling>
          <c:orientation val="minMax"/>
        </c:scaling>
        <c:delete val="1"/>
        <c:axPos val="b"/>
        <c:numFmt formatCode="ge" sourceLinked="1"/>
        <c:majorTickMark val="none"/>
        <c:minorTickMark val="none"/>
        <c:tickLblPos val="none"/>
        <c:crossAx val="318850144"/>
        <c:crosses val="autoZero"/>
        <c:auto val="1"/>
        <c:lblOffset val="100"/>
        <c:baseTimeUnit val="years"/>
      </c:dateAx>
      <c:valAx>
        <c:axId val="31885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85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265.41000000000003</c:v>
                </c:pt>
                <c:pt idx="1">
                  <c:v>259.61</c:v>
                </c:pt>
                <c:pt idx="2">
                  <c:v>263.02</c:v>
                </c:pt>
                <c:pt idx="3">
                  <c:v>266.77999999999997</c:v>
                </c:pt>
                <c:pt idx="4">
                  <c:v>261.61</c:v>
                </c:pt>
              </c:numCache>
            </c:numRef>
          </c:val>
        </c:ser>
        <c:dLbls>
          <c:showLegendKey val="0"/>
          <c:showVal val="0"/>
          <c:showCatName val="0"/>
          <c:showSerName val="0"/>
          <c:showPercent val="0"/>
          <c:showBubbleSize val="0"/>
        </c:dLbls>
        <c:gapWidth val="150"/>
        <c:axId val="318847792"/>
        <c:axId val="31884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252.09</c:v>
                </c:pt>
                <c:pt idx="4">
                  <c:v>250.76</c:v>
                </c:pt>
              </c:numCache>
            </c:numRef>
          </c:val>
          <c:smooth val="0"/>
        </c:ser>
        <c:dLbls>
          <c:showLegendKey val="0"/>
          <c:showVal val="0"/>
          <c:showCatName val="0"/>
          <c:showSerName val="0"/>
          <c:showPercent val="0"/>
          <c:showBubbleSize val="0"/>
        </c:dLbls>
        <c:marker val="1"/>
        <c:smooth val="0"/>
        <c:axId val="318847792"/>
        <c:axId val="318848184"/>
      </c:lineChart>
      <c:dateAx>
        <c:axId val="318847792"/>
        <c:scaling>
          <c:orientation val="minMax"/>
        </c:scaling>
        <c:delete val="1"/>
        <c:axPos val="b"/>
        <c:numFmt formatCode="ge" sourceLinked="1"/>
        <c:majorTickMark val="none"/>
        <c:minorTickMark val="none"/>
        <c:tickLblPos val="none"/>
        <c:crossAx val="318848184"/>
        <c:crosses val="autoZero"/>
        <c:auto val="1"/>
        <c:lblOffset val="100"/>
        <c:baseTimeUnit val="years"/>
      </c:dateAx>
      <c:valAx>
        <c:axId val="318848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84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96.78</c:v>
                </c:pt>
                <c:pt idx="1">
                  <c:v>97.49</c:v>
                </c:pt>
                <c:pt idx="2">
                  <c:v>96.89</c:v>
                </c:pt>
                <c:pt idx="3">
                  <c:v>113.11</c:v>
                </c:pt>
                <c:pt idx="4">
                  <c:v>113.25</c:v>
                </c:pt>
              </c:numCache>
            </c:numRef>
          </c:val>
        </c:ser>
        <c:dLbls>
          <c:showLegendKey val="0"/>
          <c:showVal val="0"/>
          <c:showCatName val="0"/>
          <c:showSerName val="0"/>
          <c:showPercent val="0"/>
          <c:showBubbleSize val="0"/>
        </c:dLbls>
        <c:gapWidth val="150"/>
        <c:axId val="318854456"/>
        <c:axId val="31884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106.22</c:v>
                </c:pt>
                <c:pt idx="4">
                  <c:v>106.69</c:v>
                </c:pt>
              </c:numCache>
            </c:numRef>
          </c:val>
          <c:smooth val="0"/>
        </c:ser>
        <c:dLbls>
          <c:showLegendKey val="0"/>
          <c:showVal val="0"/>
          <c:showCatName val="0"/>
          <c:showSerName val="0"/>
          <c:showPercent val="0"/>
          <c:showBubbleSize val="0"/>
        </c:dLbls>
        <c:marker val="1"/>
        <c:smooth val="0"/>
        <c:axId val="318854456"/>
        <c:axId val="318847400"/>
      </c:lineChart>
      <c:dateAx>
        <c:axId val="318854456"/>
        <c:scaling>
          <c:orientation val="minMax"/>
        </c:scaling>
        <c:delete val="1"/>
        <c:axPos val="b"/>
        <c:numFmt formatCode="ge" sourceLinked="1"/>
        <c:majorTickMark val="none"/>
        <c:minorTickMark val="none"/>
        <c:tickLblPos val="none"/>
        <c:crossAx val="318847400"/>
        <c:crosses val="autoZero"/>
        <c:auto val="1"/>
        <c:lblOffset val="100"/>
        <c:baseTimeUnit val="years"/>
      </c:dateAx>
      <c:valAx>
        <c:axId val="31884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5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197.8</c:v>
                </c:pt>
                <c:pt idx="1">
                  <c:v>196.22</c:v>
                </c:pt>
                <c:pt idx="2">
                  <c:v>197.02</c:v>
                </c:pt>
                <c:pt idx="3">
                  <c:v>167.11</c:v>
                </c:pt>
                <c:pt idx="4">
                  <c:v>166.78</c:v>
                </c:pt>
              </c:numCache>
            </c:numRef>
          </c:val>
        </c:ser>
        <c:dLbls>
          <c:showLegendKey val="0"/>
          <c:showVal val="0"/>
          <c:showCatName val="0"/>
          <c:showSerName val="0"/>
          <c:showPercent val="0"/>
          <c:showBubbleSize val="0"/>
        </c:dLbls>
        <c:gapWidth val="150"/>
        <c:axId val="318850536"/>
        <c:axId val="31885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155.22999999999999</c:v>
                </c:pt>
                <c:pt idx="4">
                  <c:v>154.91999999999999</c:v>
                </c:pt>
              </c:numCache>
            </c:numRef>
          </c:val>
          <c:smooth val="0"/>
        </c:ser>
        <c:dLbls>
          <c:showLegendKey val="0"/>
          <c:showVal val="0"/>
          <c:showCatName val="0"/>
          <c:showSerName val="0"/>
          <c:showPercent val="0"/>
          <c:showBubbleSize val="0"/>
        </c:dLbls>
        <c:marker val="1"/>
        <c:smooth val="0"/>
        <c:axId val="318850536"/>
        <c:axId val="318852496"/>
      </c:lineChart>
      <c:dateAx>
        <c:axId val="318850536"/>
        <c:scaling>
          <c:orientation val="minMax"/>
        </c:scaling>
        <c:delete val="1"/>
        <c:axPos val="b"/>
        <c:numFmt formatCode="ge" sourceLinked="1"/>
        <c:majorTickMark val="none"/>
        <c:minorTickMark val="none"/>
        <c:tickLblPos val="none"/>
        <c:crossAx val="318852496"/>
        <c:crosses val="autoZero"/>
        <c:auto val="1"/>
        <c:lblOffset val="100"/>
        <c:baseTimeUnit val="years"/>
      </c:dateAx>
      <c:valAx>
        <c:axId val="31885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5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富山県　高岡市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174892</v>
      </c>
      <c r="AJ8" s="75"/>
      <c r="AK8" s="75"/>
      <c r="AL8" s="75"/>
      <c r="AM8" s="75"/>
      <c r="AN8" s="75"/>
      <c r="AO8" s="75"/>
      <c r="AP8" s="76"/>
      <c r="AQ8" s="57">
        <f>データ!R6</f>
        <v>209.57</v>
      </c>
      <c r="AR8" s="57"/>
      <c r="AS8" s="57"/>
      <c r="AT8" s="57"/>
      <c r="AU8" s="57"/>
      <c r="AV8" s="57"/>
      <c r="AW8" s="57"/>
      <c r="AX8" s="57"/>
      <c r="AY8" s="57">
        <f>データ!S6</f>
        <v>834.53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68.31</v>
      </c>
      <c r="K10" s="57"/>
      <c r="L10" s="57"/>
      <c r="M10" s="57"/>
      <c r="N10" s="57"/>
      <c r="O10" s="57"/>
      <c r="P10" s="57"/>
      <c r="Q10" s="57"/>
      <c r="R10" s="57">
        <f>データ!O6</f>
        <v>92.07</v>
      </c>
      <c r="S10" s="57"/>
      <c r="T10" s="57"/>
      <c r="U10" s="57"/>
      <c r="V10" s="57"/>
      <c r="W10" s="57"/>
      <c r="X10" s="57"/>
      <c r="Y10" s="57"/>
      <c r="Z10" s="65">
        <f>データ!P6</f>
        <v>3376</v>
      </c>
      <c r="AA10" s="65"/>
      <c r="AB10" s="65"/>
      <c r="AC10" s="65"/>
      <c r="AD10" s="65"/>
      <c r="AE10" s="65"/>
      <c r="AF10" s="65"/>
      <c r="AG10" s="65"/>
      <c r="AH10" s="2"/>
      <c r="AI10" s="65">
        <f>データ!T6</f>
        <v>148743</v>
      </c>
      <c r="AJ10" s="65"/>
      <c r="AK10" s="65"/>
      <c r="AL10" s="65"/>
      <c r="AM10" s="65"/>
      <c r="AN10" s="65"/>
      <c r="AO10" s="65"/>
      <c r="AP10" s="65"/>
      <c r="AQ10" s="57">
        <f>データ!U6</f>
        <v>150.66</v>
      </c>
      <c r="AR10" s="57"/>
      <c r="AS10" s="57"/>
      <c r="AT10" s="57"/>
      <c r="AU10" s="57"/>
      <c r="AV10" s="57"/>
      <c r="AW10" s="57"/>
      <c r="AX10" s="57"/>
      <c r="AY10" s="57">
        <f>データ!V6</f>
        <v>987.28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162027</v>
      </c>
      <c r="D6" s="31">
        <f t="shared" si="3"/>
        <v>46</v>
      </c>
      <c r="E6" s="31">
        <f t="shared" si="3"/>
        <v>1</v>
      </c>
      <c r="F6" s="31">
        <f t="shared" si="3"/>
        <v>0</v>
      </c>
      <c r="G6" s="31">
        <f t="shared" si="3"/>
        <v>1</v>
      </c>
      <c r="H6" s="31" t="str">
        <f t="shared" si="3"/>
        <v>富山県　高岡市</v>
      </c>
      <c r="I6" s="31" t="str">
        <f t="shared" si="3"/>
        <v>法適用</v>
      </c>
      <c r="J6" s="31" t="str">
        <f t="shared" si="3"/>
        <v>水道事業</v>
      </c>
      <c r="K6" s="31" t="str">
        <f t="shared" si="3"/>
        <v>末端給水事業</v>
      </c>
      <c r="L6" s="31" t="str">
        <f t="shared" si="3"/>
        <v>A3</v>
      </c>
      <c r="M6" s="32" t="str">
        <f t="shared" si="3"/>
        <v>-</v>
      </c>
      <c r="N6" s="32">
        <f t="shared" si="3"/>
        <v>68.31</v>
      </c>
      <c r="O6" s="32">
        <f t="shared" si="3"/>
        <v>92.07</v>
      </c>
      <c r="P6" s="32">
        <f t="shared" si="3"/>
        <v>3376</v>
      </c>
      <c r="Q6" s="32">
        <f t="shared" si="3"/>
        <v>174892</v>
      </c>
      <c r="R6" s="32">
        <f t="shared" si="3"/>
        <v>209.57</v>
      </c>
      <c r="S6" s="32">
        <f t="shared" si="3"/>
        <v>834.53</v>
      </c>
      <c r="T6" s="32">
        <f t="shared" si="3"/>
        <v>148743</v>
      </c>
      <c r="U6" s="32">
        <f t="shared" si="3"/>
        <v>150.66</v>
      </c>
      <c r="V6" s="32">
        <f t="shared" si="3"/>
        <v>987.28</v>
      </c>
      <c r="W6" s="33">
        <f>IF(W7="",NA(),W7)</f>
        <v>103.08</v>
      </c>
      <c r="X6" s="33">
        <f t="shared" ref="X6:AF6" si="4">IF(X7="",NA(),X7)</f>
        <v>104.73</v>
      </c>
      <c r="Y6" s="33">
        <f t="shared" si="4"/>
        <v>103.42</v>
      </c>
      <c r="Z6" s="33">
        <f t="shared" si="4"/>
        <v>118.46</v>
      </c>
      <c r="AA6" s="33">
        <f t="shared" si="4"/>
        <v>118.64</v>
      </c>
      <c r="AB6" s="33">
        <f t="shared" si="4"/>
        <v>107.51</v>
      </c>
      <c r="AC6" s="33">
        <f t="shared" si="4"/>
        <v>108.39</v>
      </c>
      <c r="AD6" s="33">
        <f t="shared" si="4"/>
        <v>108.9</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2">
        <f t="shared" si="5"/>
        <v>0</v>
      </c>
      <c r="AQ6" s="33">
        <f t="shared" si="5"/>
        <v>0.03</v>
      </c>
      <c r="AR6" s="32" t="str">
        <f>IF(AR7="","",IF(AR7="-","【-】","【"&amp;SUBSTITUTE(TEXT(AR7,"#,##0.00"),"-","△")&amp;"】"))</f>
        <v>【0.87】</v>
      </c>
      <c r="AS6" s="33">
        <f>IF(AS7="",NA(),AS7)</f>
        <v>526.09</v>
      </c>
      <c r="AT6" s="33">
        <f t="shared" ref="AT6:BB6" si="6">IF(AT7="",NA(),AT7)</f>
        <v>437.62</v>
      </c>
      <c r="AU6" s="33">
        <f t="shared" si="6"/>
        <v>584.35</v>
      </c>
      <c r="AV6" s="33">
        <f t="shared" si="6"/>
        <v>264.67</v>
      </c>
      <c r="AW6" s="33">
        <f t="shared" si="6"/>
        <v>290.25</v>
      </c>
      <c r="AX6" s="33">
        <f t="shared" si="6"/>
        <v>602.73</v>
      </c>
      <c r="AY6" s="33">
        <f t="shared" si="6"/>
        <v>590.46</v>
      </c>
      <c r="AZ6" s="33">
        <f t="shared" si="6"/>
        <v>628.34</v>
      </c>
      <c r="BA6" s="33">
        <f t="shared" si="6"/>
        <v>344.19</v>
      </c>
      <c r="BB6" s="33">
        <f t="shared" si="6"/>
        <v>352.05</v>
      </c>
      <c r="BC6" s="32" t="str">
        <f>IF(BC7="","",IF(BC7="-","【-】","【"&amp;SUBSTITUTE(TEXT(BC7,"#,##0.00"),"-","△")&amp;"】"))</f>
        <v>【262.74】</v>
      </c>
      <c r="BD6" s="33">
        <f>IF(BD7="",NA(),BD7)</f>
        <v>265.41000000000003</v>
      </c>
      <c r="BE6" s="33">
        <f t="shared" ref="BE6:BM6" si="7">IF(BE7="",NA(),BE7)</f>
        <v>259.61</v>
      </c>
      <c r="BF6" s="33">
        <f t="shared" si="7"/>
        <v>263.02</v>
      </c>
      <c r="BG6" s="33">
        <f t="shared" si="7"/>
        <v>266.77999999999997</v>
      </c>
      <c r="BH6" s="33">
        <f t="shared" si="7"/>
        <v>261.61</v>
      </c>
      <c r="BI6" s="33">
        <f t="shared" si="7"/>
        <v>310.79000000000002</v>
      </c>
      <c r="BJ6" s="33">
        <f t="shared" si="7"/>
        <v>299.16000000000003</v>
      </c>
      <c r="BK6" s="33">
        <f t="shared" si="7"/>
        <v>297.13</v>
      </c>
      <c r="BL6" s="33">
        <f t="shared" si="7"/>
        <v>252.09</v>
      </c>
      <c r="BM6" s="33">
        <f t="shared" si="7"/>
        <v>250.76</v>
      </c>
      <c r="BN6" s="32" t="str">
        <f>IF(BN7="","",IF(BN7="-","【-】","【"&amp;SUBSTITUTE(TEXT(BN7,"#,##0.00"),"-","△")&amp;"】"))</f>
        <v>【276.38】</v>
      </c>
      <c r="BO6" s="33">
        <f>IF(BO7="",NA(),BO7)</f>
        <v>96.78</v>
      </c>
      <c r="BP6" s="33">
        <f t="shared" ref="BP6:BX6" si="8">IF(BP7="",NA(),BP7)</f>
        <v>97.49</v>
      </c>
      <c r="BQ6" s="33">
        <f t="shared" si="8"/>
        <v>96.89</v>
      </c>
      <c r="BR6" s="33">
        <f t="shared" si="8"/>
        <v>113.11</v>
      </c>
      <c r="BS6" s="33">
        <f t="shared" si="8"/>
        <v>113.25</v>
      </c>
      <c r="BT6" s="33">
        <f t="shared" si="8"/>
        <v>99</v>
      </c>
      <c r="BU6" s="33">
        <f t="shared" si="8"/>
        <v>99.91</v>
      </c>
      <c r="BV6" s="33">
        <f t="shared" si="8"/>
        <v>99.89</v>
      </c>
      <c r="BW6" s="33">
        <f t="shared" si="8"/>
        <v>106.22</v>
      </c>
      <c r="BX6" s="33">
        <f t="shared" si="8"/>
        <v>106.69</v>
      </c>
      <c r="BY6" s="32" t="str">
        <f>IF(BY7="","",IF(BY7="-","【-】","【"&amp;SUBSTITUTE(TEXT(BY7,"#,##0.00"),"-","△")&amp;"】"))</f>
        <v>【104.99】</v>
      </c>
      <c r="BZ6" s="33">
        <f>IF(BZ7="",NA(),BZ7)</f>
        <v>197.8</v>
      </c>
      <c r="CA6" s="33">
        <f t="shared" ref="CA6:CI6" si="9">IF(CA7="",NA(),CA7)</f>
        <v>196.22</v>
      </c>
      <c r="CB6" s="33">
        <f t="shared" si="9"/>
        <v>197.02</v>
      </c>
      <c r="CC6" s="33">
        <f t="shared" si="9"/>
        <v>167.11</v>
      </c>
      <c r="CD6" s="33">
        <f t="shared" si="9"/>
        <v>166.78</v>
      </c>
      <c r="CE6" s="33">
        <f t="shared" si="9"/>
        <v>164.03</v>
      </c>
      <c r="CF6" s="33">
        <f t="shared" si="9"/>
        <v>164.25</v>
      </c>
      <c r="CG6" s="33">
        <f t="shared" si="9"/>
        <v>165.34</v>
      </c>
      <c r="CH6" s="33">
        <f t="shared" si="9"/>
        <v>155.22999999999999</v>
      </c>
      <c r="CI6" s="33">
        <f t="shared" si="9"/>
        <v>154.91999999999999</v>
      </c>
      <c r="CJ6" s="32" t="str">
        <f>IF(CJ7="","",IF(CJ7="-","【-】","【"&amp;SUBSTITUTE(TEXT(CJ7,"#,##0.00"),"-","△")&amp;"】"))</f>
        <v>【163.72】</v>
      </c>
      <c r="CK6" s="33">
        <f>IF(CK7="",NA(),CK7)</f>
        <v>60.3</v>
      </c>
      <c r="CL6" s="33">
        <f t="shared" ref="CL6:CT6" si="10">IF(CL7="",NA(),CL7)</f>
        <v>60.02</v>
      </c>
      <c r="CM6" s="33">
        <f t="shared" si="10"/>
        <v>58.79</v>
      </c>
      <c r="CN6" s="33">
        <f t="shared" si="10"/>
        <v>58.12</v>
      </c>
      <c r="CO6" s="33">
        <f t="shared" si="10"/>
        <v>57.94</v>
      </c>
      <c r="CP6" s="33">
        <f t="shared" si="10"/>
        <v>63.07</v>
      </c>
      <c r="CQ6" s="33">
        <f t="shared" si="10"/>
        <v>62.71</v>
      </c>
      <c r="CR6" s="33">
        <f t="shared" si="10"/>
        <v>62.15</v>
      </c>
      <c r="CS6" s="33">
        <f t="shared" si="10"/>
        <v>62.12</v>
      </c>
      <c r="CT6" s="33">
        <f t="shared" si="10"/>
        <v>62.26</v>
      </c>
      <c r="CU6" s="32" t="str">
        <f>IF(CU7="","",IF(CU7="-","【-】","【"&amp;SUBSTITUTE(TEXT(CU7,"#,##0.00"),"-","△")&amp;"】"))</f>
        <v>【59.76】</v>
      </c>
      <c r="CV6" s="33">
        <f>IF(CV7="",NA(),CV7)</f>
        <v>89.96</v>
      </c>
      <c r="CW6" s="33">
        <f t="shared" ref="CW6:DE6" si="11">IF(CW7="",NA(),CW7)</f>
        <v>90.1</v>
      </c>
      <c r="CX6" s="33">
        <f t="shared" si="11"/>
        <v>90.22</v>
      </c>
      <c r="CY6" s="33">
        <f t="shared" si="11"/>
        <v>90</v>
      </c>
      <c r="CZ6" s="33">
        <f t="shared" si="11"/>
        <v>90</v>
      </c>
      <c r="DA6" s="33">
        <f t="shared" si="11"/>
        <v>89.96</v>
      </c>
      <c r="DB6" s="33">
        <f t="shared" si="11"/>
        <v>90.54</v>
      </c>
      <c r="DC6" s="33">
        <f t="shared" si="11"/>
        <v>90.64</v>
      </c>
      <c r="DD6" s="33">
        <f t="shared" si="11"/>
        <v>89.45</v>
      </c>
      <c r="DE6" s="33">
        <f t="shared" si="11"/>
        <v>89.5</v>
      </c>
      <c r="DF6" s="32" t="str">
        <f>IF(DF7="","",IF(DF7="-","【-】","【"&amp;SUBSTITUTE(TEXT(DF7,"#,##0.00"),"-","△")&amp;"】"))</f>
        <v>【89.95】</v>
      </c>
      <c r="DG6" s="33">
        <f>IF(DG7="",NA(),DG7)</f>
        <v>43.88</v>
      </c>
      <c r="DH6" s="33">
        <f t="shared" ref="DH6:DP6" si="12">IF(DH7="",NA(),DH7)</f>
        <v>44.26</v>
      </c>
      <c r="DI6" s="33">
        <f t="shared" si="12"/>
        <v>45</v>
      </c>
      <c r="DJ6" s="33">
        <f t="shared" si="12"/>
        <v>45.73</v>
      </c>
      <c r="DK6" s="33">
        <f t="shared" si="12"/>
        <v>46.56</v>
      </c>
      <c r="DL6" s="33">
        <f t="shared" si="12"/>
        <v>41.47</v>
      </c>
      <c r="DM6" s="33">
        <f t="shared" si="12"/>
        <v>42.43</v>
      </c>
      <c r="DN6" s="33">
        <f t="shared" si="12"/>
        <v>43.24</v>
      </c>
      <c r="DO6" s="33">
        <f t="shared" si="12"/>
        <v>44.91</v>
      </c>
      <c r="DP6" s="33">
        <f t="shared" si="12"/>
        <v>45.89</v>
      </c>
      <c r="DQ6" s="32" t="str">
        <f>IF(DQ7="","",IF(DQ7="-","【-】","【"&amp;SUBSTITUTE(TEXT(DQ7,"#,##0.00"),"-","△")&amp;"】"))</f>
        <v>【47.18】</v>
      </c>
      <c r="DR6" s="33">
        <f>IF(DR7="",NA(),DR7)</f>
        <v>10.050000000000001</v>
      </c>
      <c r="DS6" s="33">
        <f t="shared" ref="DS6:EA6" si="13">IF(DS7="",NA(),DS7)</f>
        <v>12.73</v>
      </c>
      <c r="DT6" s="33">
        <f t="shared" si="13"/>
        <v>14.62</v>
      </c>
      <c r="DU6" s="33">
        <f t="shared" si="13"/>
        <v>14.71</v>
      </c>
      <c r="DV6" s="33">
        <f t="shared" si="13"/>
        <v>16.61</v>
      </c>
      <c r="DW6" s="33">
        <f t="shared" si="13"/>
        <v>9.92</v>
      </c>
      <c r="DX6" s="33">
        <f t="shared" si="13"/>
        <v>11.07</v>
      </c>
      <c r="DY6" s="33">
        <f t="shared" si="13"/>
        <v>12.21</v>
      </c>
      <c r="DZ6" s="33">
        <f t="shared" si="13"/>
        <v>12.03</v>
      </c>
      <c r="EA6" s="33">
        <f t="shared" si="13"/>
        <v>13.14</v>
      </c>
      <c r="EB6" s="32" t="str">
        <f>IF(EB7="","",IF(EB7="-","【-】","【"&amp;SUBSTITUTE(TEXT(EB7,"#,##0.00"),"-","△")&amp;"】"))</f>
        <v>【13.18】</v>
      </c>
      <c r="EC6" s="33">
        <f>IF(EC7="",NA(),EC7)</f>
        <v>0.52</v>
      </c>
      <c r="ED6" s="33">
        <f t="shared" ref="ED6:EL6" si="14">IF(ED7="",NA(),ED7)</f>
        <v>0.81</v>
      </c>
      <c r="EE6" s="33">
        <f t="shared" si="14"/>
        <v>0.84</v>
      </c>
      <c r="EF6" s="33">
        <f t="shared" si="14"/>
        <v>0.64</v>
      </c>
      <c r="EG6" s="33">
        <f t="shared" si="14"/>
        <v>0.45</v>
      </c>
      <c r="EH6" s="33">
        <f t="shared" si="14"/>
        <v>0.82</v>
      </c>
      <c r="EI6" s="33">
        <f t="shared" si="14"/>
        <v>0.76</v>
      </c>
      <c r="EJ6" s="33">
        <f t="shared" si="14"/>
        <v>0.8</v>
      </c>
      <c r="EK6" s="33">
        <f t="shared" si="14"/>
        <v>0.75</v>
      </c>
      <c r="EL6" s="33">
        <f t="shared" si="14"/>
        <v>0.95</v>
      </c>
      <c r="EM6" s="32" t="str">
        <f>IF(EM7="","",IF(EM7="-","【-】","【"&amp;SUBSTITUTE(TEXT(EM7,"#,##0.00"),"-","△")&amp;"】"))</f>
        <v>【0.85】</v>
      </c>
    </row>
    <row r="7" spans="1:143" s="34" customFormat="1">
      <c r="A7" s="26"/>
      <c r="B7" s="35">
        <v>2015</v>
      </c>
      <c r="C7" s="35">
        <v>162027</v>
      </c>
      <c r="D7" s="35">
        <v>46</v>
      </c>
      <c r="E7" s="35">
        <v>1</v>
      </c>
      <c r="F7" s="35">
        <v>0</v>
      </c>
      <c r="G7" s="35">
        <v>1</v>
      </c>
      <c r="H7" s="35" t="s">
        <v>93</v>
      </c>
      <c r="I7" s="35" t="s">
        <v>94</v>
      </c>
      <c r="J7" s="35" t="s">
        <v>95</v>
      </c>
      <c r="K7" s="35" t="s">
        <v>96</v>
      </c>
      <c r="L7" s="35" t="s">
        <v>97</v>
      </c>
      <c r="M7" s="36" t="s">
        <v>98</v>
      </c>
      <c r="N7" s="36">
        <v>68.31</v>
      </c>
      <c r="O7" s="36">
        <v>92.07</v>
      </c>
      <c r="P7" s="36">
        <v>3376</v>
      </c>
      <c r="Q7" s="36">
        <v>174892</v>
      </c>
      <c r="R7" s="36">
        <v>209.57</v>
      </c>
      <c r="S7" s="36">
        <v>834.53</v>
      </c>
      <c r="T7" s="36">
        <v>148743</v>
      </c>
      <c r="U7" s="36">
        <v>150.66</v>
      </c>
      <c r="V7" s="36">
        <v>987.28</v>
      </c>
      <c r="W7" s="36">
        <v>103.08</v>
      </c>
      <c r="X7" s="36">
        <v>104.73</v>
      </c>
      <c r="Y7" s="36">
        <v>103.42</v>
      </c>
      <c r="Z7" s="36">
        <v>118.46</v>
      </c>
      <c r="AA7" s="36">
        <v>118.64</v>
      </c>
      <c r="AB7" s="36">
        <v>107.51</v>
      </c>
      <c r="AC7" s="36">
        <v>108.39</v>
      </c>
      <c r="AD7" s="36">
        <v>108.9</v>
      </c>
      <c r="AE7" s="36">
        <v>113.11</v>
      </c>
      <c r="AF7" s="36">
        <v>114</v>
      </c>
      <c r="AG7" s="36">
        <v>113.56</v>
      </c>
      <c r="AH7" s="36">
        <v>0</v>
      </c>
      <c r="AI7" s="36">
        <v>0</v>
      </c>
      <c r="AJ7" s="36">
        <v>0</v>
      </c>
      <c r="AK7" s="36">
        <v>0</v>
      </c>
      <c r="AL7" s="36">
        <v>0</v>
      </c>
      <c r="AM7" s="36">
        <v>2.83</v>
      </c>
      <c r="AN7" s="36">
        <v>3.08</v>
      </c>
      <c r="AO7" s="36">
        <v>3.47</v>
      </c>
      <c r="AP7" s="36">
        <v>0</v>
      </c>
      <c r="AQ7" s="36">
        <v>0.03</v>
      </c>
      <c r="AR7" s="36">
        <v>0.87</v>
      </c>
      <c r="AS7" s="36">
        <v>526.09</v>
      </c>
      <c r="AT7" s="36">
        <v>437.62</v>
      </c>
      <c r="AU7" s="36">
        <v>584.35</v>
      </c>
      <c r="AV7" s="36">
        <v>264.67</v>
      </c>
      <c r="AW7" s="36">
        <v>290.25</v>
      </c>
      <c r="AX7" s="36">
        <v>602.73</v>
      </c>
      <c r="AY7" s="36">
        <v>590.46</v>
      </c>
      <c r="AZ7" s="36">
        <v>628.34</v>
      </c>
      <c r="BA7" s="36">
        <v>344.19</v>
      </c>
      <c r="BB7" s="36">
        <v>352.05</v>
      </c>
      <c r="BC7" s="36">
        <v>262.74</v>
      </c>
      <c r="BD7" s="36">
        <v>265.41000000000003</v>
      </c>
      <c r="BE7" s="36">
        <v>259.61</v>
      </c>
      <c r="BF7" s="36">
        <v>263.02</v>
      </c>
      <c r="BG7" s="36">
        <v>266.77999999999997</v>
      </c>
      <c r="BH7" s="36">
        <v>261.61</v>
      </c>
      <c r="BI7" s="36">
        <v>310.79000000000002</v>
      </c>
      <c r="BJ7" s="36">
        <v>299.16000000000003</v>
      </c>
      <c r="BK7" s="36">
        <v>297.13</v>
      </c>
      <c r="BL7" s="36">
        <v>252.09</v>
      </c>
      <c r="BM7" s="36">
        <v>250.76</v>
      </c>
      <c r="BN7" s="36">
        <v>276.38</v>
      </c>
      <c r="BO7" s="36">
        <v>96.78</v>
      </c>
      <c r="BP7" s="36">
        <v>97.49</v>
      </c>
      <c r="BQ7" s="36">
        <v>96.89</v>
      </c>
      <c r="BR7" s="36">
        <v>113.11</v>
      </c>
      <c r="BS7" s="36">
        <v>113.25</v>
      </c>
      <c r="BT7" s="36">
        <v>99</v>
      </c>
      <c r="BU7" s="36">
        <v>99.91</v>
      </c>
      <c r="BV7" s="36">
        <v>99.89</v>
      </c>
      <c r="BW7" s="36">
        <v>106.22</v>
      </c>
      <c r="BX7" s="36">
        <v>106.69</v>
      </c>
      <c r="BY7" s="36">
        <v>104.99</v>
      </c>
      <c r="BZ7" s="36">
        <v>197.8</v>
      </c>
      <c r="CA7" s="36">
        <v>196.22</v>
      </c>
      <c r="CB7" s="36">
        <v>197.02</v>
      </c>
      <c r="CC7" s="36">
        <v>167.11</v>
      </c>
      <c r="CD7" s="36">
        <v>166.78</v>
      </c>
      <c r="CE7" s="36">
        <v>164.03</v>
      </c>
      <c r="CF7" s="36">
        <v>164.25</v>
      </c>
      <c r="CG7" s="36">
        <v>165.34</v>
      </c>
      <c r="CH7" s="36">
        <v>155.22999999999999</v>
      </c>
      <c r="CI7" s="36">
        <v>154.91999999999999</v>
      </c>
      <c r="CJ7" s="36">
        <v>163.72</v>
      </c>
      <c r="CK7" s="36">
        <v>60.3</v>
      </c>
      <c r="CL7" s="36">
        <v>60.02</v>
      </c>
      <c r="CM7" s="36">
        <v>58.79</v>
      </c>
      <c r="CN7" s="36">
        <v>58.12</v>
      </c>
      <c r="CO7" s="36">
        <v>57.94</v>
      </c>
      <c r="CP7" s="36">
        <v>63.07</v>
      </c>
      <c r="CQ7" s="36">
        <v>62.71</v>
      </c>
      <c r="CR7" s="36">
        <v>62.15</v>
      </c>
      <c r="CS7" s="36">
        <v>62.12</v>
      </c>
      <c r="CT7" s="36">
        <v>62.26</v>
      </c>
      <c r="CU7" s="36">
        <v>59.76</v>
      </c>
      <c r="CV7" s="36">
        <v>89.96</v>
      </c>
      <c r="CW7" s="36">
        <v>90.1</v>
      </c>
      <c r="CX7" s="36">
        <v>90.22</v>
      </c>
      <c r="CY7" s="36">
        <v>90</v>
      </c>
      <c r="CZ7" s="36">
        <v>90</v>
      </c>
      <c r="DA7" s="36">
        <v>89.96</v>
      </c>
      <c r="DB7" s="36">
        <v>90.54</v>
      </c>
      <c r="DC7" s="36">
        <v>90.64</v>
      </c>
      <c r="DD7" s="36">
        <v>89.45</v>
      </c>
      <c r="DE7" s="36">
        <v>89.5</v>
      </c>
      <c r="DF7" s="36">
        <v>89.95</v>
      </c>
      <c r="DG7" s="36">
        <v>43.88</v>
      </c>
      <c r="DH7" s="36">
        <v>44.26</v>
      </c>
      <c r="DI7" s="36">
        <v>45</v>
      </c>
      <c r="DJ7" s="36">
        <v>45.73</v>
      </c>
      <c r="DK7" s="36">
        <v>46.56</v>
      </c>
      <c r="DL7" s="36">
        <v>41.47</v>
      </c>
      <c r="DM7" s="36">
        <v>42.43</v>
      </c>
      <c r="DN7" s="36">
        <v>43.24</v>
      </c>
      <c r="DO7" s="36">
        <v>44.91</v>
      </c>
      <c r="DP7" s="36">
        <v>45.89</v>
      </c>
      <c r="DQ7" s="36">
        <v>47.18</v>
      </c>
      <c r="DR7" s="36">
        <v>10.050000000000001</v>
      </c>
      <c r="DS7" s="36">
        <v>12.73</v>
      </c>
      <c r="DT7" s="36">
        <v>14.62</v>
      </c>
      <c r="DU7" s="36">
        <v>14.71</v>
      </c>
      <c r="DV7" s="36">
        <v>16.61</v>
      </c>
      <c r="DW7" s="36">
        <v>9.92</v>
      </c>
      <c r="DX7" s="36">
        <v>11.07</v>
      </c>
      <c r="DY7" s="36">
        <v>12.21</v>
      </c>
      <c r="DZ7" s="36">
        <v>12.03</v>
      </c>
      <c r="EA7" s="36">
        <v>13.14</v>
      </c>
      <c r="EB7" s="36">
        <v>13.18</v>
      </c>
      <c r="EC7" s="36">
        <v>0.52</v>
      </c>
      <c r="ED7" s="36">
        <v>0.81</v>
      </c>
      <c r="EE7" s="36">
        <v>0.84</v>
      </c>
      <c r="EF7" s="36">
        <v>0.64</v>
      </c>
      <c r="EG7" s="36">
        <v>0.45</v>
      </c>
      <c r="EH7" s="36">
        <v>0.82</v>
      </c>
      <c r="EI7" s="36">
        <v>0.76</v>
      </c>
      <c r="EJ7" s="36">
        <v>0.8</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2017-02-21T07:52:25Z</cp:lastPrinted>
  <dcterms:created xsi:type="dcterms:W3CDTF">2017-02-01T08:39:57Z</dcterms:created>
  <dcterms:modified xsi:type="dcterms:W3CDTF">2017-02-21T07:52:27Z</dcterms:modified>
  <cp:category/>
</cp:coreProperties>
</file>