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AL8" i="4" s="1"/>
  <c r="Q6" i="5"/>
  <c r="AD10" i="4" s="1"/>
  <c r="P6" i="5"/>
  <c r="O6" i="5"/>
  <c r="N6" i="5"/>
  <c r="I10" i="4" s="1"/>
  <c r="M6" i="5"/>
  <c r="B10" i="4" s="1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W10" i="4"/>
  <c r="P10" i="4"/>
  <c r="BB8" i="4"/>
  <c r="AT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<sst xmlns="http://schemas.openxmlformats.org/spreadsheetml/2006/main" count="286" uniqueCount="109">
  <si>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</si>
  <si>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</si>
  <si>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</si>
  <si>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</si>
  <si>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</si>
  <si>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</si>
  <si>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</si>
  <si>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</si>
  <si>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</si>
  <si>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</si>
  <si>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</si>
  <si>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</si>
  <si>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</si>
  <si>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</si>
  <si>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</si>
  <si>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</si>
  <si>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</si>
  <si>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</si>
  <si>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</si>
  <si>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</si>
  <si>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</si>
  <si>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</si>
  <si>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</si>
  <si>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</si>
  <si>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</si>
  <si>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</si>
  <si>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</si>
  <si>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</si>
  <si>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</si>
  <si>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</si>
  <si>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</si>
  <si>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</si>
  <si>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</si>
  <si>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</si>
  <si>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</si>
  <si>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</si>
  <si>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</si>
  <si>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</si>
  <si>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</si>
  <si>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</si>
  <si>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</si>
  <si>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23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</si>
  <si>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</si>
  <si>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</si>
  <si>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</si>
  <si>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</si>
  <si>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</si>
  <si>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</si>
  <si>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</si>
  <si>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</si>
  <si>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</si>
  <si>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</si>
  <si>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</si>
  <si>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</si>
  <si>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</si>
  <si>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</si>
  <si>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</si>
  <si>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</si>
  <si>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</si>
  <si>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</si>
  <si>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</si>
  <si>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</si>
  <si>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</si>
  <si>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</si>
  <si>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</si>
  <si>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</si>
  <si>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</si>
  <si>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</si>
  <si>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</si>
  <si>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</si>
  <si>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</si>
  <si>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</si>
  <si>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</si>
  <si>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</si>
  <si>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</si>
  <si>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</si>
  <si>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</si>
  <si>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</si>
  <si>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</si>
  <si>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</si>
  <si>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</si>
  <si>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</si>
  <si>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</si>
  <si>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</si>
  <si>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</si>
  <si>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</si>
  <si>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</si>
  <si>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</si>
  <si>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</si>
  <si>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</si>
  <si>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</si>
  <si>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</si>
  <si>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</si>
  <si>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</si>
  <si>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</si>
  <si>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富山県　高岡市</t>
  </si>
  <si>
    <t>法適用</t>
  </si>
  <si>
    <t>下水道事業</t>
  </si>
  <si>
    <t>公共下水道</t>
  </si>
  <si>
    <t>Ad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</si>
  <si>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</si>
  <si>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</si>
  <si>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</si>
  <si>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</si>
  <si>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</si>
  <si>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</si>
  <si>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・①経常収支比率（104.33）、⑤経費回収率（127.12）がともに100％を超え、水洗化率（95.92）も類似団体や全国平均よりも高い。
・③流動比率（24.63）が類似団体や全国平均と比べて低い。
・⑦施設利用率（49.19）が類似団体や全国平均と比べて低い。</t>
    <rPh sb="2" eb="4">
      <t>ケイジョウ</t>
    </rPh>
    <rPh sb="4" eb="6">
      <t>シュウシ</t>
    </rPh>
    <rPh sb="6" eb="8">
      <t>ヒリツ</t>
    </rPh>
    <rPh sb="18" eb="20">
      <t>ケイヒ</t>
    </rPh>
    <rPh sb="20" eb="22">
      <t>カイシュウ</t>
    </rPh>
    <rPh sb="22" eb="23">
      <t>リツ</t>
    </rPh>
    <rPh sb="40" eb="41">
      <t>コ</t>
    </rPh>
    <rPh sb="43" eb="46">
      <t>スイセンカ</t>
    </rPh>
    <rPh sb="46" eb="47">
      <t>リツ</t>
    </rPh>
    <rPh sb="55" eb="57">
      <t>ルイジ</t>
    </rPh>
    <rPh sb="57" eb="59">
      <t>ダンタイ</t>
    </rPh>
    <rPh sb="60" eb="62">
      <t>ゼンコク</t>
    </rPh>
    <rPh sb="62" eb="64">
      <t>ヘイキン</t>
    </rPh>
    <rPh sb="67" eb="68">
      <t>タカ</t>
    </rPh>
    <rPh sb="73" eb="75">
      <t>リュウドウ</t>
    </rPh>
    <rPh sb="75" eb="77">
      <t>ヒリツ</t>
    </rPh>
    <rPh sb="95" eb="96">
      <t>クラ</t>
    </rPh>
    <rPh sb="98" eb="99">
      <t>ヒク</t>
    </rPh>
    <rPh sb="104" eb="106">
      <t>シセツ</t>
    </rPh>
    <rPh sb="106" eb="108">
      <t>リヨウ</t>
    </rPh>
    <rPh sb="108" eb="109">
      <t>リツ</t>
    </rPh>
    <rPh sb="117" eb="119">
      <t>ルイジ</t>
    </rPh>
    <rPh sb="119" eb="121">
      <t>ダンタイ</t>
    </rPh>
    <rPh sb="122" eb="124">
      <t>ゼンコク</t>
    </rPh>
    <rPh sb="124" eb="126">
      <t>ヘイキン</t>
    </rPh>
    <rPh sb="127" eb="128">
      <t>クラ</t>
    </rPh>
    <rPh sb="130" eb="131">
      <t>ヒク</t>
    </rPh>
    <phoneticPr fontId="4"/>
  </si>
  <si>
    <t>・①有形固定資産減価償却率（6.48）は、H26年度法適用したばかりであり、低くなっている。
・②管渠老朽化率（6.10）が類似団体や全国平均より高く、③管渠改善率（0.00）も低い。管渠更新の取り組みが急がれる。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26" eb="27">
      <t>ホウ</t>
    </rPh>
    <rPh sb="27" eb="29">
      <t>テキヨウ</t>
    </rPh>
    <rPh sb="38" eb="39">
      <t>ヒク</t>
    </rPh>
    <rPh sb="49" eb="51">
      <t>カンキョ</t>
    </rPh>
    <rPh sb="51" eb="54">
      <t>ロウキュウカ</t>
    </rPh>
    <rPh sb="54" eb="55">
      <t>リツ</t>
    </rPh>
    <rPh sb="62" eb="64">
      <t>ルイジ</t>
    </rPh>
    <rPh sb="64" eb="66">
      <t>ダンタイ</t>
    </rPh>
    <rPh sb="67" eb="69">
      <t>ゼンコク</t>
    </rPh>
    <rPh sb="69" eb="71">
      <t>ヘイキン</t>
    </rPh>
    <rPh sb="73" eb="74">
      <t>タカ</t>
    </rPh>
    <rPh sb="77" eb="79">
      <t>カンキョ</t>
    </rPh>
    <rPh sb="79" eb="81">
      <t>カイゼン</t>
    </rPh>
    <rPh sb="81" eb="82">
      <t>リツ</t>
    </rPh>
    <rPh sb="89" eb="90">
      <t>ヒク</t>
    </rPh>
    <rPh sb="92" eb="94">
      <t>カンキョ</t>
    </rPh>
    <rPh sb="94" eb="96">
      <t>コウシン</t>
    </rPh>
    <rPh sb="97" eb="98">
      <t>ト</t>
    </rPh>
    <rPh sb="99" eb="100">
      <t>ク</t>
    </rPh>
    <rPh sb="102" eb="103">
      <t>イソ</t>
    </rPh>
    <phoneticPr fontId="4"/>
  </si>
  <si>
    <t>・経常収支比率や経費回収率が高く、概ね良好な経営と言えるが、流動比率が低く、支払能力を高めるための経営改善を図っていく必要がある。
・管渠の老朽化が進んでおり、管渠更新に取り組む必要がある。</t>
    <rPh sb="1" eb="3">
      <t>ケイジョウ</t>
    </rPh>
    <rPh sb="3" eb="5">
      <t>シュウシ</t>
    </rPh>
    <rPh sb="5" eb="7">
      <t>ヒリツ</t>
    </rPh>
    <rPh sb="8" eb="10">
      <t>ケイヒ</t>
    </rPh>
    <rPh sb="10" eb="12">
      <t>カイシュウ</t>
    </rPh>
    <rPh sb="12" eb="13">
      <t>リツ</t>
    </rPh>
    <rPh sb="14" eb="15">
      <t>タカ</t>
    </rPh>
    <rPh sb="17" eb="18">
      <t>オオムネ</t>
    </rPh>
    <rPh sb="19" eb="21">
      <t>リョウコウ</t>
    </rPh>
    <rPh sb="22" eb="24">
      <t>ケイエイ</t>
    </rPh>
    <rPh sb="25" eb="26">
      <t>イ</t>
    </rPh>
    <rPh sb="30" eb="32">
      <t>リュウドウ</t>
    </rPh>
    <rPh sb="32" eb="34">
      <t>ヒリツ</t>
    </rPh>
    <rPh sb="35" eb="36">
      <t>ヒク</t>
    </rPh>
    <rPh sb="67" eb="69">
      <t>カンキョ</t>
    </rPh>
    <rPh sb="70" eb="73">
      <t>ロウキュウカ</t>
    </rPh>
    <rPh sb="74" eb="75">
      <t>スス</t>
    </rPh>
    <rPh sb="80" eb="82">
      <t>カンキョ</t>
    </rPh>
    <rPh sb="82" eb="84">
      <t>コウシン</t>
    </rPh>
    <rPh sb="85" eb="86">
      <t>ト</t>
    </rPh>
    <rPh sb="87" eb="88">
      <t>ク</t>
    </rPh>
    <rPh sb="89" eb="9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</si>
</sst>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13504"/>
        <c:axId val="7081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0.08</c:v>
                </c:pt>
                <c:pt idx="4">
                  <c:v>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13504"/>
        <c:axId val="70817280"/>
      </c:lineChart>
      <c:dateAx>
        <c:axId val="107813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817280"/>
        <c:crosses val="autoZero"/>
        <c:auto val="1"/>
        <c:lblOffset val="100"/>
        <c:baseTimeUnit val="years"/>
      </c:dateAx>
      <c:valAx>
        <c:axId val="70817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13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49.35</c:v>
                </c:pt>
                <c:pt idx="4">
                  <c:v>49.19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011264"/>
        <c:axId val="8602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67.95</c:v>
                </c:pt>
                <c:pt idx="4">
                  <c:v>66.63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11264"/>
        <c:axId val="86021632"/>
      </c:lineChart>
      <c:dateAx>
        <c:axId val="8601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021632"/>
        <c:crosses val="autoZero"/>
        <c:auto val="1"/>
        <c:lblOffset val="100"/>
        <c:baseTimeUnit val="years"/>
      </c:dateAx>
      <c:valAx>
        <c:axId val="8602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01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95.67</c:v>
                </c:pt>
                <c:pt idx="4">
                  <c:v>95.92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035456"/>
        <c:axId val="96146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93.12</c:v>
                </c:pt>
                <c:pt idx="4">
                  <c:v>93.38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35456"/>
        <c:axId val="96146560"/>
      </c:lineChart>
      <c:dateAx>
        <c:axId val="8603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146560"/>
        <c:crosses val="autoZero"/>
        <c:auto val="1"/>
        <c:lblOffset val="100"/>
        <c:baseTimeUnit val="years"/>
      </c:dateAx>
      <c:valAx>
        <c:axId val="96146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035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100.76</c:v>
                </c:pt>
                <c:pt idx="4">
                  <c:v>104.33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841088"/>
        <c:axId val="7084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108.53</c:v>
                </c:pt>
                <c:pt idx="4">
                  <c:v>108.52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41088"/>
        <c:axId val="70843008"/>
      </c:lineChart>
      <c:dateAx>
        <c:axId val="7084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843008"/>
        <c:crosses val="autoZero"/>
        <c:auto val="1"/>
        <c:lblOffset val="100"/>
        <c:baseTimeUnit val="years"/>
      </c:dateAx>
      <c:valAx>
        <c:axId val="7084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84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</c:v>
                </c:pt>
                <c:pt idx="4">
                  <c:v>6.48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394560"/>
        <c:axId val="83396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28.35</c:v>
                </c:pt>
                <c:pt idx="4">
                  <c:v>27.96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94560"/>
        <c:axId val="83396480"/>
      </c:lineChart>
      <c:dateAx>
        <c:axId val="83394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396480"/>
        <c:crosses val="autoZero"/>
        <c:auto val="1"/>
        <c:lblOffset val="100"/>
        <c:baseTimeUnit val="years"/>
      </c:dateAx>
      <c:valAx>
        <c:axId val="83396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394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5.64</c:v>
                </c:pt>
                <c:pt idx="4">
                  <c:v>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22656"/>
        <c:axId val="8442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3.05</c:v>
                </c:pt>
                <c:pt idx="4">
                  <c:v>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22656"/>
        <c:axId val="84424576"/>
      </c:lineChart>
      <c:dateAx>
        <c:axId val="84422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24576"/>
        <c:crosses val="autoZero"/>
        <c:auto val="1"/>
        <c:lblOffset val="100"/>
        <c:baseTimeUnit val="years"/>
      </c:dateAx>
      <c:valAx>
        <c:axId val="8442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22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46592"/>
        <c:axId val="84461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4.72</c:v>
                </c:pt>
                <c:pt idx="4">
                  <c:v>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46592"/>
        <c:axId val="84461056"/>
      </c:lineChart>
      <c:dateAx>
        <c:axId val="8444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61056"/>
        <c:crosses val="autoZero"/>
        <c:auto val="1"/>
        <c:lblOffset val="100"/>
        <c:baseTimeUnit val="years"/>
      </c:dateAx>
      <c:valAx>
        <c:axId val="84461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46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19.350000000000001</c:v>
                </c:pt>
                <c:pt idx="4">
                  <c:v>24.63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96768"/>
        <c:axId val="84898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45.99</c:v>
                </c:pt>
                <c:pt idx="4">
                  <c:v>47.32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96768"/>
        <c:axId val="84898944"/>
      </c:lineChart>
      <c:dateAx>
        <c:axId val="8489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898944"/>
        <c:crosses val="autoZero"/>
        <c:auto val="1"/>
        <c:lblOffset val="100"/>
        <c:baseTimeUnit val="years"/>
      </c:dateAx>
      <c:valAx>
        <c:axId val="84898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89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935.18</c:v>
                </c:pt>
                <c:pt idx="4">
                  <c:v>867.35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16864"/>
        <c:axId val="8491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963.16</c:v>
                </c:pt>
                <c:pt idx="4">
                  <c:v>1017.47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16864"/>
        <c:axId val="84919040"/>
      </c:lineChart>
      <c:dateAx>
        <c:axId val="8491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919040"/>
        <c:crosses val="autoZero"/>
        <c:auto val="1"/>
        <c:lblOffset val="100"/>
        <c:baseTimeUnit val="years"/>
      </c:dateAx>
      <c:valAx>
        <c:axId val="8491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916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113.18</c:v>
                </c:pt>
                <c:pt idx="4">
                  <c:v>127.12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56640"/>
        <c:axId val="8585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94.82</c:v>
                </c:pt>
                <c:pt idx="4">
                  <c:v>96.37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56640"/>
        <c:axId val="85858560"/>
      </c:lineChart>
      <c:dateAx>
        <c:axId val="8585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858560"/>
        <c:crosses val="autoZero"/>
        <c:auto val="1"/>
        <c:lblOffset val="100"/>
        <c:baseTimeUnit val="years"/>
      </c:dateAx>
      <c:valAx>
        <c:axId val="8585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85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172.69</c:v>
                </c:pt>
                <c:pt idx="4">
                  <c:v>153.96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13600"/>
        <c:axId val="8591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162.88</c:v>
                </c:pt>
                <c:pt idx="4">
                  <c:v>162.65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13600"/>
        <c:axId val="85915520"/>
      </c:lineChart>
      <c:dateAx>
        <c:axId val="8591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915520"/>
        <c:crosses val="autoZero"/>
        <c:auto val="1"/>
        <c:lblOffset val="100"/>
        <c:baseTimeUnit val="years"/>
      </c:dateAx>
      <c:valAx>
        <c:axId val="8591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91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 x14ac:dyDescent="0.15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 x14ac:dyDescent="0.15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2" t="str">
        <f>データ!H6</f>
        <v>富山県　高岡市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Ad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174892</v>
      </c>
      <c r="AM8" s="64"/>
      <c r="AN8" s="64"/>
      <c r="AO8" s="64"/>
      <c r="AP8" s="64"/>
      <c r="AQ8" s="64"/>
      <c r="AR8" s="64"/>
      <c r="AS8" s="64"/>
      <c r="AT8" s="63">
        <f>データ!S6</f>
        <v>209.57</v>
      </c>
      <c r="AU8" s="63"/>
      <c r="AV8" s="63"/>
      <c r="AW8" s="63"/>
      <c r="AX8" s="63"/>
      <c r="AY8" s="63"/>
      <c r="AZ8" s="63"/>
      <c r="BA8" s="63"/>
      <c r="BB8" s="63">
        <f>データ!T6</f>
        <v>834.53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36.85</v>
      </c>
      <c r="J10" s="63"/>
      <c r="K10" s="63"/>
      <c r="L10" s="63"/>
      <c r="M10" s="63"/>
      <c r="N10" s="63"/>
      <c r="O10" s="63"/>
      <c r="P10" s="63">
        <f>データ!O6</f>
        <v>74.03</v>
      </c>
      <c r="Q10" s="63"/>
      <c r="R10" s="63"/>
      <c r="S10" s="63"/>
      <c r="T10" s="63"/>
      <c r="U10" s="63"/>
      <c r="V10" s="63"/>
      <c r="W10" s="63">
        <f>データ!P6</f>
        <v>56.12</v>
      </c>
      <c r="X10" s="63"/>
      <c r="Y10" s="63"/>
      <c r="Z10" s="63"/>
      <c r="AA10" s="63"/>
      <c r="AB10" s="63"/>
      <c r="AC10" s="63"/>
      <c r="AD10" s="64">
        <f>データ!Q6</f>
        <v>3412</v>
      </c>
      <c r="AE10" s="64"/>
      <c r="AF10" s="64"/>
      <c r="AG10" s="64"/>
      <c r="AH10" s="64"/>
      <c r="AI10" s="64"/>
      <c r="AJ10" s="64"/>
      <c r="AK10" s="2"/>
      <c r="AL10" s="64">
        <f>データ!U6</f>
        <v>129169</v>
      </c>
      <c r="AM10" s="64"/>
      <c r="AN10" s="64"/>
      <c r="AO10" s="64"/>
      <c r="AP10" s="64"/>
      <c r="AQ10" s="64"/>
      <c r="AR10" s="64"/>
      <c r="AS10" s="64"/>
      <c r="AT10" s="63">
        <f>データ!V6</f>
        <v>31.38</v>
      </c>
      <c r="AU10" s="63"/>
      <c r="AV10" s="63"/>
      <c r="AW10" s="63"/>
      <c r="AX10" s="63"/>
      <c r="AY10" s="63"/>
      <c r="AZ10" s="63"/>
      <c r="BA10" s="63"/>
      <c r="BB10" s="63">
        <f>データ!W6</f>
        <v>4116.28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106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107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 x14ac:dyDescent="0.15"/>
  <cols>
    <col min="2" max="143" width="11.875" customWidth="1"/>
  </cols>
  <sheetData>
    <row r="1" spans="1:147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35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 x14ac:dyDescent="0.15">
      <c r="A4" s="26" t="s">
        <v>53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54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55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56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57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58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59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60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61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62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63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64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 x14ac:dyDescent="0.15">
      <c r="A5" s="26" t="s">
        <v>65</v>
      </c>
      <c r="B5" s="29"/>
      <c r="C5" s="29"/>
      <c r="D5" s="29"/>
      <c r="E5" s="29"/>
      <c r="F5" s="29"/>
      <c r="G5" s="29"/>
      <c r="H5" s="30" t="s">
        <v>66</v>
      </c>
      <c r="I5" s="30" t="s">
        <v>67</v>
      </c>
      <c r="J5" s="30" t="s">
        <v>68</v>
      </c>
      <c r="K5" s="30" t="s">
        <v>69</v>
      </c>
      <c r="L5" s="30" t="s">
        <v>70</v>
      </c>
      <c r="M5" s="30" t="s">
        <v>71</v>
      </c>
      <c r="N5" s="30" t="s">
        <v>72</v>
      </c>
      <c r="O5" s="30" t="s">
        <v>73</v>
      </c>
      <c r="P5" s="30" t="s">
        <v>74</v>
      </c>
      <c r="Q5" s="30" t="s">
        <v>75</v>
      </c>
      <c r="R5" s="30" t="s">
        <v>76</v>
      </c>
      <c r="S5" s="30" t="s">
        <v>77</v>
      </c>
      <c r="T5" s="30" t="s">
        <v>78</v>
      </c>
      <c r="U5" s="30" t="s">
        <v>79</v>
      </c>
      <c r="V5" s="30" t="s">
        <v>80</v>
      </c>
      <c r="W5" s="30" t="s">
        <v>81</v>
      </c>
      <c r="X5" s="30" t="s">
        <v>82</v>
      </c>
      <c r="Y5" s="30" t="s">
        <v>83</v>
      </c>
      <c r="Z5" s="30" t="s">
        <v>84</v>
      </c>
      <c r="AA5" s="30" t="s">
        <v>85</v>
      </c>
      <c r="AB5" s="30" t="s">
        <v>86</v>
      </c>
      <c r="AC5" s="30" t="s">
        <v>87</v>
      </c>
      <c r="AD5" s="30" t="s">
        <v>88</v>
      </c>
      <c r="AE5" s="30" t="s">
        <v>89</v>
      </c>
      <c r="AF5" s="30" t="s">
        <v>90</v>
      </c>
      <c r="AG5" s="30" t="s">
        <v>91</v>
      </c>
      <c r="AH5" s="30" t="s">
        <v>92</v>
      </c>
      <c r="AI5" s="30" t="s">
        <v>82</v>
      </c>
      <c r="AJ5" s="30" t="s">
        <v>83</v>
      </c>
      <c r="AK5" s="30" t="s">
        <v>84</v>
      </c>
      <c r="AL5" s="30" t="s">
        <v>85</v>
      </c>
      <c r="AM5" s="30" t="s">
        <v>86</v>
      </c>
      <c r="AN5" s="30" t="s">
        <v>87</v>
      </c>
      <c r="AO5" s="30" t="s">
        <v>88</v>
      </c>
      <c r="AP5" s="30" t="s">
        <v>89</v>
      </c>
      <c r="AQ5" s="30" t="s">
        <v>90</v>
      </c>
      <c r="AR5" s="30" t="s">
        <v>91</v>
      </c>
      <c r="AS5" s="30" t="s">
        <v>93</v>
      </c>
      <c r="AT5" s="30" t="s">
        <v>82</v>
      </c>
      <c r="AU5" s="30" t="s">
        <v>83</v>
      </c>
      <c r="AV5" s="30" t="s">
        <v>84</v>
      </c>
      <c r="AW5" s="30" t="s">
        <v>85</v>
      </c>
      <c r="AX5" s="30" t="s">
        <v>86</v>
      </c>
      <c r="AY5" s="30" t="s">
        <v>87</v>
      </c>
      <c r="AZ5" s="30" t="s">
        <v>88</v>
      </c>
      <c r="BA5" s="30" t="s">
        <v>89</v>
      </c>
      <c r="BB5" s="30" t="s">
        <v>90</v>
      </c>
      <c r="BC5" s="30" t="s">
        <v>91</v>
      </c>
      <c r="BD5" s="30" t="s">
        <v>93</v>
      </c>
      <c r="BE5" s="30" t="s">
        <v>82</v>
      </c>
      <c r="BF5" s="30" t="s">
        <v>83</v>
      </c>
      <c r="BG5" s="30" t="s">
        <v>84</v>
      </c>
      <c r="BH5" s="30" t="s">
        <v>85</v>
      </c>
      <c r="BI5" s="30" t="s">
        <v>86</v>
      </c>
      <c r="BJ5" s="30" t="s">
        <v>87</v>
      </c>
      <c r="BK5" s="30" t="s">
        <v>88</v>
      </c>
      <c r="BL5" s="30" t="s">
        <v>89</v>
      </c>
      <c r="BM5" s="30" t="s">
        <v>90</v>
      </c>
      <c r="BN5" s="30" t="s">
        <v>91</v>
      </c>
      <c r="BO5" s="30" t="s">
        <v>93</v>
      </c>
      <c r="BP5" s="30" t="s">
        <v>82</v>
      </c>
      <c r="BQ5" s="30" t="s">
        <v>83</v>
      </c>
      <c r="BR5" s="30" t="s">
        <v>84</v>
      </c>
      <c r="BS5" s="30" t="s">
        <v>85</v>
      </c>
      <c r="BT5" s="30" t="s">
        <v>86</v>
      </c>
      <c r="BU5" s="30" t="s">
        <v>87</v>
      </c>
      <c r="BV5" s="30" t="s">
        <v>88</v>
      </c>
      <c r="BW5" s="30" t="s">
        <v>89</v>
      </c>
      <c r="BX5" s="30" t="s">
        <v>90</v>
      </c>
      <c r="BY5" s="30" t="s">
        <v>91</v>
      </c>
      <c r="BZ5" s="30" t="s">
        <v>93</v>
      </c>
      <c r="CA5" s="30" t="s">
        <v>82</v>
      </c>
      <c r="CB5" s="30" t="s">
        <v>83</v>
      </c>
      <c r="CC5" s="30" t="s">
        <v>84</v>
      </c>
      <c r="CD5" s="30" t="s">
        <v>85</v>
      </c>
      <c r="CE5" s="30" t="s">
        <v>86</v>
      </c>
      <c r="CF5" s="30" t="s">
        <v>87</v>
      </c>
      <c r="CG5" s="30" t="s">
        <v>88</v>
      </c>
      <c r="CH5" s="30" t="s">
        <v>89</v>
      </c>
      <c r="CI5" s="30" t="s">
        <v>90</v>
      </c>
      <c r="CJ5" s="30" t="s">
        <v>91</v>
      </c>
      <c r="CK5" s="30" t="s">
        <v>93</v>
      </c>
      <c r="CL5" s="30" t="s">
        <v>82</v>
      </c>
      <c r="CM5" s="30" t="s">
        <v>83</v>
      </c>
      <c r="CN5" s="30" t="s">
        <v>84</v>
      </c>
      <c r="CO5" s="30" t="s">
        <v>85</v>
      </c>
      <c r="CP5" s="30" t="s">
        <v>86</v>
      </c>
      <c r="CQ5" s="30" t="s">
        <v>87</v>
      </c>
      <c r="CR5" s="30" t="s">
        <v>88</v>
      </c>
      <c r="CS5" s="30" t="s">
        <v>89</v>
      </c>
      <c r="CT5" s="30" t="s">
        <v>90</v>
      </c>
      <c r="CU5" s="30" t="s">
        <v>91</v>
      </c>
      <c r="CV5" s="30" t="s">
        <v>93</v>
      </c>
      <c r="CW5" s="30" t="s">
        <v>82</v>
      </c>
      <c r="CX5" s="30" t="s">
        <v>83</v>
      </c>
      <c r="CY5" s="30" t="s">
        <v>84</v>
      </c>
      <c r="CZ5" s="30" t="s">
        <v>85</v>
      </c>
      <c r="DA5" s="30" t="s">
        <v>86</v>
      </c>
      <c r="DB5" s="30" t="s">
        <v>87</v>
      </c>
      <c r="DC5" s="30" t="s">
        <v>88</v>
      </c>
      <c r="DD5" s="30" t="s">
        <v>89</v>
      </c>
      <c r="DE5" s="30" t="s">
        <v>90</v>
      </c>
      <c r="DF5" s="30" t="s">
        <v>91</v>
      </c>
      <c r="DG5" s="30" t="s">
        <v>93</v>
      </c>
      <c r="DH5" s="30" t="s">
        <v>82</v>
      </c>
      <c r="DI5" s="30" t="s">
        <v>83</v>
      </c>
      <c r="DJ5" s="30" t="s">
        <v>84</v>
      </c>
      <c r="DK5" s="30" t="s">
        <v>85</v>
      </c>
      <c r="DL5" s="30" t="s">
        <v>86</v>
      </c>
      <c r="DM5" s="30" t="s">
        <v>87</v>
      </c>
      <c r="DN5" s="30" t="s">
        <v>88</v>
      </c>
      <c r="DO5" s="30" t="s">
        <v>89</v>
      </c>
      <c r="DP5" s="30" t="s">
        <v>90</v>
      </c>
      <c r="DQ5" s="30" t="s">
        <v>91</v>
      </c>
      <c r="DR5" s="30" t="s">
        <v>93</v>
      </c>
      <c r="DS5" s="30" t="s">
        <v>82</v>
      </c>
      <c r="DT5" s="30" t="s">
        <v>83</v>
      </c>
      <c r="DU5" s="30" t="s">
        <v>84</v>
      </c>
      <c r="DV5" s="30" t="s">
        <v>85</v>
      </c>
      <c r="DW5" s="30" t="s">
        <v>86</v>
      </c>
      <c r="DX5" s="30" t="s">
        <v>87</v>
      </c>
      <c r="DY5" s="30" t="s">
        <v>88</v>
      </c>
      <c r="DZ5" s="30" t="s">
        <v>89</v>
      </c>
      <c r="EA5" s="30" t="s">
        <v>90</v>
      </c>
      <c r="EB5" s="30" t="s">
        <v>91</v>
      </c>
      <c r="EC5" s="30" t="s">
        <v>93</v>
      </c>
      <c r="ED5" s="30" t="s">
        <v>82</v>
      </c>
      <c r="EE5" s="30" t="s">
        <v>83</v>
      </c>
      <c r="EF5" s="30" t="s">
        <v>84</v>
      </c>
      <c r="EG5" s="30" t="s">
        <v>85</v>
      </c>
      <c r="EH5" s="30" t="s">
        <v>86</v>
      </c>
      <c r="EI5" s="30" t="s">
        <v>87</v>
      </c>
      <c r="EJ5" s="30" t="s">
        <v>88</v>
      </c>
      <c r="EK5" s="30" t="s">
        <v>89</v>
      </c>
      <c r="EL5" s="30" t="s">
        <v>90</v>
      </c>
      <c r="EM5" s="30" t="s">
        <v>91</v>
      </c>
      <c r="EN5" s="30" t="s">
        <v>93</v>
      </c>
    </row>
    <row r="6" spans="1:147" s="34" customFormat="1" x14ac:dyDescent="0.15">
      <c r="A6" s="26" t="s">
        <v>94</v>
      </c>
      <c r="B6" s="31">
        <f>B7</f>
        <v>2015</v>
      </c>
      <c r="C6" s="31">
        <f t="shared" ref="C6:W6" si="3">C7</f>
        <v>162027</v>
      </c>
      <c r="D6" s="31">
        <f t="shared" si="3"/>
        <v>46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富山県　高岡市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Ad</v>
      </c>
      <c r="M6" s="32" t="str">
        <f t="shared" si="3"/>
        <v>-</v>
      </c>
      <c r="N6" s="32">
        <f t="shared" si="3"/>
        <v>36.85</v>
      </c>
      <c r="O6" s="32">
        <f t="shared" si="3"/>
        <v>74.03</v>
      </c>
      <c r="P6" s="32">
        <f t="shared" si="3"/>
        <v>56.12</v>
      </c>
      <c r="Q6" s="32">
        <f t="shared" si="3"/>
        <v>3412</v>
      </c>
      <c r="R6" s="32">
        <f t="shared" si="3"/>
        <v>174892</v>
      </c>
      <c r="S6" s="32">
        <f t="shared" si="3"/>
        <v>209.57</v>
      </c>
      <c r="T6" s="32">
        <f t="shared" si="3"/>
        <v>834.53</v>
      </c>
      <c r="U6" s="32">
        <f t="shared" si="3"/>
        <v>129169</v>
      </c>
      <c r="V6" s="32">
        <f t="shared" si="3"/>
        <v>31.38</v>
      </c>
      <c r="W6" s="32">
        <f t="shared" si="3"/>
        <v>4116.28</v>
      </c>
      <c r="X6" s="33" t="str">
        <f>IF(X7="",NA(),X7)</f>
        <v>-</v>
      </c>
      <c r="Y6" s="33" t="str">
        <f t="shared" ref="Y6:AG6" si="4">IF(Y7="",NA(),Y7)</f>
        <v>-</v>
      </c>
      <c r="Z6" s="33" t="str">
        <f t="shared" si="4"/>
        <v>-</v>
      </c>
      <c r="AA6" s="33">
        <f t="shared" si="4"/>
        <v>100.76</v>
      </c>
      <c r="AB6" s="33">
        <f t="shared" si="4"/>
        <v>104.33</v>
      </c>
      <c r="AC6" s="33" t="str">
        <f t="shared" si="4"/>
        <v>-</v>
      </c>
      <c r="AD6" s="33" t="str">
        <f t="shared" si="4"/>
        <v>-</v>
      </c>
      <c r="AE6" s="33" t="str">
        <f t="shared" si="4"/>
        <v>-</v>
      </c>
      <c r="AF6" s="33">
        <f t="shared" si="4"/>
        <v>108.53</v>
      </c>
      <c r="AG6" s="33">
        <f t="shared" si="4"/>
        <v>108.52</v>
      </c>
      <c r="AH6" s="32" t="str">
        <f>IF(AH7="","",IF(AH7="-","【-】","【"&amp;SUBSTITUTE(TEXT(AH7,"#,##0.00"),"-","△")&amp;"】"))</f>
        <v>【108.23】</v>
      </c>
      <c r="AI6" s="33" t="str">
        <f>IF(AI7="",NA(),AI7)</f>
        <v>-</v>
      </c>
      <c r="AJ6" s="33" t="str">
        <f t="shared" ref="AJ6:AR6" si="5">IF(AJ7="",NA(),AJ7)</f>
        <v>-</v>
      </c>
      <c r="AK6" s="33" t="str">
        <f t="shared" si="5"/>
        <v>-</v>
      </c>
      <c r="AL6" s="32">
        <f t="shared" si="5"/>
        <v>0</v>
      </c>
      <c r="AM6" s="32">
        <f t="shared" si="5"/>
        <v>0</v>
      </c>
      <c r="AN6" s="33" t="str">
        <f t="shared" si="5"/>
        <v>-</v>
      </c>
      <c r="AO6" s="33" t="str">
        <f t="shared" si="5"/>
        <v>-</v>
      </c>
      <c r="AP6" s="33" t="str">
        <f t="shared" si="5"/>
        <v>-</v>
      </c>
      <c r="AQ6" s="33">
        <f t="shared" si="5"/>
        <v>4.72</v>
      </c>
      <c r="AR6" s="33">
        <f t="shared" si="5"/>
        <v>4.87</v>
      </c>
      <c r="AS6" s="32" t="str">
        <f>IF(AS7="","",IF(AS7="-","【-】","【"&amp;SUBSTITUTE(TEXT(AS7,"#,##0.00"),"-","△")&amp;"】"))</f>
        <v>【4.45】</v>
      </c>
      <c r="AT6" s="33" t="str">
        <f>IF(AT7="",NA(),AT7)</f>
        <v>-</v>
      </c>
      <c r="AU6" s="33" t="str">
        <f t="shared" ref="AU6:BC6" si="6">IF(AU7="",NA(),AU7)</f>
        <v>-</v>
      </c>
      <c r="AV6" s="33" t="str">
        <f t="shared" si="6"/>
        <v>-</v>
      </c>
      <c r="AW6" s="33">
        <f t="shared" si="6"/>
        <v>19.350000000000001</v>
      </c>
      <c r="AX6" s="33">
        <f t="shared" si="6"/>
        <v>24.63</v>
      </c>
      <c r="AY6" s="33" t="str">
        <f t="shared" si="6"/>
        <v>-</v>
      </c>
      <c r="AZ6" s="33" t="str">
        <f t="shared" si="6"/>
        <v>-</v>
      </c>
      <c r="BA6" s="33" t="str">
        <f t="shared" si="6"/>
        <v>-</v>
      </c>
      <c r="BB6" s="33">
        <f t="shared" si="6"/>
        <v>45.99</v>
      </c>
      <c r="BC6" s="33">
        <f t="shared" si="6"/>
        <v>47.32</v>
      </c>
      <c r="BD6" s="32" t="str">
        <f>IF(BD7="","",IF(BD7="-","【-】","【"&amp;SUBSTITUTE(TEXT(BD7,"#,##0.00"),"-","△")&amp;"】"))</f>
        <v>【57.41】</v>
      </c>
      <c r="BE6" s="33" t="str">
        <f>IF(BE7="",NA(),BE7)</f>
        <v>-</v>
      </c>
      <c r="BF6" s="33" t="str">
        <f t="shared" ref="BF6:BN6" si="7">IF(BF7="",NA(),BF7)</f>
        <v>-</v>
      </c>
      <c r="BG6" s="33" t="str">
        <f t="shared" si="7"/>
        <v>-</v>
      </c>
      <c r="BH6" s="33">
        <f t="shared" si="7"/>
        <v>935.18</v>
      </c>
      <c r="BI6" s="33">
        <f t="shared" si="7"/>
        <v>867.35</v>
      </c>
      <c r="BJ6" s="33" t="str">
        <f t="shared" si="7"/>
        <v>-</v>
      </c>
      <c r="BK6" s="33" t="str">
        <f t="shared" si="7"/>
        <v>-</v>
      </c>
      <c r="BL6" s="33" t="str">
        <f t="shared" si="7"/>
        <v>-</v>
      </c>
      <c r="BM6" s="33">
        <f t="shared" si="7"/>
        <v>963.16</v>
      </c>
      <c r="BN6" s="33">
        <f t="shared" si="7"/>
        <v>1017.47</v>
      </c>
      <c r="BO6" s="32" t="str">
        <f>IF(BO7="","",IF(BO7="-","【-】","【"&amp;SUBSTITUTE(TEXT(BO7,"#,##0.00"),"-","△")&amp;"】"))</f>
        <v>【763.62】</v>
      </c>
      <c r="BP6" s="33" t="str">
        <f>IF(BP7="",NA(),BP7)</f>
        <v>-</v>
      </c>
      <c r="BQ6" s="33" t="str">
        <f t="shared" ref="BQ6:BY6" si="8">IF(BQ7="",NA(),BQ7)</f>
        <v>-</v>
      </c>
      <c r="BR6" s="33" t="str">
        <f t="shared" si="8"/>
        <v>-</v>
      </c>
      <c r="BS6" s="33">
        <f t="shared" si="8"/>
        <v>113.18</v>
      </c>
      <c r="BT6" s="33">
        <f t="shared" si="8"/>
        <v>127.12</v>
      </c>
      <c r="BU6" s="33" t="str">
        <f t="shared" si="8"/>
        <v>-</v>
      </c>
      <c r="BV6" s="33" t="str">
        <f t="shared" si="8"/>
        <v>-</v>
      </c>
      <c r="BW6" s="33" t="str">
        <f t="shared" si="8"/>
        <v>-</v>
      </c>
      <c r="BX6" s="33">
        <f t="shared" si="8"/>
        <v>94.82</v>
      </c>
      <c r="BY6" s="33">
        <f t="shared" si="8"/>
        <v>96.37</v>
      </c>
      <c r="BZ6" s="32" t="str">
        <f>IF(BZ7="","",IF(BZ7="-","【-】","【"&amp;SUBSTITUTE(TEXT(BZ7,"#,##0.00"),"-","△")&amp;"】"))</f>
        <v>【98.53】</v>
      </c>
      <c r="CA6" s="33" t="str">
        <f>IF(CA7="",NA(),CA7)</f>
        <v>-</v>
      </c>
      <c r="CB6" s="33" t="str">
        <f t="shared" ref="CB6:CJ6" si="9">IF(CB7="",NA(),CB7)</f>
        <v>-</v>
      </c>
      <c r="CC6" s="33" t="str">
        <f t="shared" si="9"/>
        <v>-</v>
      </c>
      <c r="CD6" s="33">
        <f t="shared" si="9"/>
        <v>172.69</v>
      </c>
      <c r="CE6" s="33">
        <f t="shared" si="9"/>
        <v>153.96</v>
      </c>
      <c r="CF6" s="33" t="str">
        <f t="shared" si="9"/>
        <v>-</v>
      </c>
      <c r="CG6" s="33" t="str">
        <f t="shared" si="9"/>
        <v>-</v>
      </c>
      <c r="CH6" s="33" t="str">
        <f t="shared" si="9"/>
        <v>-</v>
      </c>
      <c r="CI6" s="33">
        <f t="shared" si="9"/>
        <v>162.88</v>
      </c>
      <c r="CJ6" s="33">
        <f t="shared" si="9"/>
        <v>162.65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>
        <f t="shared" si="10"/>
        <v>49.35</v>
      </c>
      <c r="CP6" s="33">
        <f t="shared" si="10"/>
        <v>49.19</v>
      </c>
      <c r="CQ6" s="33" t="str">
        <f t="shared" si="10"/>
        <v>-</v>
      </c>
      <c r="CR6" s="33" t="str">
        <f t="shared" si="10"/>
        <v>-</v>
      </c>
      <c r="CS6" s="33" t="str">
        <f t="shared" si="10"/>
        <v>-</v>
      </c>
      <c r="CT6" s="33">
        <f t="shared" si="10"/>
        <v>67.95</v>
      </c>
      <c r="CU6" s="33">
        <f t="shared" si="10"/>
        <v>66.63</v>
      </c>
      <c r="CV6" s="32" t="str">
        <f>IF(CV7="","",IF(CV7="-","【-】","【"&amp;SUBSTITUTE(TEXT(CV7,"#,##0.00"),"-","△")&amp;"】"))</f>
        <v>【60.01】</v>
      </c>
      <c r="CW6" s="33" t="str">
        <f>IF(CW7="",NA(),CW7)</f>
        <v>-</v>
      </c>
      <c r="CX6" s="33" t="str">
        <f t="shared" ref="CX6:DF6" si="11">IF(CX7="",NA(),CX7)</f>
        <v>-</v>
      </c>
      <c r="CY6" s="33" t="str">
        <f t="shared" si="11"/>
        <v>-</v>
      </c>
      <c r="CZ6" s="33">
        <f t="shared" si="11"/>
        <v>95.67</v>
      </c>
      <c r="DA6" s="33">
        <f t="shared" si="11"/>
        <v>95.92</v>
      </c>
      <c r="DB6" s="33" t="str">
        <f t="shared" si="11"/>
        <v>-</v>
      </c>
      <c r="DC6" s="33" t="str">
        <f t="shared" si="11"/>
        <v>-</v>
      </c>
      <c r="DD6" s="33" t="str">
        <f t="shared" si="11"/>
        <v>-</v>
      </c>
      <c r="DE6" s="33">
        <f t="shared" si="11"/>
        <v>93.12</v>
      </c>
      <c r="DF6" s="33">
        <f t="shared" si="11"/>
        <v>93.38</v>
      </c>
      <c r="DG6" s="32" t="str">
        <f>IF(DG7="","",IF(DG7="-","【-】","【"&amp;SUBSTITUTE(TEXT(DG7,"#,##0.00"),"-","△")&amp;"】"))</f>
        <v>【94.73】</v>
      </c>
      <c r="DH6" s="33" t="str">
        <f>IF(DH7="",NA(),DH7)</f>
        <v>-</v>
      </c>
      <c r="DI6" s="33" t="str">
        <f t="shared" ref="DI6:DQ6" si="12">IF(DI7="",NA(),DI7)</f>
        <v>-</v>
      </c>
      <c r="DJ6" s="33" t="str">
        <f t="shared" si="12"/>
        <v>-</v>
      </c>
      <c r="DK6" s="33">
        <f t="shared" si="12"/>
        <v>3.3</v>
      </c>
      <c r="DL6" s="33">
        <f t="shared" si="12"/>
        <v>6.48</v>
      </c>
      <c r="DM6" s="33" t="str">
        <f t="shared" si="12"/>
        <v>-</v>
      </c>
      <c r="DN6" s="33" t="str">
        <f t="shared" si="12"/>
        <v>-</v>
      </c>
      <c r="DO6" s="33" t="str">
        <f t="shared" si="12"/>
        <v>-</v>
      </c>
      <c r="DP6" s="33">
        <f t="shared" si="12"/>
        <v>28.35</v>
      </c>
      <c r="DQ6" s="33">
        <f t="shared" si="12"/>
        <v>27.96</v>
      </c>
      <c r="DR6" s="32" t="str">
        <f>IF(DR7="","",IF(DR7="-","【-】","【"&amp;SUBSTITUTE(TEXT(DR7,"#,##0.00"),"-","△")&amp;"】"))</f>
        <v>【36.85】</v>
      </c>
      <c r="DS6" s="33" t="str">
        <f>IF(DS7="",NA(),DS7)</f>
        <v>-</v>
      </c>
      <c r="DT6" s="33" t="str">
        <f t="shared" ref="DT6:EB6" si="13">IF(DT7="",NA(),DT7)</f>
        <v>-</v>
      </c>
      <c r="DU6" s="33" t="str">
        <f t="shared" si="13"/>
        <v>-</v>
      </c>
      <c r="DV6" s="33">
        <f t="shared" si="13"/>
        <v>5.64</v>
      </c>
      <c r="DW6" s="33">
        <f t="shared" si="13"/>
        <v>6.1</v>
      </c>
      <c r="DX6" s="33" t="str">
        <f t="shared" si="13"/>
        <v>-</v>
      </c>
      <c r="DY6" s="33" t="str">
        <f t="shared" si="13"/>
        <v>-</v>
      </c>
      <c r="DZ6" s="33" t="str">
        <f t="shared" si="13"/>
        <v>-</v>
      </c>
      <c r="EA6" s="33">
        <f t="shared" si="13"/>
        <v>3.05</v>
      </c>
      <c r="EB6" s="33">
        <f t="shared" si="13"/>
        <v>3.4</v>
      </c>
      <c r="EC6" s="32" t="str">
        <f>IF(EC7="","",IF(EC7="-","【-】","【"&amp;SUBSTITUTE(TEXT(EC7,"#,##0.00"),"-","△")&amp;"】"))</f>
        <v>【4.56】</v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>
        <f t="shared" si="14"/>
        <v>0.01</v>
      </c>
      <c r="EH6" s="32">
        <f t="shared" si="14"/>
        <v>0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>
        <f t="shared" si="14"/>
        <v>0.08</v>
      </c>
      <c r="EM6" s="33">
        <f t="shared" si="14"/>
        <v>0.22</v>
      </c>
      <c r="EN6" s="32" t="str">
        <f>IF(EN7="","",IF(EN7="-","【-】","【"&amp;SUBSTITUTE(TEXT(EN7,"#,##0.00"),"-","△")&amp;"】"))</f>
        <v>【0.23】</v>
      </c>
    </row>
    <row r="7" spans="1:147" s="34" customFormat="1" x14ac:dyDescent="0.15">
      <c r="A7" s="26"/>
      <c r="B7" s="35">
        <v>2015</v>
      </c>
      <c r="C7" s="35">
        <v>162027</v>
      </c>
      <c r="D7" s="35">
        <v>46</v>
      </c>
      <c r="E7" s="35">
        <v>17</v>
      </c>
      <c r="F7" s="35">
        <v>1</v>
      </c>
      <c r="G7" s="35">
        <v>0</v>
      </c>
      <c r="H7" s="35" t="s">
        <v>95</v>
      </c>
      <c r="I7" s="35" t="s">
        <v>96</v>
      </c>
      <c r="J7" s="35" t="s">
        <v>97</v>
      </c>
      <c r="K7" s="35" t="s">
        <v>98</v>
      </c>
      <c r="L7" s="35" t="s">
        <v>99</v>
      </c>
      <c r="M7" s="36" t="s">
        <v>100</v>
      </c>
      <c r="N7" s="36">
        <v>36.85</v>
      </c>
      <c r="O7" s="36">
        <v>74.03</v>
      </c>
      <c r="P7" s="36">
        <v>56.12</v>
      </c>
      <c r="Q7" s="36">
        <v>3412</v>
      </c>
      <c r="R7" s="36">
        <v>174892</v>
      </c>
      <c r="S7" s="36">
        <v>209.57</v>
      </c>
      <c r="T7" s="36">
        <v>834.53</v>
      </c>
      <c r="U7" s="36">
        <v>129169</v>
      </c>
      <c r="V7" s="36">
        <v>31.38</v>
      </c>
      <c r="W7" s="36">
        <v>4116.28</v>
      </c>
      <c r="X7" s="36" t="s">
        <v>100</v>
      </c>
      <c r="Y7" s="36" t="s">
        <v>100</v>
      </c>
      <c r="Z7" s="36" t="s">
        <v>100</v>
      </c>
      <c r="AA7" s="36">
        <v>100.76</v>
      </c>
      <c r="AB7" s="36">
        <v>104.33</v>
      </c>
      <c r="AC7" s="36" t="s">
        <v>100</v>
      </c>
      <c r="AD7" s="36" t="s">
        <v>100</v>
      </c>
      <c r="AE7" s="36" t="s">
        <v>100</v>
      </c>
      <c r="AF7" s="36">
        <v>108.53</v>
      </c>
      <c r="AG7" s="36">
        <v>108.52</v>
      </c>
      <c r="AH7" s="36">
        <v>108.23</v>
      </c>
      <c r="AI7" s="36" t="s">
        <v>100</v>
      </c>
      <c r="AJ7" s="36" t="s">
        <v>100</v>
      </c>
      <c r="AK7" s="36" t="s">
        <v>100</v>
      </c>
      <c r="AL7" s="36">
        <v>0</v>
      </c>
      <c r="AM7" s="36">
        <v>0</v>
      </c>
      <c r="AN7" s="36" t="s">
        <v>100</v>
      </c>
      <c r="AO7" s="36" t="s">
        <v>100</v>
      </c>
      <c r="AP7" s="36" t="s">
        <v>100</v>
      </c>
      <c r="AQ7" s="36">
        <v>4.72</v>
      </c>
      <c r="AR7" s="36">
        <v>4.87</v>
      </c>
      <c r="AS7" s="36">
        <v>4.45</v>
      </c>
      <c r="AT7" s="36" t="s">
        <v>100</v>
      </c>
      <c r="AU7" s="36" t="s">
        <v>100</v>
      </c>
      <c r="AV7" s="36" t="s">
        <v>100</v>
      </c>
      <c r="AW7" s="36">
        <v>19.350000000000001</v>
      </c>
      <c r="AX7" s="36">
        <v>24.63</v>
      </c>
      <c r="AY7" s="36" t="s">
        <v>100</v>
      </c>
      <c r="AZ7" s="36" t="s">
        <v>100</v>
      </c>
      <c r="BA7" s="36" t="s">
        <v>100</v>
      </c>
      <c r="BB7" s="36">
        <v>45.99</v>
      </c>
      <c r="BC7" s="36">
        <v>47.32</v>
      </c>
      <c r="BD7" s="36">
        <v>57.41</v>
      </c>
      <c r="BE7" s="36" t="s">
        <v>100</v>
      </c>
      <c r="BF7" s="36" t="s">
        <v>100</v>
      </c>
      <c r="BG7" s="36" t="s">
        <v>100</v>
      </c>
      <c r="BH7" s="36">
        <v>935.18</v>
      </c>
      <c r="BI7" s="36">
        <v>867.35</v>
      </c>
      <c r="BJ7" s="36" t="s">
        <v>100</v>
      </c>
      <c r="BK7" s="36" t="s">
        <v>100</v>
      </c>
      <c r="BL7" s="36" t="s">
        <v>100</v>
      </c>
      <c r="BM7" s="36">
        <v>963.16</v>
      </c>
      <c r="BN7" s="36">
        <v>1017.47</v>
      </c>
      <c r="BO7" s="36">
        <v>763.62</v>
      </c>
      <c r="BP7" s="36" t="s">
        <v>100</v>
      </c>
      <c r="BQ7" s="36" t="s">
        <v>100</v>
      </c>
      <c r="BR7" s="36" t="s">
        <v>100</v>
      </c>
      <c r="BS7" s="36">
        <v>113.18</v>
      </c>
      <c r="BT7" s="36">
        <v>127.12</v>
      </c>
      <c r="BU7" s="36" t="s">
        <v>100</v>
      </c>
      <c r="BV7" s="36" t="s">
        <v>100</v>
      </c>
      <c r="BW7" s="36" t="s">
        <v>100</v>
      </c>
      <c r="BX7" s="36">
        <v>94.82</v>
      </c>
      <c r="BY7" s="36">
        <v>96.37</v>
      </c>
      <c r="BZ7" s="36">
        <v>98.53</v>
      </c>
      <c r="CA7" s="36" t="s">
        <v>100</v>
      </c>
      <c r="CB7" s="36" t="s">
        <v>100</v>
      </c>
      <c r="CC7" s="36" t="s">
        <v>100</v>
      </c>
      <c r="CD7" s="36">
        <v>172.69</v>
      </c>
      <c r="CE7" s="36">
        <v>153.96</v>
      </c>
      <c r="CF7" s="36" t="s">
        <v>100</v>
      </c>
      <c r="CG7" s="36" t="s">
        <v>100</v>
      </c>
      <c r="CH7" s="36" t="s">
        <v>100</v>
      </c>
      <c r="CI7" s="36">
        <v>162.88</v>
      </c>
      <c r="CJ7" s="36">
        <v>162.65</v>
      </c>
      <c r="CK7" s="36">
        <v>139.69999999999999</v>
      </c>
      <c r="CL7" s="36" t="s">
        <v>100</v>
      </c>
      <c r="CM7" s="36" t="s">
        <v>100</v>
      </c>
      <c r="CN7" s="36" t="s">
        <v>100</v>
      </c>
      <c r="CO7" s="36">
        <v>49.35</v>
      </c>
      <c r="CP7" s="36">
        <v>49.19</v>
      </c>
      <c r="CQ7" s="36" t="s">
        <v>100</v>
      </c>
      <c r="CR7" s="36" t="s">
        <v>100</v>
      </c>
      <c r="CS7" s="36" t="s">
        <v>100</v>
      </c>
      <c r="CT7" s="36">
        <v>67.95</v>
      </c>
      <c r="CU7" s="36">
        <v>66.63</v>
      </c>
      <c r="CV7" s="36">
        <v>60.01</v>
      </c>
      <c r="CW7" s="36" t="s">
        <v>100</v>
      </c>
      <c r="CX7" s="36" t="s">
        <v>100</v>
      </c>
      <c r="CY7" s="36" t="s">
        <v>100</v>
      </c>
      <c r="CZ7" s="36">
        <v>95.67</v>
      </c>
      <c r="DA7" s="36">
        <v>95.92</v>
      </c>
      <c r="DB7" s="36" t="s">
        <v>100</v>
      </c>
      <c r="DC7" s="36" t="s">
        <v>100</v>
      </c>
      <c r="DD7" s="36" t="s">
        <v>100</v>
      </c>
      <c r="DE7" s="36">
        <v>93.12</v>
      </c>
      <c r="DF7" s="36">
        <v>93.38</v>
      </c>
      <c r="DG7" s="36">
        <v>94.73</v>
      </c>
      <c r="DH7" s="36" t="s">
        <v>100</v>
      </c>
      <c r="DI7" s="36" t="s">
        <v>100</v>
      </c>
      <c r="DJ7" s="36" t="s">
        <v>100</v>
      </c>
      <c r="DK7" s="36">
        <v>3.3</v>
      </c>
      <c r="DL7" s="36">
        <v>6.48</v>
      </c>
      <c r="DM7" s="36" t="s">
        <v>100</v>
      </c>
      <c r="DN7" s="36" t="s">
        <v>100</v>
      </c>
      <c r="DO7" s="36" t="s">
        <v>100</v>
      </c>
      <c r="DP7" s="36">
        <v>28.35</v>
      </c>
      <c r="DQ7" s="36">
        <v>27.96</v>
      </c>
      <c r="DR7" s="36">
        <v>36.85</v>
      </c>
      <c r="DS7" s="36" t="s">
        <v>100</v>
      </c>
      <c r="DT7" s="36" t="s">
        <v>100</v>
      </c>
      <c r="DU7" s="36" t="s">
        <v>100</v>
      </c>
      <c r="DV7" s="36">
        <v>5.64</v>
      </c>
      <c r="DW7" s="36">
        <v>6.1</v>
      </c>
      <c r="DX7" s="36" t="s">
        <v>100</v>
      </c>
      <c r="DY7" s="36" t="s">
        <v>100</v>
      </c>
      <c r="DZ7" s="36" t="s">
        <v>100</v>
      </c>
      <c r="EA7" s="36">
        <v>3.05</v>
      </c>
      <c r="EB7" s="36">
        <v>3.4</v>
      </c>
      <c r="EC7" s="36">
        <v>4.5599999999999996</v>
      </c>
      <c r="ED7" s="36" t="s">
        <v>100</v>
      </c>
      <c r="EE7" s="36" t="s">
        <v>100</v>
      </c>
      <c r="EF7" s="36" t="s">
        <v>100</v>
      </c>
      <c r="EG7" s="36">
        <v>0.01</v>
      </c>
      <c r="EH7" s="36">
        <v>0</v>
      </c>
      <c r="EI7" s="36" t="s">
        <v>100</v>
      </c>
      <c r="EJ7" s="36" t="s">
        <v>100</v>
      </c>
      <c r="EK7" s="36" t="s">
        <v>100</v>
      </c>
      <c r="EL7" s="36">
        <v>0.08</v>
      </c>
      <c r="EM7" s="36">
        <v>0.22</v>
      </c>
      <c r="EN7" s="36">
        <v>0.23</v>
      </c>
    </row>
    <row r="8" spans="1:147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 x14ac:dyDescent="0.15">
      <c r="A9" s="38"/>
      <c r="B9" s="38" t="s">
        <v>101</v>
      </c>
      <c r="C9" s="38" t="s">
        <v>102</v>
      </c>
      <c r="D9" s="38" t="s">
        <v>103</v>
      </c>
      <c r="E9" s="38" t="s">
        <v>104</v>
      </c>
      <c r="F9" s="38" t="s">
        <v>105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高岡市</cp:lastModifiedBy>
  <cp:lastPrinted>2017-02-21T04:35:54Z</cp:lastPrinted>
  <dcterms:created xsi:type="dcterms:W3CDTF">2017-02-08T02:35:14Z</dcterms:created>
  <dcterms:modified xsi:type="dcterms:W3CDTF">2017-02-21T04:36:29Z</dcterms:modified>
</cp:coreProperties>
</file>