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gecadsv\業務\06_調査\平成２８年度\経営比較分析表\"/>
    </mc:Choice>
  </mc:AlternateContent>
  <workbookProtection workbookAlgorithmName="SHA-512" workbookHashValue="AOEKJqWPxE7wxer49LDl+kIyarbGg1kwyZgmWmgx3Ny79Tnbm96SHAHCoT96ncKtKTmYaZwGPhOcz8dfrhv0KA==" workbookSaltValue="OZMajl6Vt5gP3buXJt04gA==" workbookSpinCount="100000"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<sst xmlns="http://schemas.openxmlformats.org/spreadsheetml/2006/main" count="226" uniqueCount="111">
  <si>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</si>
  <si>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</si>
  <si>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</si>
  <si>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</si>
  <si>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</si>
  <si>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</si>
  <si>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</si>
  <si>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</si>
  <si>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</si>
  <si>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</si>
  <si>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</si>
  <si>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</si>
  <si>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</si>
  <si>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</si>
  <si>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</si>
  <si>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</si>
  <si>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</si>
  <si>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</si>
  <si>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</si>
  <si>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</si>
  <si>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</si>
  <si>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</si>
  <si>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</si>
  <si>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</si>
  <si>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</si>
  <si>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</si>
  <si>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</si>
  <si>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</si>
  <si>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</si>
  <si>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</si>
  <si>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</si>
  <si>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</si>
  <si>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</si>
  <si>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</si>
  <si>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</si>
  <si>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</si>
  <si>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</si>
  <si>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</si>
  <si>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</si>
  <si>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</si>
  <si>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</si>
  <si>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</si>
  <si>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</si>
  <si>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</si>
  <si>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</si>
  <si>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</si>
  <si>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</si>
  <si>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</si>
  <si>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</si>
  <si>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</si>
  <si>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</si>
  <si>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</si>
  <si>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</si>
  <si>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</si>
  <si>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</si>
  <si>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</si>
  <si>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</si>
  <si>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</si>
  <si>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</si>
  <si>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</si>
  <si>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</si>
  <si>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</si>
  <si>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</si>
  <si>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</si>
  <si>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</si>
  <si>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</si>
  <si>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</si>
  <si>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</si>
  <si>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</si>
  <si>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</si>
  <si>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</si>
  <si>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</si>
  <si>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</si>
  <si>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</si>
  <si>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</si>
  <si>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</si>
  <si>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</si>
  <si>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</si>
  <si>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</si>
  <si>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</si>
  <si>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</si>
  <si>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</si>
  <si>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</si>
  <si>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</si>
  <si>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</si>
  <si>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</si>
  <si>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</si>
  <si>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</si>
  <si>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</si>
  <si>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</si>
  <si>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</si>
  <si>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</si>
  <si>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</si>
  <si>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</si>
  <si>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</si>
  <si>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</si>
  <si>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滑川市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</si>
  <si>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</si>
  <si>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</si>
  <si>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</si>
  <si>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</si>
  <si>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</si>
  <si>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</si>
  <si>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</si>
  <si>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</si>
  <si>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</si>
  <si>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</si>
  <si>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</si>
  <si>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①収益的収支比率は100％を下回っており、単年度収支は赤字で、経営の健全性が低いことを示しています。
　これは、過去の建設改良費の財源として借り入れた地方債の償還金が多額であるためです。
　⑤経費回収率はH27年度は、100％を上回り、使用料で賄うべき費用を使用料のみで賄うことができました。
　また、類似団体平均や全国平均を大きく上回っており、他の団体と比べると経営の健全性は高いと言えます。
　ただし、特定環境保全公共下水道の汚水を併せて処理している浄化センターの建設や改築更新にかかる費用を、全て公共下水道に計上していることから、見かけ上経営の健全性がより高い数値となっている点に留意が必要です。
　特定環境保全公共下水道区域は未整備の区域が多く、引き続き整備を進めていくため、地方債残高と償還金は増加していく見込みであり、⑧水洗化率も類似団体平均を下回っていることから、整備や維持管理の経費節減、普及促進員の戸別訪問などによる水洗化の推進、適正な使用料の設定等に引き続き取り組む必要があります。
</t>
    <rPh sb="273" eb="275">
      <t>ケイエイ</t>
    </rPh>
    <rPh sb="276" eb="279">
      <t>ケンゼンセイ</t>
    </rPh>
    <rPh sb="346" eb="348">
      <t>ザンダカ</t>
    </rPh>
    <rPh sb="349" eb="351">
      <t>ショウカン</t>
    </rPh>
    <phoneticPr fontId="4"/>
  </si>
  <si>
    <t xml:space="preserve">　特定環境保全公共下水道は、未整備区域の整備を進める一方で、施設の改築更新も行っていかなければならないため、更新投資の増加も見込まれることから、地方債償還金は増加していく見込みであり、今後も厳しい経営状況が続きます。
　独立採算の原則に基づいた経営に向けて、H30年度から公営企業会計を適用することにより、経営状況をより的確に把握するとともに、より一層水洗化の推進、効率的な維持管理による経費節減、適正な使用料の設定、建設改良費の削減と平準化等に努め、経営改善を図っていく必要があります。
</t>
    <rPh sb="54" eb="56">
      <t>コウシン</t>
    </rPh>
    <rPh sb="56" eb="58">
      <t>トウシ</t>
    </rPh>
    <rPh sb="59" eb="61">
      <t>ゾウカ</t>
    </rPh>
    <rPh sb="62" eb="64">
      <t>ミコ</t>
    </rPh>
    <rPh sb="209" eb="211">
      <t>ケンセツ</t>
    </rPh>
    <rPh sb="211" eb="213">
      <t>カイリョウ</t>
    </rPh>
    <rPh sb="215" eb="217">
      <t>サクゲン</t>
    </rPh>
    <rPh sb="218" eb="221">
      <t>ヘイジュンカ</t>
    </rPh>
    <rPh sb="226" eb="228">
      <t>ケイエイ</t>
    </rPh>
    <rPh sb="228" eb="230">
      <t>カイゼン</t>
    </rPh>
    <rPh sb="231" eb="232">
      <t>ハカ</t>
    </rPh>
    <rPh sb="236" eb="238">
      <t>ヒツヨウ</t>
    </rPh>
    <phoneticPr fontId="4"/>
  </si>
  <si>
    <t>　事業開始はS54年で、H27年度末で37年が経過しています。中継ポンプ場については、長寿命化計画を策定し、順次改築更新を行っていますが、管渠については、法定耐用年数を経過したものがないため、長寿命化計画の策定や、更新・老朽化対策は行っていません。
　今後は、主要な管渠の定期点検や、下水道施設を一体的に捉えたストックマネジメント計画の策定等を行い、計画的に改築更新を行うことで、更新投資の平準化を図る必要があります。</t>
    <rPh sb="9" eb="10">
      <t>ネン</t>
    </rPh>
    <rPh sb="190" eb="192">
      <t>コウシン</t>
    </rPh>
    <rPh sb="192" eb="194">
      <t>トウシ</t>
    </rPh>
    <rPh sb="195" eb="198">
      <t>ヘイジュンカ</t>
    </rPh>
    <rPh sb="199" eb="20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</si>
</sst>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0.44</c:v>
                </c:pt>
                <c:pt idx="4">
                  <c:v>0</c:v>
                </c:pt>
              </c:numCache>
            </c:numRef>
          </c:val>
          <c:extLst>
            <c:ext xmlns:c16="http://schemas.microsoft.com/office/drawing/2014/chart" uri="{C3380CC4-5D6E-409C-BE32-E72D297353CC}">
              <c16:uniqueId val="{00000000-278C-44C0-B6F8-923FDD14CB69}"/>
            </c:ext>
          </c:extLst>
        </c:ser>
        <c:dLbls>
          <c:showLegendKey val="0"/>
          <c:showVal val="0"/>
          <c:showCatName val="0"/>
          <c:showSerName val="0"/>
          <c:showPercent val="0"/>
          <c:showBubbleSize val="0"/>
        </c:dLbls>
        <c:gapWidth val="150"/>
        <c:axId val="736306672"/>
        <c:axId val="73630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278C-44C0-B6F8-923FDD14CB69}"/>
            </c:ext>
          </c:extLst>
        </c:ser>
        <c:dLbls>
          <c:showLegendKey val="0"/>
          <c:showVal val="0"/>
          <c:showCatName val="0"/>
          <c:showSerName val="0"/>
          <c:showPercent val="0"/>
          <c:showBubbleSize val="0"/>
        </c:dLbls>
        <c:marker val="1"/>
        <c:smooth val="0"/>
        <c:axId val="736306672"/>
        <c:axId val="736307064"/>
      </c:lineChart>
      <c:dateAx>
        <c:axId val="736306672"/>
        <c:scaling>
          <c:orientation val="minMax"/>
        </c:scaling>
        <c:delete val="1"/>
        <c:axPos val="b"/>
        <c:numFmt formatCode="ge" sourceLinked="1"/>
        <c:majorTickMark val="none"/>
        <c:minorTickMark val="none"/>
        <c:tickLblPos val="none"/>
        <c:crossAx val="736307064"/>
        <c:crosses val="autoZero"/>
        <c:auto val="1"/>
        <c:lblOffset val="100"/>
        <c:baseTimeUnit val="years"/>
      </c:dateAx>
      <c:valAx>
        <c:axId val="73630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30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76-4105-ACDA-6D350DDAB7B2}"/>
            </c:ext>
          </c:extLst>
        </c:ser>
        <c:dLbls>
          <c:showLegendKey val="0"/>
          <c:showVal val="0"/>
          <c:showCatName val="0"/>
          <c:showSerName val="0"/>
          <c:showPercent val="0"/>
          <c:showBubbleSize val="0"/>
        </c:dLbls>
        <c:gapWidth val="150"/>
        <c:axId val="512939136"/>
        <c:axId val="4866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2D76-4105-ACDA-6D350DDAB7B2}"/>
            </c:ext>
          </c:extLst>
        </c:ser>
        <c:dLbls>
          <c:showLegendKey val="0"/>
          <c:showVal val="0"/>
          <c:showCatName val="0"/>
          <c:showSerName val="0"/>
          <c:showPercent val="0"/>
          <c:showBubbleSize val="0"/>
        </c:dLbls>
        <c:marker val="1"/>
        <c:smooth val="0"/>
        <c:axId val="512939136"/>
        <c:axId val="486677120"/>
      </c:lineChart>
      <c:dateAx>
        <c:axId val="512939136"/>
        <c:scaling>
          <c:orientation val="minMax"/>
        </c:scaling>
        <c:delete val="1"/>
        <c:axPos val="b"/>
        <c:numFmt formatCode="ge" sourceLinked="1"/>
        <c:majorTickMark val="none"/>
        <c:minorTickMark val="none"/>
        <c:tickLblPos val="none"/>
        <c:crossAx val="486677120"/>
        <c:crosses val="autoZero"/>
        <c:auto val="1"/>
        <c:lblOffset val="100"/>
        <c:baseTimeUnit val="years"/>
      </c:dateAx>
      <c:valAx>
        <c:axId val="4866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9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68.86</c:v>
                </c:pt>
                <c:pt idx="1">
                  <c:v>73.36</c:v>
                </c:pt>
                <c:pt idx="2">
                  <c:v>70.75</c:v>
                </c:pt>
                <c:pt idx="3">
                  <c:v>69.680000000000007</c:v>
                </c:pt>
                <c:pt idx="4">
                  <c:v>78.94</c:v>
                </c:pt>
              </c:numCache>
            </c:numRef>
          </c:val>
          <c:extLst>
            <c:ext xmlns:c16="http://schemas.microsoft.com/office/drawing/2014/chart" uri="{C3380CC4-5D6E-409C-BE32-E72D297353CC}">
              <c16:uniqueId val="{00000000-2A54-4100-9CBA-BE457110AA0D}"/>
            </c:ext>
          </c:extLst>
        </c:ser>
        <c:dLbls>
          <c:showLegendKey val="0"/>
          <c:showVal val="0"/>
          <c:showCatName val="0"/>
          <c:showSerName val="0"/>
          <c:showPercent val="0"/>
          <c:showBubbleSize val="0"/>
        </c:dLbls>
        <c:gapWidth val="150"/>
        <c:axId val="486678296"/>
        <c:axId val="4866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2A54-4100-9CBA-BE457110AA0D}"/>
            </c:ext>
          </c:extLst>
        </c:ser>
        <c:dLbls>
          <c:showLegendKey val="0"/>
          <c:showVal val="0"/>
          <c:showCatName val="0"/>
          <c:showSerName val="0"/>
          <c:showPercent val="0"/>
          <c:showBubbleSize val="0"/>
        </c:dLbls>
        <c:marker val="1"/>
        <c:smooth val="0"/>
        <c:axId val="486678296"/>
        <c:axId val="486678688"/>
      </c:lineChart>
      <c:dateAx>
        <c:axId val="486678296"/>
        <c:scaling>
          <c:orientation val="minMax"/>
        </c:scaling>
        <c:delete val="1"/>
        <c:axPos val="b"/>
        <c:numFmt formatCode="ge" sourceLinked="1"/>
        <c:majorTickMark val="none"/>
        <c:minorTickMark val="none"/>
        <c:tickLblPos val="none"/>
        <c:crossAx val="486678688"/>
        <c:crosses val="autoZero"/>
        <c:auto val="1"/>
        <c:lblOffset val="100"/>
        <c:baseTimeUnit val="years"/>
      </c:dateAx>
      <c:valAx>
        <c:axId val="4866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7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89.15</c:v>
                </c:pt>
                <c:pt idx="1">
                  <c:v>89.84</c:v>
                </c:pt>
                <c:pt idx="2">
                  <c:v>90.75</c:v>
                </c:pt>
                <c:pt idx="3">
                  <c:v>90.34</c:v>
                </c:pt>
                <c:pt idx="4">
                  <c:v>93.24</c:v>
                </c:pt>
              </c:numCache>
            </c:numRef>
          </c:val>
          <c:extLst>
            <c:ext xmlns:c16="http://schemas.microsoft.com/office/drawing/2014/chart" uri="{C3380CC4-5D6E-409C-BE32-E72D297353CC}">
              <c16:uniqueId val="{00000000-8645-4324-A3E6-A06B08532041}"/>
            </c:ext>
          </c:extLst>
        </c:ser>
        <c:dLbls>
          <c:showLegendKey val="0"/>
          <c:showVal val="0"/>
          <c:showCatName val="0"/>
          <c:showSerName val="0"/>
          <c:showPercent val="0"/>
          <c:showBubbleSize val="0"/>
        </c:dLbls>
        <c:gapWidth val="150"/>
        <c:axId val="802919216"/>
        <c:axId val="80291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45-4324-A3E6-A06B08532041}"/>
            </c:ext>
          </c:extLst>
        </c:ser>
        <c:dLbls>
          <c:showLegendKey val="0"/>
          <c:showVal val="0"/>
          <c:showCatName val="0"/>
          <c:showSerName val="0"/>
          <c:showPercent val="0"/>
          <c:showBubbleSize val="0"/>
        </c:dLbls>
        <c:marker val="1"/>
        <c:smooth val="0"/>
        <c:axId val="802919216"/>
        <c:axId val="802919608"/>
      </c:lineChart>
      <c:dateAx>
        <c:axId val="802919216"/>
        <c:scaling>
          <c:orientation val="minMax"/>
        </c:scaling>
        <c:delete val="1"/>
        <c:axPos val="b"/>
        <c:numFmt formatCode="ge" sourceLinked="1"/>
        <c:majorTickMark val="none"/>
        <c:minorTickMark val="none"/>
        <c:tickLblPos val="none"/>
        <c:crossAx val="802919608"/>
        <c:crosses val="autoZero"/>
        <c:auto val="1"/>
        <c:lblOffset val="100"/>
        <c:baseTimeUnit val="years"/>
      </c:dateAx>
      <c:valAx>
        <c:axId val="80291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91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6F-4A63-9EF5-E91FE59CF561}"/>
            </c:ext>
          </c:extLst>
        </c:ser>
        <c:dLbls>
          <c:showLegendKey val="0"/>
          <c:showVal val="0"/>
          <c:showCatName val="0"/>
          <c:showSerName val="0"/>
          <c:showPercent val="0"/>
          <c:showBubbleSize val="0"/>
        </c:dLbls>
        <c:gapWidth val="150"/>
        <c:axId val="598681896"/>
        <c:axId val="59868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6F-4A63-9EF5-E91FE59CF561}"/>
            </c:ext>
          </c:extLst>
        </c:ser>
        <c:dLbls>
          <c:showLegendKey val="0"/>
          <c:showVal val="0"/>
          <c:showCatName val="0"/>
          <c:showSerName val="0"/>
          <c:showPercent val="0"/>
          <c:showBubbleSize val="0"/>
        </c:dLbls>
        <c:marker val="1"/>
        <c:smooth val="0"/>
        <c:axId val="598681896"/>
        <c:axId val="598682288"/>
      </c:lineChart>
      <c:dateAx>
        <c:axId val="598681896"/>
        <c:scaling>
          <c:orientation val="minMax"/>
        </c:scaling>
        <c:delete val="1"/>
        <c:axPos val="b"/>
        <c:numFmt formatCode="ge" sourceLinked="1"/>
        <c:majorTickMark val="none"/>
        <c:minorTickMark val="none"/>
        <c:tickLblPos val="none"/>
        <c:crossAx val="598682288"/>
        <c:crosses val="autoZero"/>
        <c:auto val="1"/>
        <c:lblOffset val="100"/>
        <c:baseTimeUnit val="years"/>
      </c:dateAx>
      <c:valAx>
        <c:axId val="59868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8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8E-461E-9447-98B673173674}"/>
            </c:ext>
          </c:extLst>
        </c:ser>
        <c:dLbls>
          <c:showLegendKey val="0"/>
          <c:showVal val="0"/>
          <c:showCatName val="0"/>
          <c:showSerName val="0"/>
          <c:showPercent val="0"/>
          <c:showBubbleSize val="0"/>
        </c:dLbls>
        <c:gapWidth val="150"/>
        <c:axId val="727765176"/>
        <c:axId val="7277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8E-461E-9447-98B673173674}"/>
            </c:ext>
          </c:extLst>
        </c:ser>
        <c:dLbls>
          <c:showLegendKey val="0"/>
          <c:showVal val="0"/>
          <c:showCatName val="0"/>
          <c:showSerName val="0"/>
          <c:showPercent val="0"/>
          <c:showBubbleSize val="0"/>
        </c:dLbls>
        <c:marker val="1"/>
        <c:smooth val="0"/>
        <c:axId val="727765176"/>
        <c:axId val="727765568"/>
      </c:lineChart>
      <c:dateAx>
        <c:axId val="727765176"/>
        <c:scaling>
          <c:orientation val="minMax"/>
        </c:scaling>
        <c:delete val="1"/>
        <c:axPos val="b"/>
        <c:numFmt formatCode="ge" sourceLinked="1"/>
        <c:majorTickMark val="none"/>
        <c:minorTickMark val="none"/>
        <c:tickLblPos val="none"/>
        <c:crossAx val="727765568"/>
        <c:crosses val="autoZero"/>
        <c:auto val="1"/>
        <c:lblOffset val="100"/>
        <c:baseTimeUnit val="years"/>
      </c:dateAx>
      <c:valAx>
        <c:axId val="7277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76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86-4ADF-8512-FEDF8D207C62}"/>
            </c:ext>
          </c:extLst>
        </c:ser>
        <c:dLbls>
          <c:showLegendKey val="0"/>
          <c:showVal val="0"/>
          <c:showCatName val="0"/>
          <c:showSerName val="0"/>
          <c:showPercent val="0"/>
          <c:showBubbleSize val="0"/>
        </c:dLbls>
        <c:gapWidth val="150"/>
        <c:axId val="727766744"/>
        <c:axId val="51293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86-4ADF-8512-FEDF8D207C62}"/>
            </c:ext>
          </c:extLst>
        </c:ser>
        <c:dLbls>
          <c:showLegendKey val="0"/>
          <c:showVal val="0"/>
          <c:showCatName val="0"/>
          <c:showSerName val="0"/>
          <c:showPercent val="0"/>
          <c:showBubbleSize val="0"/>
        </c:dLbls>
        <c:marker val="1"/>
        <c:smooth val="0"/>
        <c:axId val="727766744"/>
        <c:axId val="512937960"/>
      </c:lineChart>
      <c:dateAx>
        <c:axId val="727766744"/>
        <c:scaling>
          <c:orientation val="minMax"/>
        </c:scaling>
        <c:delete val="1"/>
        <c:axPos val="b"/>
        <c:numFmt formatCode="ge" sourceLinked="1"/>
        <c:majorTickMark val="none"/>
        <c:minorTickMark val="none"/>
        <c:tickLblPos val="none"/>
        <c:crossAx val="512937960"/>
        <c:crosses val="autoZero"/>
        <c:auto val="1"/>
        <c:lblOffset val="100"/>
        <c:baseTimeUnit val="years"/>
      </c:dateAx>
      <c:valAx>
        <c:axId val="51293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76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E1-4925-94AA-A7AE79856DDA}"/>
            </c:ext>
          </c:extLst>
        </c:ser>
        <c:dLbls>
          <c:showLegendKey val="0"/>
          <c:showVal val="0"/>
          <c:showCatName val="0"/>
          <c:showSerName val="0"/>
          <c:showPercent val="0"/>
          <c:showBubbleSize val="0"/>
        </c:dLbls>
        <c:gapWidth val="150"/>
        <c:axId val="512939528"/>
        <c:axId val="44714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1-4925-94AA-A7AE79856DDA}"/>
            </c:ext>
          </c:extLst>
        </c:ser>
        <c:dLbls>
          <c:showLegendKey val="0"/>
          <c:showVal val="0"/>
          <c:showCatName val="0"/>
          <c:showSerName val="0"/>
          <c:showPercent val="0"/>
          <c:showBubbleSize val="0"/>
        </c:dLbls>
        <c:marker val="1"/>
        <c:smooth val="0"/>
        <c:axId val="512939528"/>
        <c:axId val="447148664"/>
      </c:lineChart>
      <c:dateAx>
        <c:axId val="512939528"/>
        <c:scaling>
          <c:orientation val="minMax"/>
        </c:scaling>
        <c:delete val="1"/>
        <c:axPos val="b"/>
        <c:numFmt formatCode="ge" sourceLinked="1"/>
        <c:majorTickMark val="none"/>
        <c:minorTickMark val="none"/>
        <c:tickLblPos val="none"/>
        <c:crossAx val="447148664"/>
        <c:crosses val="autoZero"/>
        <c:auto val="1"/>
        <c:lblOffset val="100"/>
        <c:baseTimeUnit val="years"/>
      </c:dateAx>
      <c:valAx>
        <c:axId val="44714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93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1144.32</c:v>
                </c:pt>
                <c:pt idx="1">
                  <c:v>1027.8599999999999</c:v>
                </c:pt>
                <c:pt idx="2">
                  <c:v>1091.43</c:v>
                </c:pt>
                <c:pt idx="3">
                  <c:v>1088.17</c:v>
                </c:pt>
                <c:pt idx="4">
                  <c:v>1008.51</c:v>
                </c:pt>
              </c:numCache>
            </c:numRef>
          </c:val>
          <c:extLst>
            <c:ext xmlns:c16="http://schemas.microsoft.com/office/drawing/2014/chart" uri="{C3380CC4-5D6E-409C-BE32-E72D297353CC}">
              <c16:uniqueId val="{00000000-AA36-4EDD-8F40-65939CB12747}"/>
            </c:ext>
          </c:extLst>
        </c:ser>
        <c:dLbls>
          <c:showLegendKey val="0"/>
          <c:showVal val="0"/>
          <c:showCatName val="0"/>
          <c:showSerName val="0"/>
          <c:showPercent val="0"/>
          <c:showBubbleSize val="0"/>
        </c:dLbls>
        <c:gapWidth val="150"/>
        <c:axId val="447149840"/>
        <c:axId val="44715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AA36-4EDD-8F40-65939CB12747}"/>
            </c:ext>
          </c:extLst>
        </c:ser>
        <c:dLbls>
          <c:showLegendKey val="0"/>
          <c:showVal val="0"/>
          <c:showCatName val="0"/>
          <c:showSerName val="0"/>
          <c:showPercent val="0"/>
          <c:showBubbleSize val="0"/>
        </c:dLbls>
        <c:marker val="1"/>
        <c:smooth val="0"/>
        <c:axId val="447149840"/>
        <c:axId val="447150232"/>
      </c:lineChart>
      <c:dateAx>
        <c:axId val="447149840"/>
        <c:scaling>
          <c:orientation val="minMax"/>
        </c:scaling>
        <c:delete val="1"/>
        <c:axPos val="b"/>
        <c:numFmt formatCode="ge" sourceLinked="1"/>
        <c:majorTickMark val="none"/>
        <c:minorTickMark val="none"/>
        <c:tickLblPos val="none"/>
        <c:crossAx val="447150232"/>
        <c:crosses val="autoZero"/>
        <c:auto val="1"/>
        <c:lblOffset val="100"/>
        <c:baseTimeUnit val="years"/>
      </c:dateAx>
      <c:valAx>
        <c:axId val="44715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14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91.37</c:v>
                </c:pt>
                <c:pt idx="1">
                  <c:v>96.14</c:v>
                </c:pt>
                <c:pt idx="2">
                  <c:v>83.95</c:v>
                </c:pt>
                <c:pt idx="3">
                  <c:v>99.81</c:v>
                </c:pt>
                <c:pt idx="4">
                  <c:v>104.08</c:v>
                </c:pt>
              </c:numCache>
            </c:numRef>
          </c:val>
          <c:extLst>
            <c:ext xmlns:c16="http://schemas.microsoft.com/office/drawing/2014/chart" uri="{C3380CC4-5D6E-409C-BE32-E72D297353CC}">
              <c16:uniqueId val="{00000000-4F8A-4FCA-B7B0-CEE4190E8DE6}"/>
            </c:ext>
          </c:extLst>
        </c:ser>
        <c:dLbls>
          <c:showLegendKey val="0"/>
          <c:showVal val="0"/>
          <c:showCatName val="0"/>
          <c:showSerName val="0"/>
          <c:showPercent val="0"/>
          <c:showBubbleSize val="0"/>
        </c:dLbls>
        <c:gapWidth val="150"/>
        <c:axId val="454161872"/>
        <c:axId val="45416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4F8A-4FCA-B7B0-CEE4190E8DE6}"/>
            </c:ext>
          </c:extLst>
        </c:ser>
        <c:dLbls>
          <c:showLegendKey val="0"/>
          <c:showVal val="0"/>
          <c:showCatName val="0"/>
          <c:showSerName val="0"/>
          <c:showPercent val="0"/>
          <c:showBubbleSize val="0"/>
        </c:dLbls>
        <c:marker val="1"/>
        <c:smooth val="0"/>
        <c:axId val="454161872"/>
        <c:axId val="454162264"/>
      </c:lineChart>
      <c:dateAx>
        <c:axId val="454161872"/>
        <c:scaling>
          <c:orientation val="minMax"/>
        </c:scaling>
        <c:delete val="1"/>
        <c:axPos val="b"/>
        <c:numFmt formatCode="ge" sourceLinked="1"/>
        <c:majorTickMark val="none"/>
        <c:minorTickMark val="none"/>
        <c:tickLblPos val="none"/>
        <c:crossAx val="454162264"/>
        <c:crosses val="autoZero"/>
        <c:auto val="1"/>
        <c:lblOffset val="100"/>
        <c:baseTimeUnit val="years"/>
      </c:dateAx>
      <c:valAx>
        <c:axId val="45416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16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193</c:v>
                </c:pt>
                <c:pt idx="1">
                  <c:v>182.51</c:v>
                </c:pt>
                <c:pt idx="2">
                  <c:v>210.08</c:v>
                </c:pt>
                <c:pt idx="3">
                  <c:v>183.26</c:v>
                </c:pt>
                <c:pt idx="4">
                  <c:v>174.88</c:v>
                </c:pt>
              </c:numCache>
            </c:numRef>
          </c:val>
          <c:extLst>
            <c:ext xmlns:c16="http://schemas.microsoft.com/office/drawing/2014/chart" uri="{C3380CC4-5D6E-409C-BE32-E72D297353CC}">
              <c16:uniqueId val="{00000000-3009-49C2-90CD-F16BD7AE237A}"/>
            </c:ext>
          </c:extLst>
        </c:ser>
        <c:dLbls>
          <c:showLegendKey val="0"/>
          <c:showVal val="0"/>
          <c:showCatName val="0"/>
          <c:showSerName val="0"/>
          <c:showPercent val="0"/>
          <c:showBubbleSize val="0"/>
        </c:dLbls>
        <c:gapWidth val="150"/>
        <c:axId val="806025640"/>
        <c:axId val="80602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3009-49C2-90CD-F16BD7AE237A}"/>
            </c:ext>
          </c:extLst>
        </c:ser>
        <c:dLbls>
          <c:showLegendKey val="0"/>
          <c:showVal val="0"/>
          <c:showCatName val="0"/>
          <c:showSerName val="0"/>
          <c:showPercent val="0"/>
          <c:showBubbleSize val="0"/>
        </c:dLbls>
        <c:marker val="1"/>
        <c:smooth val="0"/>
        <c:axId val="806025640"/>
        <c:axId val="806026032"/>
      </c:lineChart>
      <c:dateAx>
        <c:axId val="806025640"/>
        <c:scaling>
          <c:orientation val="minMax"/>
        </c:scaling>
        <c:delete val="1"/>
        <c:axPos val="b"/>
        <c:numFmt formatCode="ge" sourceLinked="1"/>
        <c:majorTickMark val="none"/>
        <c:minorTickMark val="none"/>
        <c:tickLblPos val="none"/>
        <c:crossAx val="806026032"/>
        <c:crosses val="autoZero"/>
        <c:auto val="1"/>
        <c:lblOffset val="100"/>
        <c:baseTimeUnit val="years"/>
      </c:dateAx>
      <c:valAx>
        <c:axId val="80602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02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富山県　滑川市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33489</v>
      </c>
      <c r="AM8" s="47"/>
      <c r="AN8" s="47"/>
      <c r="AO8" s="47"/>
      <c r="AP8" s="47"/>
      <c r="AQ8" s="47"/>
      <c r="AR8" s="47"/>
      <c r="AS8" s="47"/>
      <c r="AT8" s="43">
        <f>データ!S6</f>
        <v>54.63</v>
      </c>
      <c r="AU8" s="43"/>
      <c r="AV8" s="43"/>
      <c r="AW8" s="43"/>
      <c r="AX8" s="43"/>
      <c r="AY8" s="43"/>
      <c r="AZ8" s="43"/>
      <c r="BA8" s="43"/>
      <c r="BB8" s="43">
        <f>データ!T6</f>
        <v>613.01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32</v>
      </c>
      <c r="Q10" s="43"/>
      <c r="R10" s="43"/>
      <c r="S10" s="43"/>
      <c r="T10" s="43"/>
      <c r="U10" s="43"/>
      <c r="V10" s="43"/>
      <c r="W10" s="43">
        <f>データ!P6</f>
        <v>82.89</v>
      </c>
      <c r="X10" s="43"/>
      <c r="Y10" s="43"/>
      <c r="Z10" s="43"/>
      <c r="AA10" s="43"/>
      <c r="AB10" s="43"/>
      <c r="AC10" s="43"/>
      <c r="AD10" s="47">
        <f>データ!Q6</f>
        <v>3520</v>
      </c>
      <c r="AE10" s="47"/>
      <c r="AF10" s="47"/>
      <c r="AG10" s="47"/>
      <c r="AH10" s="47"/>
      <c r="AI10" s="47"/>
      <c r="AJ10" s="47"/>
      <c r="AK10" s="2"/>
      <c r="AL10" s="47">
        <f>データ!U6</f>
        <v>10705</v>
      </c>
      <c r="AM10" s="47"/>
      <c r="AN10" s="47"/>
      <c r="AO10" s="47"/>
      <c r="AP10" s="47"/>
      <c r="AQ10" s="47"/>
      <c r="AR10" s="47"/>
      <c r="AS10" s="47"/>
      <c r="AT10" s="43">
        <f>データ!V6</f>
        <v>3.92</v>
      </c>
      <c r="AU10" s="43"/>
      <c r="AV10" s="43"/>
      <c r="AW10" s="43"/>
      <c r="AX10" s="43"/>
      <c r="AY10" s="43"/>
      <c r="AZ10" s="43"/>
      <c r="BA10" s="43"/>
      <c r="BB10" s="43">
        <f>データ!W6</f>
        <v>2730.87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algorithmName="SHA-512" hashValue="EreOPsAh/Ly9cspFd8tpZOiVLwmBb6gm8drtaonPBOVVoWaAyy+5Y5UgGB9ACTL5kRsIyhhptqxQSnRC7CWbvw==" saltValue="3CJV4VEVMb6ZpnnlG3ovq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A1" workbookViewId="0">
      <selection activeCell="BI8" sqref="BI8"/>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162060</v>
      </c>
      <c r="D6" s="31">
        <f t="shared" si="3"/>
        <v>47</v>
      </c>
      <c r="E6" s="31">
        <f t="shared" si="3"/>
        <v>17</v>
      </c>
      <c r="F6" s="31">
        <f t="shared" si="3"/>
        <v>4</v>
      </c>
      <c r="G6" s="31">
        <f t="shared" si="3"/>
        <v>0</v>
      </c>
      <c r="H6" s="31" t="str">
        <f t="shared" si="3"/>
        <v>富山県　滑川市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32</v>
      </c>
      <c r="P6" s="32">
        <f t="shared" si="3"/>
        <v>82.89</v>
      </c>
      <c r="Q6" s="32">
        <f t="shared" si="3"/>
        <v>3520</v>
      </c>
      <c r="R6" s="32">
        <f t="shared" si="3"/>
        <v>33489</v>
      </c>
      <c r="S6" s="32">
        <f t="shared" si="3"/>
        <v>54.63</v>
      </c>
      <c r="T6" s="32">
        <f t="shared" si="3"/>
        <v>613.01</v>
      </c>
      <c r="U6" s="32">
        <f t="shared" si="3"/>
        <v>10705</v>
      </c>
      <c r="V6" s="32">
        <f t="shared" si="3"/>
        <v>3.92</v>
      </c>
      <c r="W6" s="32">
        <f t="shared" si="3"/>
        <v>2730.87</v>
      </c>
      <c r="X6" s="33">
        <f>IF(X7="",NA(),X7)</f>
        <v>89.15</v>
      </c>
      <c r="Y6" s="33">
        <f t="shared" ref="Y6:AG6" si="4">IF(Y7="",NA(),Y7)</f>
        <v>89.84</v>
      </c>
      <c r="Z6" s="33">
        <f t="shared" si="4"/>
        <v>90.75</v>
      </c>
      <c r="AA6" s="33">
        <f t="shared" si="4"/>
        <v>90.34</v>
      </c>
      <c r="AB6" s="33">
        <f t="shared" si="4"/>
        <v>93.24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1144.32</v>
      </c>
      <c r="BF6" s="33">
        <f t="shared" ref="BF6:BN6" si="7">IF(BF7="",NA(),BF7)</f>
        <v>1027.8599999999999</v>
      </c>
      <c r="BG6" s="33">
        <f t="shared" si="7"/>
        <v>1091.43</v>
      </c>
      <c r="BH6" s="33">
        <f t="shared" si="7"/>
        <v>1088.17</v>
      </c>
      <c r="BI6" s="33">
        <f t="shared" si="7"/>
        <v>1008.51</v>
      </c>
      <c r="BJ6" s="33">
        <f t="shared" si="7"/>
        <v>1764.87</v>
      </c>
      <c r="BK6" s="33">
        <f t="shared" si="7"/>
        <v>1622.51</v>
      </c>
      <c r="BL6" s="33">
        <f t="shared" si="7"/>
        <v>1569.13</v>
      </c>
      <c r="BM6" s="33">
        <f t="shared" si="7"/>
        <v>1436</v>
      </c>
      <c r="BN6" s="33">
        <f t="shared" si="7"/>
        <v>1434.89</v>
      </c>
      <c r="BO6" s="32" t="str">
        <f>IF(BO7="","",IF(BO7="-","【-】","【"&amp;SUBSTITUTE(TEXT(BO7,"#,##0.00"),"-","△")&amp;"】"))</f>
        <v>【1,457.06】</v>
      </c>
      <c r="BP6" s="33">
        <f>IF(BP7="",NA(),BP7)</f>
        <v>91.37</v>
      </c>
      <c r="BQ6" s="33">
        <f t="shared" ref="BQ6:BY6" si="8">IF(BQ7="",NA(),BQ7)</f>
        <v>96.14</v>
      </c>
      <c r="BR6" s="33">
        <f t="shared" si="8"/>
        <v>83.95</v>
      </c>
      <c r="BS6" s="33">
        <f t="shared" si="8"/>
        <v>99.81</v>
      </c>
      <c r="BT6" s="33">
        <f t="shared" si="8"/>
        <v>104.08</v>
      </c>
      <c r="BU6" s="33">
        <f t="shared" si="8"/>
        <v>60.75</v>
      </c>
      <c r="BV6" s="33">
        <f t="shared" si="8"/>
        <v>62.83</v>
      </c>
      <c r="BW6" s="33">
        <f t="shared" si="8"/>
        <v>64.63</v>
      </c>
      <c r="BX6" s="33">
        <f t="shared" si="8"/>
        <v>66.56</v>
      </c>
      <c r="BY6" s="33">
        <f t="shared" si="8"/>
        <v>66.22</v>
      </c>
      <c r="BZ6" s="32" t="str">
        <f>IF(BZ7="","",IF(BZ7="-","【-】","【"&amp;SUBSTITUTE(TEXT(BZ7,"#,##0.00"),"-","△")&amp;"】"))</f>
        <v>【64.73】</v>
      </c>
      <c r="CA6" s="33">
        <f>IF(CA7="",NA(),CA7)</f>
        <v>193</v>
      </c>
      <c r="CB6" s="33">
        <f t="shared" ref="CB6:CJ6" si="9">IF(CB7="",NA(),CB7)</f>
        <v>182.51</v>
      </c>
      <c r="CC6" s="33">
        <f t="shared" si="9"/>
        <v>210.08</v>
      </c>
      <c r="CD6" s="33">
        <f t="shared" si="9"/>
        <v>183.26</v>
      </c>
      <c r="CE6" s="33">
        <f t="shared" si="9"/>
        <v>174.88</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68.86</v>
      </c>
      <c r="CX6" s="33">
        <f t="shared" ref="CX6:DF6" si="11">IF(CX7="",NA(),CX7)</f>
        <v>73.36</v>
      </c>
      <c r="CY6" s="33">
        <f t="shared" si="11"/>
        <v>70.75</v>
      </c>
      <c r="CZ6" s="33">
        <f t="shared" si="11"/>
        <v>69.680000000000007</v>
      </c>
      <c r="DA6" s="33">
        <f t="shared" si="11"/>
        <v>78.94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0.44</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162060</v>
      </c>
      <c r="D7" s="35">
        <v>47</v>
      </c>
      <c r="E7" s="35">
        <v>17</v>
      </c>
      <c r="F7" s="35">
        <v>4</v>
      </c>
      <c r="G7" s="35">
        <v>0</v>
      </c>
      <c r="H7" s="35" t="s">
        <v>96</v>
      </c>
      <c r="I7" s="35" t="s">
        <v>97</v>
      </c>
      <c r="J7" s="35" t="s">
        <v>98</v>
      </c>
      <c r="K7" s="35" t="s">
        <v>99</v>
      </c>
      <c r="L7" s="35" t="s">
        <v>100</v>
      </c>
      <c r="M7" s="36" t="s">
        <v>101</v>
      </c>
      <c r="N7" s="36" t="s">
        <v>102</v>
      </c>
      <c r="O7" s="36">
        <v>32</v>
      </c>
      <c r="P7" s="36">
        <v>82.89</v>
      </c>
      <c r="Q7" s="36">
        <v>3520</v>
      </c>
      <c r="R7" s="36">
        <v>33489</v>
      </c>
      <c r="S7" s="36">
        <v>54.63</v>
      </c>
      <c r="T7" s="36">
        <v>613.01</v>
      </c>
      <c r="U7" s="36">
        <v>10705</v>
      </c>
      <c r="V7" s="36">
        <v>3.92</v>
      </c>
      <c r="W7" s="36">
        <v>2730.87</v>
      </c>
      <c r="X7" s="36">
        <v>89.15</v>
      </c>
      <c r="Y7" s="36">
        <v>89.84</v>
      </c>
      <c r="Z7" s="36">
        <v>90.75</v>
      </c>
      <c r="AA7" s="36">
        <v>90.34</v>
      </c>
      <c r="AB7" s="36">
        <v>93.24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1144.32</v>
      </c>
      <c r="BF7" s="36">
        <v>1027.8599999999999</v>
      </c>
      <c r="BG7" s="36">
        <v>1091.43</v>
      </c>
      <c r="BH7" s="36">
        <v>1088.17</v>
      </c>
      <c r="BI7" s="36">
        <v>1008.51</v>
      </c>
      <c r="BJ7" s="36">
        <v>1764.87</v>
      </c>
      <c r="BK7" s="36">
        <v>1622.51</v>
      </c>
      <c r="BL7" s="36">
        <v>1569.13</v>
      </c>
      <c r="BM7" s="36">
        <v>1436</v>
      </c>
      <c r="BN7" s="36">
        <v>1434.89</v>
      </c>
      <c r="BO7" s="36">
        <v>1457.06</v>
      </c>
      <c r="BP7" s="36">
        <v>91.37</v>
      </c>
      <c r="BQ7" s="36">
        <v>96.14</v>
      </c>
      <c r="BR7" s="36">
        <v>83.95</v>
      </c>
      <c r="BS7" s="36">
        <v>99.81</v>
      </c>
      <c r="BT7" s="36">
        <v>104.08</v>
      </c>
      <c r="BU7" s="36">
        <v>60.75</v>
      </c>
      <c r="BV7" s="36">
        <v>62.83</v>
      </c>
      <c r="BW7" s="36">
        <v>64.63</v>
      </c>
      <c r="BX7" s="36">
        <v>66.56</v>
      </c>
      <c r="BY7" s="36">
        <v>66.22</v>
      </c>
      <c r="BZ7" s="36">
        <v>64.73</v>
      </c>
      <c r="CA7" s="36">
        <v>193</v>
      </c>
      <c r="CB7" s="36">
        <v>182.51</v>
      </c>
      <c r="CC7" s="36">
        <v>210.08</v>
      </c>
      <c r="CD7" s="36">
        <v>183.26</v>
      </c>
      <c r="CE7" s="36">
        <v>174.88</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68.86</v>
      </c>
      <c r="CX7" s="36">
        <v>73.36</v>
      </c>
      <c r="CY7" s="36">
        <v>70.75</v>
      </c>
      <c r="CZ7" s="36">
        <v>69.680000000000007</v>
      </c>
      <c r="DA7" s="36">
        <v>78.94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0.44</v>
      </c>
      <c r="EH7" s="36">
        <v>0</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 政江</cp:lastModifiedBy>
  <cp:lastPrinted>2017-02-15T07:03:07Z</cp:lastPrinted>
  <dcterms:created xsi:type="dcterms:W3CDTF">2017-02-08T03:00:31Z</dcterms:created>
  <dcterms:modified xsi:type="dcterms:W3CDTF">2017-02-15T07:18:55Z</dcterms:modified>
  <cp:category/>
</cp:coreProperties>
</file>