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7003\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B6" i="4"/>
  <c r="D10" i="5" l="1"/>
  <c r="C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<sst xmlns="http://schemas.openxmlformats.org/spreadsheetml/2006/main" count="220" uniqueCount="110">
  <si>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</si>
  <si>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</si>
  <si>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</si>
  <si>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</si>
  <si>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</si>
  <si>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</si>
  <si>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</si>
  <si>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</si>
  <si>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</si>
  <si>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</si>
  <si>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</si>
  <si>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</si>
  <si>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</si>
  <si>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</si>
  <si>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</si>
  <si>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</si>
  <si>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</si>
  <si>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</si>
  <si>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</si>
  <si>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</si>
  <si>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</si>
  <si>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</si>
  <si>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</si>
  <si>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</si>
  <si>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</si>
  <si>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</si>
  <si>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</si>
  <si>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</si>
  <si>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</si>
  <si>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</si>
  <si>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</si>
  <si>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</si>
  <si>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</si>
  <si>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</si>
  <si>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</si>
  <si>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</si>
  <si>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</si>
  <si>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</si>
  <si>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</si>
  <si>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</si>
  <si>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</si>
  <si>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</si>
  <si>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</si>
  <si>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</si>
  <si>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</si>
  <si>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</si>
  <si>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</si>
  <si>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</si>
  <si>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</si>
  <si>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</si>
  <si>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</si>
  <si>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</si>
  <si>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</si>
  <si>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</si>
  <si>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</si>
  <si>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</si>
  <si>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</si>
  <si>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</si>
  <si>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</si>
  <si>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</si>
  <si>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</si>
  <si>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</si>
  <si>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</si>
  <si>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</si>
  <si>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</si>
  <si>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</si>
  <si>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</si>
  <si>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</si>
  <si>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</si>
  <si>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</si>
  <si>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</si>
  <si>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</si>
  <si>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</si>
  <si>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</si>
  <si>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</si>
  <si>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</si>
  <si>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</si>
  <si>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</si>
  <si>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</si>
  <si>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</si>
  <si>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</si>
  <si>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</si>
  <si>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</si>
  <si>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</si>
  <si>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</si>
  <si>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</si>
  <si>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</si>
  <si>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</si>
  <si>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</si>
  <si>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</si>
  <si>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</si>
  <si>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</si>
  <si>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</si>
  <si>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</si>
  <si>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</si>
  <si>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</si>
  <si>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黒部市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</si>
  <si>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</si>
  <si>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</si>
  <si>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</si>
  <si>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</si>
  <si>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</si>
  <si>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</si>
  <si>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</si>
  <si>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</si>
  <si>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</si>
  <si>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</si>
  <si>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経常収支比率について、H27年度は黒字となっており、かつ累積欠損金は発生していない。
</t>
    </r>
    <r>
      <rPr>
        <sz val="11"/>
        <rFont val="ＭＳ ゴシック"/>
        <family val="3"/>
        <charset val="128"/>
      </rPr>
      <t xml:space="preserve">
企業債残高対事業規模比率について、類似団体と比較して高い値を示しているが、汚水処理施設の整備と長寿命化を同時進行で行っていることによるものである</t>
    </r>
    <r>
      <rPr>
        <sz val="11"/>
        <color theme="1"/>
        <rFont val="ＭＳ ゴシック"/>
        <family val="3"/>
        <charset val="128"/>
      </rPr>
      <t xml:space="preserve">。
H27年度に経費回収率が減少しているが、その要因としては、動力費や委託料など維持管理費の増加により汚水処理費用が増加したことによるものである。
今後予想される人口減少並びに施設の更新に備え、適正な使用料収入が確保できるよう経営改善に取り組む必要がある。
</t>
    </r>
    <rPh sb="17" eb="18">
      <t>クロ</t>
    </rPh>
    <rPh sb="61" eb="63">
      <t>ルイジ</t>
    </rPh>
    <rPh sb="63" eb="65">
      <t>ダンタイ</t>
    </rPh>
    <rPh sb="66" eb="68">
      <t>ヒカク</t>
    </rPh>
    <rPh sb="70" eb="71">
      <t>タカ</t>
    </rPh>
    <rPh sb="72" eb="73">
      <t>アタイ</t>
    </rPh>
    <rPh sb="74" eb="75">
      <t>シメ</t>
    </rPh>
    <rPh sb="81" eb="83">
      <t>オスイ</t>
    </rPh>
    <rPh sb="83" eb="85">
      <t>ショリ</t>
    </rPh>
    <rPh sb="85" eb="87">
      <t>シセツ</t>
    </rPh>
    <rPh sb="88" eb="90">
      <t>セイビ</t>
    </rPh>
    <rPh sb="91" eb="92">
      <t>チョウ</t>
    </rPh>
    <rPh sb="92" eb="95">
      <t>ジュミョウカ</t>
    </rPh>
    <rPh sb="96" eb="98">
      <t>ドウジ</t>
    </rPh>
    <rPh sb="98" eb="100">
      <t>シンコウ</t>
    </rPh>
    <rPh sb="101" eb="102">
      <t>オコナ</t>
    </rPh>
    <rPh sb="148" eb="150">
      <t>ドウリョク</t>
    </rPh>
    <rPh sb="150" eb="151">
      <t>ヒ</t>
    </rPh>
    <rPh sb="152" eb="155">
      <t>イタクリョウ</t>
    </rPh>
    <rPh sb="157" eb="159">
      <t>イジ</t>
    </rPh>
    <rPh sb="159" eb="162">
      <t>カンリヒ</t>
    </rPh>
    <rPh sb="163" eb="165">
      <t>ゾウカ</t>
    </rPh>
    <rPh sb="168" eb="170">
      <t>オスイ</t>
    </rPh>
    <rPh sb="170" eb="172">
      <t>ショリ</t>
    </rPh>
    <rPh sb="172" eb="174">
      <t>ヒヨウ</t>
    </rPh>
    <rPh sb="175" eb="177">
      <t>ゾウカ</t>
    </rPh>
    <phoneticPr fontId="4"/>
  </si>
  <si>
    <t>当市における下水道事業の創設は平成４年であることから、法定耐用年数を経過した管渠等はない。
有形固定資産減価償却率は上昇傾向にあるものの全国平均値、類似団体平均値よりも低い状況にある。
将来の施設の更新に備え、財源の確保に努めるとともに、経営に与える影響等を分析し、必要に応じて経営改善の実施や投資計画等の見直しを行う必要がある。</t>
    <phoneticPr fontId="4"/>
  </si>
  <si>
    <t xml:space="preserve">経営改善に向けた方向性として、将来の人口減少による使用料収入の減、施設の老朽化等に伴う更新に備えた財源の確保を図る観点から、料金改定による収入の増加を図る必要がある。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</si>
</sst>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180552"/>
        <c:axId val="21918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219180552"/>
        <c:axId val="219180944"/>
      </c:lineChart>
      <c:dateAx>
        <c:axId val="219180552"/>
        <c:scaling>
          <c:orientation val="minMax"/>
        </c:scaling>
        <c:delete val="1"/>
        <c:axPos val="b"/>
        <c:numFmt formatCode="ge" sourceLinked="1"/>
        <c:majorTickMark val="none"/>
        <c:minorTickMark val="none"/>
        <c:tickLblPos val="none"/>
        <c:crossAx val="219180944"/>
        <c:crosses val="autoZero"/>
        <c:auto val="1"/>
        <c:lblOffset val="100"/>
        <c:baseTimeUnit val="years"/>
      </c:dateAx>
      <c:valAx>
        <c:axId val="21918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8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52.31</c:v>
                </c:pt>
                <c:pt idx="1">
                  <c:v>50.28</c:v>
                </c:pt>
                <c:pt idx="2">
                  <c:v>59.67</c:v>
                </c:pt>
                <c:pt idx="3">
                  <c:v>62.39</c:v>
                </c:pt>
                <c:pt idx="4">
                  <c:v>61.67</c:v>
                </c:pt>
              </c:numCache>
            </c:numRef>
          </c:val>
        </c:ser>
        <c:dLbls>
          <c:showLegendKey val="0"/>
          <c:showVal val="0"/>
          <c:showCatName val="0"/>
          <c:showSerName val="0"/>
          <c:showPercent val="0"/>
          <c:showBubbleSize val="0"/>
        </c:dLbls>
        <c:gapWidth val="150"/>
        <c:axId val="219646424"/>
        <c:axId val="2196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219646424"/>
        <c:axId val="219646816"/>
      </c:lineChart>
      <c:dateAx>
        <c:axId val="219646424"/>
        <c:scaling>
          <c:orientation val="minMax"/>
        </c:scaling>
        <c:delete val="1"/>
        <c:axPos val="b"/>
        <c:numFmt formatCode="ge" sourceLinked="1"/>
        <c:majorTickMark val="none"/>
        <c:minorTickMark val="none"/>
        <c:tickLblPos val="none"/>
        <c:crossAx val="219646816"/>
        <c:crosses val="autoZero"/>
        <c:auto val="1"/>
        <c:lblOffset val="100"/>
        <c:baseTimeUnit val="years"/>
      </c:dateAx>
      <c:valAx>
        <c:axId val="2196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4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90.2</c:v>
                </c:pt>
                <c:pt idx="1">
                  <c:v>90.49</c:v>
                </c:pt>
                <c:pt idx="2">
                  <c:v>90.69</c:v>
                </c:pt>
                <c:pt idx="3">
                  <c:v>90.96</c:v>
                </c:pt>
                <c:pt idx="4">
                  <c:v>91.2</c:v>
                </c:pt>
              </c:numCache>
            </c:numRef>
          </c:val>
        </c:ser>
        <c:dLbls>
          <c:showLegendKey val="0"/>
          <c:showVal val="0"/>
          <c:showCatName val="0"/>
          <c:showSerName val="0"/>
          <c:showPercent val="0"/>
          <c:showBubbleSize val="0"/>
        </c:dLbls>
        <c:gapWidth val="150"/>
        <c:axId val="219885456"/>
        <c:axId val="2198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219885456"/>
        <c:axId val="219885848"/>
      </c:lineChart>
      <c:dateAx>
        <c:axId val="219885456"/>
        <c:scaling>
          <c:orientation val="minMax"/>
        </c:scaling>
        <c:delete val="1"/>
        <c:axPos val="b"/>
        <c:numFmt formatCode="ge" sourceLinked="1"/>
        <c:majorTickMark val="none"/>
        <c:minorTickMark val="none"/>
        <c:tickLblPos val="none"/>
        <c:crossAx val="219885848"/>
        <c:crosses val="autoZero"/>
        <c:auto val="1"/>
        <c:lblOffset val="100"/>
        <c:baseTimeUnit val="years"/>
      </c:dateAx>
      <c:valAx>
        <c:axId val="2198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100.22</c:v>
                </c:pt>
                <c:pt idx="2">
                  <c:v>100.71</c:v>
                </c:pt>
                <c:pt idx="3">
                  <c:v>99.85</c:v>
                </c:pt>
                <c:pt idx="4">
                  <c:v>101.91</c:v>
                </c:pt>
              </c:numCache>
            </c:numRef>
          </c:val>
        </c:ser>
        <c:dLbls>
          <c:showLegendKey val="0"/>
          <c:showVal val="0"/>
          <c:showCatName val="0"/>
          <c:showSerName val="0"/>
          <c:showPercent val="0"/>
          <c:showBubbleSize val="0"/>
        </c:dLbls>
        <c:gapWidth val="150"/>
        <c:axId val="219182120"/>
        <c:axId val="21918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101.09</c:v>
                </c:pt>
                <c:pt idx="1">
                  <c:v>102.83</c:v>
                </c:pt>
                <c:pt idx="2">
                  <c:v>102.73</c:v>
                </c:pt>
                <c:pt idx="3">
                  <c:v>108.56</c:v>
                </c:pt>
                <c:pt idx="4">
                  <c:v>109.12</c:v>
                </c:pt>
              </c:numCache>
            </c:numRef>
          </c:val>
          <c:smooth val="0"/>
        </c:ser>
        <c:dLbls>
          <c:showLegendKey val="0"/>
          <c:showVal val="0"/>
          <c:showCatName val="0"/>
          <c:showSerName val="0"/>
          <c:showPercent val="0"/>
          <c:showBubbleSize val="0"/>
        </c:dLbls>
        <c:marker val="1"/>
        <c:smooth val="0"/>
        <c:axId val="219182120"/>
        <c:axId val="219182512"/>
      </c:lineChart>
      <c:dateAx>
        <c:axId val="219182120"/>
        <c:scaling>
          <c:orientation val="minMax"/>
        </c:scaling>
        <c:delete val="1"/>
        <c:axPos val="b"/>
        <c:numFmt formatCode="ge" sourceLinked="1"/>
        <c:majorTickMark val="none"/>
        <c:minorTickMark val="none"/>
        <c:tickLblPos val="none"/>
        <c:crossAx val="219182512"/>
        <c:crosses val="autoZero"/>
        <c:auto val="1"/>
        <c:lblOffset val="100"/>
        <c:baseTimeUnit val="years"/>
      </c:dateAx>
      <c:valAx>
        <c:axId val="21918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8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4.2699999999999996</c:v>
                </c:pt>
                <c:pt idx="1">
                  <c:v>6.37</c:v>
                </c:pt>
                <c:pt idx="2">
                  <c:v>8.4</c:v>
                </c:pt>
                <c:pt idx="3">
                  <c:v>15.14</c:v>
                </c:pt>
                <c:pt idx="4">
                  <c:v>18.05</c:v>
                </c:pt>
              </c:numCache>
            </c:numRef>
          </c:val>
        </c:ser>
        <c:dLbls>
          <c:showLegendKey val="0"/>
          <c:showVal val="0"/>
          <c:showCatName val="0"/>
          <c:showSerName val="0"/>
          <c:showPercent val="0"/>
          <c:showBubbleSize val="0"/>
        </c:dLbls>
        <c:gapWidth val="150"/>
        <c:axId val="219183688"/>
        <c:axId val="21918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11.9</c:v>
                </c:pt>
                <c:pt idx="1">
                  <c:v>10.46</c:v>
                </c:pt>
                <c:pt idx="2">
                  <c:v>11.39</c:v>
                </c:pt>
                <c:pt idx="3">
                  <c:v>21.28</c:v>
                </c:pt>
                <c:pt idx="4">
                  <c:v>23.95</c:v>
                </c:pt>
              </c:numCache>
            </c:numRef>
          </c:val>
          <c:smooth val="0"/>
        </c:ser>
        <c:dLbls>
          <c:showLegendKey val="0"/>
          <c:showVal val="0"/>
          <c:showCatName val="0"/>
          <c:showSerName val="0"/>
          <c:showPercent val="0"/>
          <c:showBubbleSize val="0"/>
        </c:dLbls>
        <c:marker val="1"/>
        <c:smooth val="0"/>
        <c:axId val="219183688"/>
        <c:axId val="219184080"/>
      </c:lineChart>
      <c:dateAx>
        <c:axId val="219183688"/>
        <c:scaling>
          <c:orientation val="minMax"/>
        </c:scaling>
        <c:delete val="1"/>
        <c:axPos val="b"/>
        <c:numFmt formatCode="ge" sourceLinked="1"/>
        <c:majorTickMark val="none"/>
        <c:minorTickMark val="none"/>
        <c:tickLblPos val="none"/>
        <c:crossAx val="219184080"/>
        <c:crosses val="autoZero"/>
        <c:auto val="1"/>
        <c:lblOffset val="100"/>
        <c:baseTimeUnit val="years"/>
      </c:dateAx>
      <c:valAx>
        <c:axId val="21918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18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306296"/>
        <c:axId val="2193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0.66</c:v>
                </c:pt>
                <c:pt idx="2">
                  <c:v>0.78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9306296"/>
        <c:axId val="219306688"/>
      </c:lineChart>
      <c:dateAx>
        <c:axId val="219306296"/>
        <c:scaling>
          <c:orientation val="minMax"/>
        </c:scaling>
        <c:delete val="1"/>
        <c:axPos val="b"/>
        <c:numFmt formatCode="ge" sourceLinked="1"/>
        <c:majorTickMark val="none"/>
        <c:minorTickMark val="none"/>
        <c:tickLblPos val="none"/>
        <c:crossAx val="219306688"/>
        <c:crosses val="autoZero"/>
        <c:auto val="1"/>
        <c:lblOffset val="100"/>
        <c:baseTimeUnit val="years"/>
      </c:dateAx>
      <c:valAx>
        <c:axId val="2193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0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307864"/>
        <c:axId val="2193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174.36</c:v>
                </c:pt>
                <c:pt idx="1">
                  <c:v>146.78</c:v>
                </c:pt>
                <c:pt idx="2">
                  <c:v>149.66</c:v>
                </c:pt>
                <c:pt idx="3">
                  <c:v>100.32</c:v>
                </c:pt>
                <c:pt idx="4">
                  <c:v>116.49</c:v>
                </c:pt>
              </c:numCache>
            </c:numRef>
          </c:val>
          <c:smooth val="0"/>
        </c:ser>
        <c:dLbls>
          <c:showLegendKey val="0"/>
          <c:showVal val="0"/>
          <c:showCatName val="0"/>
          <c:showSerName val="0"/>
          <c:showPercent val="0"/>
          <c:showBubbleSize val="0"/>
        </c:dLbls>
        <c:marker val="1"/>
        <c:smooth val="0"/>
        <c:axId val="219307864"/>
        <c:axId val="219308256"/>
      </c:lineChart>
      <c:dateAx>
        <c:axId val="219307864"/>
        <c:scaling>
          <c:orientation val="minMax"/>
        </c:scaling>
        <c:delete val="1"/>
        <c:axPos val="b"/>
        <c:numFmt formatCode="ge" sourceLinked="1"/>
        <c:majorTickMark val="none"/>
        <c:minorTickMark val="none"/>
        <c:tickLblPos val="none"/>
        <c:crossAx val="219308256"/>
        <c:crosses val="autoZero"/>
        <c:auto val="1"/>
        <c:lblOffset val="100"/>
        <c:baseTimeUnit val="years"/>
      </c:dateAx>
      <c:valAx>
        <c:axId val="2193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0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-130.09</c:v>
                </c:pt>
                <c:pt idx="1">
                  <c:v>-0.59</c:v>
                </c:pt>
                <c:pt idx="2">
                  <c:v>-44.71</c:v>
                </c:pt>
                <c:pt idx="3">
                  <c:v>1.36</c:v>
                </c:pt>
                <c:pt idx="4">
                  <c:v>-36.53</c:v>
                </c:pt>
              </c:numCache>
            </c:numRef>
          </c:val>
        </c:ser>
        <c:dLbls>
          <c:showLegendKey val="0"/>
          <c:showVal val="0"/>
          <c:showCatName val="0"/>
          <c:showSerName val="0"/>
          <c:showPercent val="0"/>
          <c:showBubbleSize val="0"/>
        </c:dLbls>
        <c:gapWidth val="150"/>
        <c:axId val="219540528"/>
        <c:axId val="21954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118.8</c:v>
                </c:pt>
                <c:pt idx="1">
                  <c:v>151.6</c:v>
                </c:pt>
                <c:pt idx="2">
                  <c:v>246.4</c:v>
                </c:pt>
                <c:pt idx="3">
                  <c:v>49.23</c:v>
                </c:pt>
                <c:pt idx="4">
                  <c:v>44.37</c:v>
                </c:pt>
              </c:numCache>
            </c:numRef>
          </c:val>
          <c:smooth val="0"/>
        </c:ser>
        <c:dLbls>
          <c:showLegendKey val="0"/>
          <c:showVal val="0"/>
          <c:showCatName val="0"/>
          <c:showSerName val="0"/>
          <c:showPercent val="0"/>
          <c:showBubbleSize val="0"/>
        </c:dLbls>
        <c:marker val="1"/>
        <c:smooth val="0"/>
        <c:axId val="219540528"/>
        <c:axId val="219540920"/>
      </c:lineChart>
      <c:dateAx>
        <c:axId val="219540528"/>
        <c:scaling>
          <c:orientation val="minMax"/>
        </c:scaling>
        <c:delete val="1"/>
        <c:axPos val="b"/>
        <c:numFmt formatCode="ge" sourceLinked="1"/>
        <c:majorTickMark val="none"/>
        <c:minorTickMark val="none"/>
        <c:tickLblPos val="none"/>
        <c:crossAx val="219540920"/>
        <c:crosses val="autoZero"/>
        <c:auto val="1"/>
        <c:lblOffset val="100"/>
        <c:baseTimeUnit val="years"/>
      </c:dateAx>
      <c:valAx>
        <c:axId val="21954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4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1788.51</c:v>
                </c:pt>
                <c:pt idx="1">
                  <c:v>1689.54</c:v>
                </c:pt>
                <c:pt idx="2">
                  <c:v>1573.25</c:v>
                </c:pt>
                <c:pt idx="3">
                  <c:v>1598.34</c:v>
                </c:pt>
                <c:pt idx="4">
                  <c:v>1480.16</c:v>
                </c:pt>
              </c:numCache>
            </c:numRef>
          </c:val>
        </c:ser>
        <c:dLbls>
          <c:showLegendKey val="0"/>
          <c:showVal val="0"/>
          <c:showCatName val="0"/>
          <c:showSerName val="0"/>
          <c:showPercent val="0"/>
          <c:showBubbleSize val="0"/>
        </c:dLbls>
        <c:gapWidth val="150"/>
        <c:axId val="219542096"/>
        <c:axId val="21954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219542096"/>
        <c:axId val="219542488"/>
      </c:lineChart>
      <c:dateAx>
        <c:axId val="219542096"/>
        <c:scaling>
          <c:orientation val="minMax"/>
        </c:scaling>
        <c:delete val="1"/>
        <c:axPos val="b"/>
        <c:numFmt formatCode="ge" sourceLinked="1"/>
        <c:majorTickMark val="none"/>
        <c:minorTickMark val="none"/>
        <c:tickLblPos val="none"/>
        <c:crossAx val="219542488"/>
        <c:crosses val="autoZero"/>
        <c:auto val="1"/>
        <c:lblOffset val="100"/>
        <c:baseTimeUnit val="years"/>
      </c:dateAx>
      <c:valAx>
        <c:axId val="21954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4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61.78</c:v>
                </c:pt>
                <c:pt idx="1">
                  <c:v>59.73</c:v>
                </c:pt>
                <c:pt idx="2">
                  <c:v>64.14</c:v>
                </c:pt>
                <c:pt idx="3">
                  <c:v>45.3</c:v>
                </c:pt>
                <c:pt idx="4">
                  <c:v>44.73</c:v>
                </c:pt>
              </c:numCache>
            </c:numRef>
          </c:val>
        </c:ser>
        <c:dLbls>
          <c:showLegendKey val="0"/>
          <c:showVal val="0"/>
          <c:showCatName val="0"/>
          <c:showSerName val="0"/>
          <c:showPercent val="0"/>
          <c:showBubbleSize val="0"/>
        </c:dLbls>
        <c:gapWidth val="150"/>
        <c:axId val="219543664"/>
        <c:axId val="21954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219543664"/>
        <c:axId val="219544056"/>
      </c:lineChart>
      <c:dateAx>
        <c:axId val="219543664"/>
        <c:scaling>
          <c:orientation val="minMax"/>
        </c:scaling>
        <c:delete val="1"/>
        <c:axPos val="b"/>
        <c:numFmt formatCode="ge" sourceLinked="1"/>
        <c:majorTickMark val="none"/>
        <c:minorTickMark val="none"/>
        <c:tickLblPos val="none"/>
        <c:crossAx val="219544056"/>
        <c:crosses val="autoZero"/>
        <c:auto val="1"/>
        <c:lblOffset val="100"/>
        <c:baseTimeUnit val="years"/>
      </c:dateAx>
      <c:valAx>
        <c:axId val="21954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4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215.54</c:v>
                </c:pt>
                <c:pt idx="1">
                  <c:v>223.11</c:v>
                </c:pt>
                <c:pt idx="2">
                  <c:v>207.45</c:v>
                </c:pt>
                <c:pt idx="3">
                  <c:v>292.41000000000003</c:v>
                </c:pt>
                <c:pt idx="4">
                  <c:v>298.29000000000002</c:v>
                </c:pt>
              </c:numCache>
            </c:numRef>
          </c:val>
        </c:ser>
        <c:dLbls>
          <c:showLegendKey val="0"/>
          <c:showVal val="0"/>
          <c:showCatName val="0"/>
          <c:showSerName val="0"/>
          <c:showPercent val="0"/>
          <c:showBubbleSize val="0"/>
        </c:dLbls>
        <c:gapWidth val="150"/>
        <c:axId val="219644856"/>
        <c:axId val="2196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219644856"/>
        <c:axId val="219645248"/>
      </c:lineChart>
      <c:dateAx>
        <c:axId val="219644856"/>
        <c:scaling>
          <c:orientation val="minMax"/>
        </c:scaling>
        <c:delete val="1"/>
        <c:axPos val="b"/>
        <c:numFmt formatCode="ge" sourceLinked="1"/>
        <c:majorTickMark val="none"/>
        <c:minorTickMark val="none"/>
        <c:tickLblPos val="none"/>
        <c:crossAx val="219645248"/>
        <c:crosses val="autoZero"/>
        <c:auto val="1"/>
        <c:lblOffset val="100"/>
        <c:baseTimeUnit val="years"/>
      </c:dateAx>
      <c:valAx>
        <c:axId val="2196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4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黒部市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41944</v>
      </c>
      <c r="AM8" s="64"/>
      <c r="AN8" s="64"/>
      <c r="AO8" s="64"/>
      <c r="AP8" s="64"/>
      <c r="AQ8" s="64"/>
      <c r="AR8" s="64"/>
      <c r="AS8" s="64"/>
      <c r="AT8" s="63">
        <f>データ!S6</f>
        <v>426.31</v>
      </c>
      <c r="AU8" s="63"/>
      <c r="AV8" s="63"/>
      <c r="AW8" s="63"/>
      <c r="AX8" s="63"/>
      <c r="AY8" s="63"/>
      <c r="AZ8" s="63"/>
      <c r="BA8" s="63"/>
      <c r="BB8" s="63">
        <f>データ!T6</f>
        <v>98.39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45.65</v>
      </c>
      <c r="J10" s="63"/>
      <c r="K10" s="63"/>
      <c r="L10" s="63"/>
      <c r="M10" s="63"/>
      <c r="N10" s="63"/>
      <c r="O10" s="63"/>
      <c r="P10" s="63">
        <f>データ!O6</f>
        <v>41.02</v>
      </c>
      <c r="Q10" s="63"/>
      <c r="R10" s="63"/>
      <c r="S10" s="63"/>
      <c r="T10" s="63"/>
      <c r="U10" s="63"/>
      <c r="V10" s="63"/>
      <c r="W10" s="63">
        <f>データ!P6</f>
        <v>63.58</v>
      </c>
      <c r="X10" s="63"/>
      <c r="Y10" s="63"/>
      <c r="Z10" s="63"/>
      <c r="AA10" s="63"/>
      <c r="AB10" s="63"/>
      <c r="AC10" s="63"/>
      <c r="AD10" s="64">
        <f>データ!Q6</f>
        <v>2571</v>
      </c>
      <c r="AE10" s="64"/>
      <c r="AF10" s="64"/>
      <c r="AG10" s="64"/>
      <c r="AH10" s="64"/>
      <c r="AI10" s="64"/>
      <c r="AJ10" s="64"/>
      <c r="AK10" s="2"/>
      <c r="AL10" s="64">
        <f>データ!U6</f>
        <v>17148</v>
      </c>
      <c r="AM10" s="64"/>
      <c r="AN10" s="64"/>
      <c r="AO10" s="64"/>
      <c r="AP10" s="64"/>
      <c r="AQ10" s="64"/>
      <c r="AR10" s="64"/>
      <c r="AS10" s="64"/>
      <c r="AT10" s="63">
        <f>データ!V6</f>
        <v>5.31</v>
      </c>
      <c r="AU10" s="63"/>
      <c r="AV10" s="63"/>
      <c r="AW10" s="63"/>
      <c r="AX10" s="63"/>
      <c r="AY10" s="63"/>
      <c r="AZ10" s="63"/>
      <c r="BA10" s="63"/>
      <c r="BB10" s="63">
        <f>データ!W6</f>
        <v>3229.38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162078</v>
      </c>
      <c r="D6" s="31">
        <f t="shared" si="3"/>
        <v>46</v>
      </c>
      <c r="E6" s="31">
        <f t="shared" si="3"/>
        <v>17</v>
      </c>
      <c r="F6" s="31">
        <f t="shared" si="3"/>
        <v>1</v>
      </c>
      <c r="G6" s="31">
        <f t="shared" si="3"/>
        <v>0</v>
      </c>
      <c r="H6" s="31" t="str">
        <f t="shared" si="3"/>
        <v>富山県　黒部市</v>
      </c>
      <c r="I6" s="31" t="str">
        <f t="shared" si="3"/>
        <v>法適用</v>
      </c>
      <c r="J6" s="31" t="str">
        <f t="shared" si="3"/>
        <v>下水道事業</v>
      </c>
      <c r="K6" s="31" t="str">
        <f t="shared" si="3"/>
        <v>公共下水道</v>
      </c>
      <c r="L6" s="31" t="str">
        <f t="shared" si="3"/>
        <v>Cc2</v>
      </c>
      <c r="M6" s="32" t="str">
        <f t="shared" si="3"/>
        <v>-</v>
      </c>
      <c r="N6" s="32">
        <f t="shared" si="3"/>
        <v>45.65</v>
      </c>
      <c r="O6" s="32">
        <f t="shared" si="3"/>
        <v>41.02</v>
      </c>
      <c r="P6" s="32">
        <f t="shared" si="3"/>
        <v>63.58</v>
      </c>
      <c r="Q6" s="32">
        <f t="shared" si="3"/>
        <v>2571</v>
      </c>
      <c r="R6" s="32">
        <f t="shared" si="3"/>
        <v>41944</v>
      </c>
      <c r="S6" s="32">
        <f t="shared" si="3"/>
        <v>426.31</v>
      </c>
      <c r="T6" s="32">
        <f t="shared" si="3"/>
        <v>98.39</v>
      </c>
      <c r="U6" s="32">
        <f t="shared" si="3"/>
        <v>17148</v>
      </c>
      <c r="V6" s="32">
        <f t="shared" si="3"/>
        <v>5.31</v>
      </c>
      <c r="W6" s="32">
        <f t="shared" si="3"/>
        <v>3229.38</v>
      </c>
      <c r="X6" s="33">
        <f>IF(X7="",NA(),X7)</f>
        <v>100</v>
      </c>
      <c r="Y6" s="33">
        <f t="shared" ref="Y6:AG6" si="4">IF(Y7="",NA(),Y7)</f>
        <v>100.22</v>
      </c>
      <c r="Z6" s="33">
        <f t="shared" si="4"/>
        <v>100.71</v>
      </c>
      <c r="AA6" s="33">
        <f t="shared" si="4"/>
        <v>99.85</v>
      </c>
      <c r="AB6" s="33">
        <f t="shared" si="4"/>
        <v>101.91</v>
      </c>
      <c r="AC6" s="33">
        <f t="shared" si="4"/>
        <v>101.09</v>
      </c>
      <c r="AD6" s="33">
        <f t="shared" si="4"/>
        <v>102.83</v>
      </c>
      <c r="AE6" s="33">
        <f t="shared" si="4"/>
        <v>102.73</v>
      </c>
      <c r="AF6" s="33">
        <f t="shared" si="4"/>
        <v>108.56</v>
      </c>
      <c r="AG6" s="33">
        <f t="shared" si="4"/>
        <v>109.12</v>
      </c>
      <c r="AH6" s="32" t="str">
        <f>IF(AH7="","",IF(AH7="-","【-】","【"&amp;SUBSTITUTE(TEXT(AH7,"#,##0.00"),"-","△")&amp;"】"))</f>
        <v>【108.23】</v>
      </c>
      <c r="AI6" s="32">
        <f>IF(AI7="",NA(),AI7)</f>
        <v>0</v>
      </c>
      <c r="AJ6" s="32">
        <f t="shared" ref="AJ6:AR6" si="5">IF(AJ7="",NA(),AJ7)</f>
        <v>0</v>
      </c>
      <c r="AK6" s="32">
        <f t="shared" si="5"/>
        <v>0</v>
      </c>
      <c r="AL6" s="32">
        <f t="shared" si="5"/>
        <v>0</v>
      </c>
      <c r="AM6" s="32">
        <f t="shared" si="5"/>
        <v>0</v>
      </c>
      <c r="AN6" s="33">
        <f t="shared" si="5"/>
        <v>174.36</v>
      </c>
      <c r="AO6" s="33">
        <f t="shared" si="5"/>
        <v>146.78</v>
      </c>
      <c r="AP6" s="33">
        <f t="shared" si="5"/>
        <v>149.66</v>
      </c>
      <c r="AQ6" s="33">
        <f t="shared" si="5"/>
        <v>100.32</v>
      </c>
      <c r="AR6" s="33">
        <f t="shared" si="5"/>
        <v>116.49</v>
      </c>
      <c r="AS6" s="32" t="str">
        <f>IF(AS7="","",IF(AS7="-","【-】","【"&amp;SUBSTITUTE(TEXT(AS7,"#,##0.00"),"-","△")&amp;"】"))</f>
        <v>【4.45】</v>
      </c>
      <c r="AT6" s="33">
        <f>IF(AT7="",NA(),AT7)</f>
        <v>-130.09</v>
      </c>
      <c r="AU6" s="33">
        <f t="shared" ref="AU6:BC6" si="6">IF(AU7="",NA(),AU7)</f>
        <v>-0.59</v>
      </c>
      <c r="AV6" s="33">
        <f t="shared" si="6"/>
        <v>-44.71</v>
      </c>
      <c r="AW6" s="33">
        <f t="shared" si="6"/>
        <v>1.36</v>
      </c>
      <c r="AX6" s="33">
        <f t="shared" si="6"/>
        <v>-36.53</v>
      </c>
      <c r="AY6" s="33">
        <f t="shared" si="6"/>
        <v>118.8</v>
      </c>
      <c r="AZ6" s="33">
        <f t="shared" si="6"/>
        <v>151.6</v>
      </c>
      <c r="BA6" s="33">
        <f t="shared" si="6"/>
        <v>246.4</v>
      </c>
      <c r="BB6" s="33">
        <f t="shared" si="6"/>
        <v>49.23</v>
      </c>
      <c r="BC6" s="33">
        <f t="shared" si="6"/>
        <v>44.37</v>
      </c>
      <c r="BD6" s="32" t="str">
        <f>IF(BD7="","",IF(BD7="-","【-】","【"&amp;SUBSTITUTE(TEXT(BD7,"#,##0.00"),"-","△")&amp;"】"))</f>
        <v>【57.41】</v>
      </c>
      <c r="BE6" s="33">
        <f>IF(BE7="",NA(),BE7)</f>
        <v>1788.51</v>
      </c>
      <c r="BF6" s="33">
        <f t="shared" ref="BF6:BN6" si="7">IF(BF7="",NA(),BF7)</f>
        <v>1689.54</v>
      </c>
      <c r="BG6" s="33">
        <f t="shared" si="7"/>
        <v>1573.25</v>
      </c>
      <c r="BH6" s="33">
        <f t="shared" si="7"/>
        <v>1598.34</v>
      </c>
      <c r="BI6" s="33">
        <f t="shared" si="7"/>
        <v>1480.16</v>
      </c>
      <c r="BJ6" s="33">
        <f t="shared" si="7"/>
        <v>1334.01</v>
      </c>
      <c r="BK6" s="33">
        <f t="shared" si="7"/>
        <v>1273.52</v>
      </c>
      <c r="BL6" s="33">
        <f t="shared" si="7"/>
        <v>1209.95</v>
      </c>
      <c r="BM6" s="33">
        <f t="shared" si="7"/>
        <v>1136.5</v>
      </c>
      <c r="BN6" s="33">
        <f t="shared" si="7"/>
        <v>1118.56</v>
      </c>
      <c r="BO6" s="32" t="str">
        <f>IF(BO7="","",IF(BO7="-","【-】","【"&amp;SUBSTITUTE(TEXT(BO7,"#,##0.00"),"-","△")&amp;"】"))</f>
        <v>【763.62】</v>
      </c>
      <c r="BP6" s="33">
        <f>IF(BP7="",NA(),BP7)</f>
        <v>61.78</v>
      </c>
      <c r="BQ6" s="33">
        <f t="shared" ref="BQ6:BY6" si="8">IF(BQ7="",NA(),BQ7)</f>
        <v>59.73</v>
      </c>
      <c r="BR6" s="33">
        <f t="shared" si="8"/>
        <v>64.14</v>
      </c>
      <c r="BS6" s="33">
        <f t="shared" si="8"/>
        <v>45.3</v>
      </c>
      <c r="BT6" s="33">
        <f t="shared" si="8"/>
        <v>44.73</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215.54</v>
      </c>
      <c r="CB6" s="33">
        <f t="shared" ref="CB6:CJ6" si="9">IF(CB7="",NA(),CB7)</f>
        <v>223.11</v>
      </c>
      <c r="CC6" s="33">
        <f t="shared" si="9"/>
        <v>207.45</v>
      </c>
      <c r="CD6" s="33">
        <f t="shared" si="9"/>
        <v>292.41000000000003</v>
      </c>
      <c r="CE6" s="33">
        <f t="shared" si="9"/>
        <v>298.29000000000002</v>
      </c>
      <c r="CF6" s="33">
        <f t="shared" si="9"/>
        <v>224.83</v>
      </c>
      <c r="CG6" s="33">
        <f t="shared" si="9"/>
        <v>224.94</v>
      </c>
      <c r="CH6" s="33">
        <f t="shared" si="9"/>
        <v>220.67</v>
      </c>
      <c r="CI6" s="33">
        <f t="shared" si="9"/>
        <v>217.82</v>
      </c>
      <c r="CJ6" s="33">
        <f t="shared" si="9"/>
        <v>215.28</v>
      </c>
      <c r="CK6" s="32" t="str">
        <f>IF(CK7="","",IF(CK7="-","【-】","【"&amp;SUBSTITUTE(TEXT(CK7,"#,##0.00"),"-","△")&amp;"】"))</f>
        <v>【139.70】</v>
      </c>
      <c r="CL6" s="33">
        <f>IF(CL7="",NA(),CL7)</f>
        <v>52.31</v>
      </c>
      <c r="CM6" s="33">
        <f t="shared" ref="CM6:CU6" si="10">IF(CM7="",NA(),CM7)</f>
        <v>50.28</v>
      </c>
      <c r="CN6" s="33">
        <f t="shared" si="10"/>
        <v>59.67</v>
      </c>
      <c r="CO6" s="33">
        <f t="shared" si="10"/>
        <v>62.39</v>
      </c>
      <c r="CP6" s="33">
        <f t="shared" si="10"/>
        <v>61.67</v>
      </c>
      <c r="CQ6" s="33">
        <f t="shared" si="10"/>
        <v>53.79</v>
      </c>
      <c r="CR6" s="33">
        <f t="shared" si="10"/>
        <v>55.41</v>
      </c>
      <c r="CS6" s="33">
        <f t="shared" si="10"/>
        <v>55.81</v>
      </c>
      <c r="CT6" s="33">
        <f t="shared" si="10"/>
        <v>54.44</v>
      </c>
      <c r="CU6" s="33">
        <f t="shared" si="10"/>
        <v>54.67</v>
      </c>
      <c r="CV6" s="32" t="str">
        <f>IF(CV7="","",IF(CV7="-","【-】","【"&amp;SUBSTITUTE(TEXT(CV7,"#,##0.00"),"-","△")&amp;"】"))</f>
        <v>【60.01】</v>
      </c>
      <c r="CW6" s="33">
        <f>IF(CW7="",NA(),CW7)</f>
        <v>90.2</v>
      </c>
      <c r="CX6" s="33">
        <f t="shared" ref="CX6:DF6" si="11">IF(CX7="",NA(),CX7)</f>
        <v>90.49</v>
      </c>
      <c r="CY6" s="33">
        <f t="shared" si="11"/>
        <v>90.69</v>
      </c>
      <c r="CZ6" s="33">
        <f t="shared" si="11"/>
        <v>90.96</v>
      </c>
      <c r="DA6" s="33">
        <f t="shared" si="11"/>
        <v>91.2</v>
      </c>
      <c r="DB6" s="33">
        <f t="shared" si="11"/>
        <v>83.76</v>
      </c>
      <c r="DC6" s="33">
        <f t="shared" si="11"/>
        <v>84.12</v>
      </c>
      <c r="DD6" s="33">
        <f t="shared" si="11"/>
        <v>84.41</v>
      </c>
      <c r="DE6" s="33">
        <f t="shared" si="11"/>
        <v>84.2</v>
      </c>
      <c r="DF6" s="33">
        <f t="shared" si="11"/>
        <v>83.8</v>
      </c>
      <c r="DG6" s="32" t="str">
        <f>IF(DG7="","",IF(DG7="-","【-】","【"&amp;SUBSTITUTE(TEXT(DG7,"#,##0.00"),"-","△")&amp;"】"))</f>
        <v>【94.73】</v>
      </c>
      <c r="DH6" s="33">
        <f>IF(DH7="",NA(),DH7)</f>
        <v>4.2699999999999996</v>
      </c>
      <c r="DI6" s="33">
        <f t="shared" ref="DI6:DQ6" si="12">IF(DI7="",NA(),DI7)</f>
        <v>6.37</v>
      </c>
      <c r="DJ6" s="33">
        <f t="shared" si="12"/>
        <v>8.4</v>
      </c>
      <c r="DK6" s="33">
        <f t="shared" si="12"/>
        <v>15.14</v>
      </c>
      <c r="DL6" s="33">
        <f t="shared" si="12"/>
        <v>18.05</v>
      </c>
      <c r="DM6" s="33">
        <f t="shared" si="12"/>
        <v>11.9</v>
      </c>
      <c r="DN6" s="33">
        <f t="shared" si="12"/>
        <v>10.46</v>
      </c>
      <c r="DO6" s="33">
        <f t="shared" si="12"/>
        <v>11.39</v>
      </c>
      <c r="DP6" s="33">
        <f t="shared" si="12"/>
        <v>21.28</v>
      </c>
      <c r="DQ6" s="33">
        <f t="shared" si="12"/>
        <v>23.95</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0.66</v>
      </c>
      <c r="DZ6" s="33">
        <f t="shared" si="13"/>
        <v>0.78</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7" s="34" customFormat="1">
      <c r="A7" s="26"/>
      <c r="B7" s="35">
        <v>2015</v>
      </c>
      <c r="C7" s="35">
        <v>162078</v>
      </c>
      <c r="D7" s="35">
        <v>46</v>
      </c>
      <c r="E7" s="35">
        <v>17</v>
      </c>
      <c r="F7" s="35">
        <v>1</v>
      </c>
      <c r="G7" s="35">
        <v>0</v>
      </c>
      <c r="H7" s="35" t="s">
        <v>96</v>
      </c>
      <c r="I7" s="35" t="s">
        <v>97</v>
      </c>
      <c r="J7" s="35" t="s">
        <v>98</v>
      </c>
      <c r="K7" s="35" t="s">
        <v>99</v>
      </c>
      <c r="L7" s="35" t="s">
        <v>100</v>
      </c>
      <c r="M7" s="36" t="s">
        <v>101</v>
      </c>
      <c r="N7" s="36">
        <v>45.65</v>
      </c>
      <c r="O7" s="36">
        <v>41.02</v>
      </c>
      <c r="P7" s="36">
        <v>63.58</v>
      </c>
      <c r="Q7" s="36">
        <v>2571</v>
      </c>
      <c r="R7" s="36">
        <v>41944</v>
      </c>
      <c r="S7" s="36">
        <v>426.31</v>
      </c>
      <c r="T7" s="36">
        <v>98.39</v>
      </c>
      <c r="U7" s="36">
        <v>17148</v>
      </c>
      <c r="V7" s="36">
        <v>5.31</v>
      </c>
      <c r="W7" s="36">
        <v>3229.38</v>
      </c>
      <c r="X7" s="36">
        <v>100</v>
      </c>
      <c r="Y7" s="36">
        <v>100.22</v>
      </c>
      <c r="Z7" s="36">
        <v>100.71</v>
      </c>
      <c r="AA7" s="36">
        <v>99.85</v>
      </c>
      <c r="AB7" s="36">
        <v>101.91</v>
      </c>
      <c r="AC7" s="36">
        <v>101.09</v>
      </c>
      <c r="AD7" s="36">
        <v>102.83</v>
      </c>
      <c r="AE7" s="36">
        <v>102.73</v>
      </c>
      <c r="AF7" s="36">
        <v>108.56</v>
      </c>
      <c r="AG7" s="36">
        <v>109.12</v>
      </c>
      <c r="AH7" s="36">
        <v>108.23</v>
      </c>
      <c r="AI7" s="36">
        <v>0</v>
      </c>
      <c r="AJ7" s="36">
        <v>0</v>
      </c>
      <c r="AK7" s="36">
        <v>0</v>
      </c>
      <c r="AL7" s="36">
        <v>0</v>
      </c>
      <c r="AM7" s="36">
        <v>0</v>
      </c>
      <c r="AN7" s="36">
        <v>174.36</v>
      </c>
      <c r="AO7" s="36">
        <v>146.78</v>
      </c>
      <c r="AP7" s="36">
        <v>149.66</v>
      </c>
      <c r="AQ7" s="36">
        <v>100.32</v>
      </c>
      <c r="AR7" s="36">
        <v>116.49</v>
      </c>
      <c r="AS7" s="36">
        <v>4.45</v>
      </c>
      <c r="AT7" s="36">
        <v>-130.09</v>
      </c>
      <c r="AU7" s="36">
        <v>-0.59</v>
      </c>
      <c r="AV7" s="36">
        <v>-44.71</v>
      </c>
      <c r="AW7" s="36">
        <v>1.36</v>
      </c>
      <c r="AX7" s="36">
        <v>-36.53</v>
      </c>
      <c r="AY7" s="36">
        <v>118.8</v>
      </c>
      <c r="AZ7" s="36">
        <v>151.6</v>
      </c>
      <c r="BA7" s="36">
        <v>246.4</v>
      </c>
      <c r="BB7" s="36">
        <v>49.23</v>
      </c>
      <c r="BC7" s="36">
        <v>44.37</v>
      </c>
      <c r="BD7" s="36">
        <v>57.41</v>
      </c>
      <c r="BE7" s="36">
        <v>1788.51</v>
      </c>
      <c r="BF7" s="36">
        <v>1689.54</v>
      </c>
      <c r="BG7" s="36">
        <v>1573.25</v>
      </c>
      <c r="BH7" s="36">
        <v>1598.34</v>
      </c>
      <c r="BI7" s="36">
        <v>1480.16</v>
      </c>
      <c r="BJ7" s="36">
        <v>1334.01</v>
      </c>
      <c r="BK7" s="36">
        <v>1273.52</v>
      </c>
      <c r="BL7" s="36">
        <v>1209.95</v>
      </c>
      <c r="BM7" s="36">
        <v>1136.5</v>
      </c>
      <c r="BN7" s="36">
        <v>1118.56</v>
      </c>
      <c r="BO7" s="36">
        <v>763.62</v>
      </c>
      <c r="BP7" s="36">
        <v>61.78</v>
      </c>
      <c r="BQ7" s="36">
        <v>59.73</v>
      </c>
      <c r="BR7" s="36">
        <v>64.14</v>
      </c>
      <c r="BS7" s="36">
        <v>45.3</v>
      </c>
      <c r="BT7" s="36">
        <v>44.73</v>
      </c>
      <c r="BU7" s="36">
        <v>67.14</v>
      </c>
      <c r="BV7" s="36">
        <v>67.849999999999994</v>
      </c>
      <c r="BW7" s="36">
        <v>69.48</v>
      </c>
      <c r="BX7" s="36">
        <v>71.650000000000006</v>
      </c>
      <c r="BY7" s="36">
        <v>72.33</v>
      </c>
      <c r="BZ7" s="36">
        <v>98.53</v>
      </c>
      <c r="CA7" s="36">
        <v>215.54</v>
      </c>
      <c r="CB7" s="36">
        <v>223.11</v>
      </c>
      <c r="CC7" s="36">
        <v>207.45</v>
      </c>
      <c r="CD7" s="36">
        <v>292.41000000000003</v>
      </c>
      <c r="CE7" s="36">
        <v>298.29000000000002</v>
      </c>
      <c r="CF7" s="36">
        <v>224.83</v>
      </c>
      <c r="CG7" s="36">
        <v>224.94</v>
      </c>
      <c r="CH7" s="36">
        <v>220.67</v>
      </c>
      <c r="CI7" s="36">
        <v>217.82</v>
      </c>
      <c r="CJ7" s="36">
        <v>215.28</v>
      </c>
      <c r="CK7" s="36">
        <v>139.69999999999999</v>
      </c>
      <c r="CL7" s="36">
        <v>52.31</v>
      </c>
      <c r="CM7" s="36">
        <v>50.28</v>
      </c>
      <c r="CN7" s="36">
        <v>59.67</v>
      </c>
      <c r="CO7" s="36">
        <v>62.39</v>
      </c>
      <c r="CP7" s="36">
        <v>61.67</v>
      </c>
      <c r="CQ7" s="36">
        <v>53.79</v>
      </c>
      <c r="CR7" s="36">
        <v>55.41</v>
      </c>
      <c r="CS7" s="36">
        <v>55.81</v>
      </c>
      <c r="CT7" s="36">
        <v>54.44</v>
      </c>
      <c r="CU7" s="36">
        <v>54.67</v>
      </c>
      <c r="CV7" s="36">
        <v>60.01</v>
      </c>
      <c r="CW7" s="36">
        <v>90.2</v>
      </c>
      <c r="CX7" s="36">
        <v>90.49</v>
      </c>
      <c r="CY7" s="36">
        <v>90.69</v>
      </c>
      <c r="CZ7" s="36">
        <v>90.96</v>
      </c>
      <c r="DA7" s="36">
        <v>91.2</v>
      </c>
      <c r="DB7" s="36">
        <v>83.76</v>
      </c>
      <c r="DC7" s="36">
        <v>84.12</v>
      </c>
      <c r="DD7" s="36">
        <v>84.41</v>
      </c>
      <c r="DE7" s="36">
        <v>84.2</v>
      </c>
      <c r="DF7" s="36">
        <v>83.8</v>
      </c>
      <c r="DG7" s="36">
        <v>94.73</v>
      </c>
      <c r="DH7" s="36">
        <v>4.2699999999999996</v>
      </c>
      <c r="DI7" s="36">
        <v>6.37</v>
      </c>
      <c r="DJ7" s="36">
        <v>8.4</v>
      </c>
      <c r="DK7" s="36">
        <v>15.14</v>
      </c>
      <c r="DL7" s="36">
        <v>18.05</v>
      </c>
      <c r="DM7" s="36">
        <v>11.9</v>
      </c>
      <c r="DN7" s="36">
        <v>10.46</v>
      </c>
      <c r="DO7" s="36">
        <v>11.39</v>
      </c>
      <c r="DP7" s="36">
        <v>21.28</v>
      </c>
      <c r="DQ7" s="36">
        <v>23.95</v>
      </c>
      <c r="DR7" s="36">
        <v>36.85</v>
      </c>
      <c r="DS7" s="36">
        <v>0</v>
      </c>
      <c r="DT7" s="36">
        <v>0</v>
      </c>
      <c r="DU7" s="36">
        <v>0</v>
      </c>
      <c r="DV7" s="36">
        <v>0</v>
      </c>
      <c r="DW7" s="36">
        <v>0</v>
      </c>
      <c r="DX7" s="36">
        <v>0</v>
      </c>
      <c r="DY7" s="36">
        <v>0.66</v>
      </c>
      <c r="DZ7" s="36">
        <v>0.78</v>
      </c>
      <c r="EA7" s="36">
        <v>0</v>
      </c>
      <c r="EB7" s="36">
        <v>0</v>
      </c>
      <c r="EC7" s="36">
        <v>4.5599999999999996</v>
      </c>
      <c r="ED7" s="36">
        <v>0</v>
      </c>
      <c r="EE7" s="36">
        <v>0</v>
      </c>
      <c r="EF7" s="36">
        <v>0</v>
      </c>
      <c r="EG7" s="36">
        <v>0</v>
      </c>
      <c r="EH7" s="36">
        <v>0</v>
      </c>
      <c r="EI7" s="36">
        <v>0.01</v>
      </c>
      <c r="EJ7" s="36">
        <v>0.1</v>
      </c>
      <c r="EK7" s="36">
        <v>7.0000000000000007E-2</v>
      </c>
      <c r="EL7" s="36">
        <v>0.04</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柳田 英昭</cp:lastModifiedBy>
  <dcterms:created xsi:type="dcterms:W3CDTF">2017-02-08T02:35:14Z</dcterms:created>
  <dcterms:modified xsi:type="dcterms:W3CDTF">2017-02-13T04:14:55Z</dcterms:modified>
  <cp:category/>
</cp:coreProperties>
</file>