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<sst xmlns="http://schemas.openxmlformats.org/spreadsheetml/2006/main" count="221" uniqueCount="111">
  <si>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</si>
  <si>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</si>
  <si>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</si>
  <si>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</si>
  <si>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</si>
  <si>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</si>
  <si>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</si>
  <si>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</si>
  <si>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</si>
  <si>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</si>
  <si>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</si>
  <si>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</si>
  <si>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</si>
  <si>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</si>
  <si>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</si>
  <si>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</si>
  <si>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</si>
  <si>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</si>
  <si>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</si>
  <si>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</si>
  <si>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</si>
  <si>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</si>
  <si>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</si>
  <si>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</si>
  <si>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</si>
  <si>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</si>
  <si>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</si>
  <si>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</si>
  <si>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</si>
  <si>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</si>
  <si>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</si>
  <si>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</si>
  <si>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</si>
  <si>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</si>
  <si>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</si>
  <si>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</si>
  <si>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</si>
  <si>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</si>
  <si>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</si>
  <si>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</si>
  <si>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</si>
  <si>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</si>
  <si>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</si>
  <si>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</si>
  <si>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</si>
  <si>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</si>
  <si>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</si>
  <si>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</si>
  <si>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</si>
  <si>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</si>
  <si>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</si>
  <si>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</si>
  <si>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</si>
  <si>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</si>
  <si>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</si>
  <si>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</si>
  <si>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</si>
  <si>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</si>
  <si>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</si>
  <si>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</si>
  <si>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</si>
  <si>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</si>
  <si>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</si>
  <si>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</si>
  <si>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</si>
  <si>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</si>
  <si>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</si>
  <si>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</si>
  <si>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</si>
  <si>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</si>
  <si>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</si>
  <si>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</si>
  <si>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</si>
  <si>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</si>
  <si>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</si>
  <si>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</si>
  <si>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</si>
  <si>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</si>
  <si>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</si>
  <si>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</si>
  <si>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</si>
  <si>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</si>
  <si>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</si>
  <si>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</si>
  <si>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</si>
  <si>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</si>
  <si>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</si>
  <si>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</si>
  <si>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</si>
  <si>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</si>
  <si>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</si>
  <si>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</si>
  <si>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</si>
  <si>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</si>
  <si>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</si>
  <si>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</si>
  <si>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</si>
  <si>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</si>
  <si>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</si>
  <si>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</si>
  <si>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</si>
  <si>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</si>
  <si>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</si>
  <si>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</si>
  <si>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</si>
  <si>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</si>
  <si>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</si>
  <si>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</si>
  <si>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については、一番古い整備区域は昭和６３年の供用開始であり、この区域では平成１４年に機能強化に伴う設備の更新を実施した。今後、他の処理場も順次設備の更新時期を迎える見込みである。一方、管きょについては法定耐用年数が５０年であることから、当面大きな施設更新は見込んでいない。</t>
    <rPh sb="10" eb="12">
      <t>ジギョウ</t>
    </rPh>
    <rPh sb="22" eb="24">
      <t>セイビ</t>
    </rPh>
    <rPh sb="24" eb="26">
      <t>クイキ</t>
    </rPh>
    <rPh sb="43" eb="45">
      <t>クイキ</t>
    </rPh>
    <rPh sb="82" eb="84">
      <t>セツビ</t>
    </rPh>
    <rPh sb="93" eb="95">
      <t>ミコ</t>
    </rPh>
    <rPh sb="100" eb="102">
      <t>イッポウ</t>
    </rPh>
    <rPh sb="103" eb="104">
      <t>クダ</t>
    </rPh>
    <rPh sb="111" eb="113">
      <t>ホウテイ</t>
    </rPh>
    <rPh sb="113" eb="117">
      <t>タイヨウネンスウ</t>
    </rPh>
    <rPh sb="120" eb="121">
      <t>ネン</t>
    </rPh>
    <rPh sb="129" eb="131">
      <t>トウメン</t>
    </rPh>
    <phoneticPr fontId="4"/>
  </si>
  <si>
    <t>　本市の農業集落排水については、類似団体と比較して経営状況は比較的良好であると判断できるが、地区ごとに個別の処理場を維持管理していく必要があることから、経営状況は公共下水道事業と比較して厳しいと認識している。今後は処理場の設備更新も必要となることから、公共下水道への事業統合等の抜本的な改革も検討する必要があると考えている。</t>
    <rPh sb="16" eb="18">
      <t>ルイジ</t>
    </rPh>
    <rPh sb="18" eb="20">
      <t>ダンタイ</t>
    </rPh>
    <rPh sb="21" eb="23">
      <t>ヒカク</t>
    </rPh>
    <rPh sb="25" eb="27">
      <t>ケイエイ</t>
    </rPh>
    <rPh sb="27" eb="29">
      <t>ジョウキョウ</t>
    </rPh>
    <rPh sb="30" eb="33">
      <t>ヒカクテキ</t>
    </rPh>
    <rPh sb="33" eb="35">
      <t>リョウコウ</t>
    </rPh>
    <rPh sb="39" eb="41">
      <t>ハンダン</t>
    </rPh>
    <rPh sb="46" eb="48">
      <t>チク</t>
    </rPh>
    <rPh sb="51" eb="53">
      <t>コベツ</t>
    </rPh>
    <rPh sb="54" eb="57">
      <t>ショリジョウ</t>
    </rPh>
    <rPh sb="58" eb="62">
      <t>イジカンリ</t>
    </rPh>
    <rPh sb="66" eb="68">
      <t>ヒツヨウ</t>
    </rPh>
    <rPh sb="76" eb="78">
      <t>ケイエイ</t>
    </rPh>
    <rPh sb="78" eb="80">
      <t>ジョウキョウ</t>
    </rPh>
    <rPh sb="81" eb="88">
      <t>コウキョウゲスイドウジギョウ</t>
    </rPh>
    <rPh sb="89" eb="91">
      <t>ヒカク</t>
    </rPh>
    <rPh sb="93" eb="94">
      <t>キビ</t>
    </rPh>
    <rPh sb="97" eb="99">
      <t>ニンシキ</t>
    </rPh>
    <rPh sb="104" eb="106">
      <t>コンゴ</t>
    </rPh>
    <rPh sb="107" eb="110">
      <t>ショリジョウ</t>
    </rPh>
    <rPh sb="111" eb="113">
      <t>セツビ</t>
    </rPh>
    <rPh sb="113" eb="115">
      <t>コウシン</t>
    </rPh>
    <rPh sb="116" eb="118">
      <t>ヒツヨウ</t>
    </rPh>
    <rPh sb="126" eb="131">
      <t>コウキョウゲスイドウ</t>
    </rPh>
    <rPh sb="133" eb="135">
      <t>ジギョウ</t>
    </rPh>
    <rPh sb="135" eb="137">
      <t>トウゴウ</t>
    </rPh>
    <rPh sb="137" eb="138">
      <t>ナド</t>
    </rPh>
    <rPh sb="139" eb="142">
      <t>バッポンテキ</t>
    </rPh>
    <rPh sb="143" eb="145">
      <t>カイカク</t>
    </rPh>
    <rPh sb="146" eb="148">
      <t>ケントウ</t>
    </rPh>
    <rPh sb="150" eb="152">
      <t>ヒツヨウ</t>
    </rPh>
    <rPh sb="156" eb="157">
      <t>カンガ</t>
    </rPh>
    <phoneticPr fontId="4"/>
  </si>
  <si>
    <t>①収益的収支比率、⑤経費回収比率、⑥汚水処理原価、の４つの指標については企業債の償還が進んでいることから数値は改善もしくは横ばい傾向にある。　　　　　　　　　　　　　　　　　　　　　④企業債残高事業規模比率 企業債の残高は減少しているが、供用開始から１５～２０年の施設が多く、企業債の償還が半ばであるため、類似団体と比較すると高い数値となっている。　　　　　　　　　　　　　　　　　　　　⑤経費回収比率、⑥汚水処理原価　類似団体と比較すると良い数値となっている。当市の事業規模が比較的大きいことが影響していると考えられる。　　　　　　　　　　　           　　　　　　　　　　　　　　　　　　　　　⑦施設利用率　処理施設が比較的大規模であることから、類似団体と比較して施設利用率は高く効率的な運営ができていると判断できる。　　　　　　　　　　　　　　　　　　　　⑧水洗化率　類似団体と比較して高い状況であるが、今後も広報等により接続促進に努めていきたいと考えている。　　　　　　　　　　　　　　　　　　　</t>
    <rPh sb="1" eb="4">
      <t>シュウエキテキ</t>
    </rPh>
    <rPh sb="4" eb="8">
      <t>シュウシヒリツ</t>
    </rPh>
    <rPh sb="10" eb="12">
      <t>ケイヒ</t>
    </rPh>
    <rPh sb="12" eb="14">
      <t>カイシュウ</t>
    </rPh>
    <rPh sb="14" eb="16">
      <t>ヒリツ</t>
    </rPh>
    <rPh sb="18" eb="20">
      <t>オスイ</t>
    </rPh>
    <rPh sb="20" eb="22">
      <t>ショリ</t>
    </rPh>
    <rPh sb="22" eb="24">
      <t>ゲンカ</t>
    </rPh>
    <rPh sb="29" eb="31">
      <t>シヒョウ</t>
    </rPh>
    <rPh sb="36" eb="38">
      <t>キギョウ</t>
    </rPh>
    <rPh sb="38" eb="39">
      <t>サイ</t>
    </rPh>
    <rPh sb="40" eb="42">
      <t>ショウカン</t>
    </rPh>
    <rPh sb="43" eb="44">
      <t>スス</t>
    </rPh>
    <rPh sb="52" eb="54">
      <t>スウチ</t>
    </rPh>
    <rPh sb="55" eb="57">
      <t>カイゼン</t>
    </rPh>
    <rPh sb="61" eb="62">
      <t>ヨコ</t>
    </rPh>
    <rPh sb="64" eb="66">
      <t>ケイコウ</t>
    </rPh>
    <rPh sb="104" eb="106">
      <t>キギョウ</t>
    </rPh>
    <rPh sb="111" eb="113">
      <t>ゲンショウ</t>
    </rPh>
    <rPh sb="119" eb="121">
      <t>キョウヨウ</t>
    </rPh>
    <rPh sb="121" eb="123">
      <t>カイシ</t>
    </rPh>
    <rPh sb="130" eb="131">
      <t>ネン</t>
    </rPh>
    <rPh sb="132" eb="134">
      <t>シセツ</t>
    </rPh>
    <rPh sb="135" eb="136">
      <t>オオ</t>
    </rPh>
    <rPh sb="138" eb="141">
      <t>キギョウサイ</t>
    </rPh>
    <rPh sb="142" eb="144">
      <t>ショウカン</t>
    </rPh>
    <rPh sb="145" eb="146">
      <t>ナカ</t>
    </rPh>
    <rPh sb="153" eb="155">
      <t>ルイジ</t>
    </rPh>
    <rPh sb="155" eb="157">
      <t>ダンタイ</t>
    </rPh>
    <rPh sb="158" eb="160">
      <t>ヒカク</t>
    </rPh>
    <rPh sb="163" eb="164">
      <t>タカ</t>
    </rPh>
    <rPh sb="165" eb="167">
      <t>スウチ</t>
    </rPh>
    <rPh sb="195" eb="197">
      <t>ケイヒ</t>
    </rPh>
    <rPh sb="197" eb="199">
      <t>カイシュウ</t>
    </rPh>
    <rPh sb="199" eb="201">
      <t>ヒリツ</t>
    </rPh>
    <rPh sb="203" eb="205">
      <t>オスイ</t>
    </rPh>
    <rPh sb="205" eb="207">
      <t>ショリ</t>
    </rPh>
    <rPh sb="207" eb="209">
      <t>ゲンカ</t>
    </rPh>
    <rPh sb="210" eb="212">
      <t>ルイジ</t>
    </rPh>
    <rPh sb="212" eb="214">
      <t>ダンタイ</t>
    </rPh>
    <rPh sb="215" eb="217">
      <t>ヒカク</t>
    </rPh>
    <rPh sb="220" eb="221">
      <t>ヨ</t>
    </rPh>
    <rPh sb="222" eb="224">
      <t>スウチ</t>
    </rPh>
    <rPh sb="231" eb="233">
      <t>トウシ</t>
    </rPh>
    <rPh sb="234" eb="238">
      <t>ジギョウキボ</t>
    </rPh>
    <rPh sb="239" eb="242">
      <t>ヒカクテキ</t>
    </rPh>
    <rPh sb="242" eb="243">
      <t>オオ</t>
    </rPh>
    <rPh sb="248" eb="250">
      <t>エイキョウ</t>
    </rPh>
    <rPh sb="255" eb="256">
      <t>カンガ</t>
    </rPh>
    <rPh sb="305" eb="307">
      <t>シセツ</t>
    </rPh>
    <rPh sb="307" eb="310">
      <t>リヨウリツ</t>
    </rPh>
    <rPh sb="311" eb="315">
      <t>ショリシセツ</t>
    </rPh>
    <rPh sb="316" eb="319">
      <t>ヒカクテキ</t>
    </rPh>
    <rPh sb="319" eb="322">
      <t>ダイキボ</t>
    </rPh>
    <rPh sb="330" eb="332">
      <t>ルイジ</t>
    </rPh>
    <rPh sb="332" eb="334">
      <t>ダンタイ</t>
    </rPh>
    <rPh sb="335" eb="337">
      <t>ヒカク</t>
    </rPh>
    <rPh sb="339" eb="341">
      <t>シセツ</t>
    </rPh>
    <rPh sb="341" eb="344">
      <t>リヨウリツ</t>
    </rPh>
    <rPh sb="345" eb="346">
      <t>タカ</t>
    </rPh>
    <rPh sb="347" eb="350">
      <t>コウリツテキ</t>
    </rPh>
    <rPh sb="351" eb="353">
      <t>ウンエイ</t>
    </rPh>
    <rPh sb="360" eb="362">
      <t>ハンダン</t>
    </rPh>
    <rPh sb="387" eb="389">
      <t>スイセン</t>
    </rPh>
    <rPh sb="389" eb="390">
      <t>カ</t>
    </rPh>
    <rPh sb="390" eb="391">
      <t>リツ</t>
    </rPh>
    <rPh sb="392" eb="396">
      <t>ルイジダンタイ</t>
    </rPh>
    <rPh sb="397" eb="399">
      <t>ヒカク</t>
    </rPh>
    <rPh sb="401" eb="402">
      <t>タカ</t>
    </rPh>
    <rPh sb="403" eb="405">
      <t>ジョウキョウ</t>
    </rPh>
    <rPh sb="410" eb="412">
      <t>コンゴ</t>
    </rPh>
    <rPh sb="413" eb="415">
      <t>コウホウ</t>
    </rPh>
    <rPh sb="415" eb="416">
      <t>ナド</t>
    </rPh>
    <rPh sb="419" eb="421">
      <t>セツゾク</t>
    </rPh>
    <rPh sb="421" eb="423">
      <t>ソクシン</t>
    </rPh>
    <rPh sb="424" eb="425">
      <t>ツト</t>
    </rPh>
    <rPh sb="432" eb="4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</si>
</sst>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47808"/>
        <c:axId val="930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3047808"/>
        <c:axId val="93049984"/>
      </c:lineChart>
      <c:dateAx>
        <c:axId val="93047808"/>
        <c:scaling>
          <c:orientation val="minMax"/>
        </c:scaling>
        <c:delete val="1"/>
        <c:axPos val="b"/>
        <c:numFmt formatCode="ge" sourceLinked="1"/>
        <c:majorTickMark val="none"/>
        <c:minorTickMark val="none"/>
        <c:tickLblPos val="none"/>
        <c:crossAx val="93049984"/>
        <c:crosses val="autoZero"/>
        <c:auto val="1"/>
        <c:lblOffset val="100"/>
        <c:baseTimeUnit val="years"/>
      </c:dateAx>
      <c:valAx>
        <c:axId val="930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78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65.900000000000006</c:v>
                </c:pt>
                <c:pt idx="1">
                  <c:v>65.760000000000005</c:v>
                </c:pt>
                <c:pt idx="2">
                  <c:v>64.36</c:v>
                </c:pt>
                <c:pt idx="3">
                  <c:v>66.849999999999994</c:v>
                </c:pt>
                <c:pt idx="4">
                  <c:v>63</c:v>
                </c:pt>
              </c:numCache>
            </c:numRef>
          </c:val>
        </c:ser>
        <c:dLbls>
          <c:showLegendKey val="0"/>
          <c:showVal val="0"/>
          <c:showCatName val="0"/>
          <c:showSerName val="0"/>
          <c:showPercent val="0"/>
          <c:showBubbleSize val="0"/>
        </c:dLbls>
        <c:gapWidth val="150"/>
        <c:axId val="114417024"/>
        <c:axId val="1145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14417024"/>
        <c:axId val="114501120"/>
      </c:lineChart>
      <c:dateAx>
        <c:axId val="114417024"/>
        <c:scaling>
          <c:orientation val="minMax"/>
        </c:scaling>
        <c:delete val="1"/>
        <c:axPos val="b"/>
        <c:numFmt formatCode="ge" sourceLinked="1"/>
        <c:majorTickMark val="none"/>
        <c:minorTickMark val="none"/>
        <c:tickLblPos val="none"/>
        <c:crossAx val="114501120"/>
        <c:crosses val="autoZero"/>
        <c:auto val="1"/>
        <c:lblOffset val="100"/>
        <c:baseTimeUnit val="years"/>
      </c:dateAx>
      <c:valAx>
        <c:axId val="1145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93.64</c:v>
                </c:pt>
                <c:pt idx="1">
                  <c:v>93.93</c:v>
                </c:pt>
                <c:pt idx="2">
                  <c:v>94.39</c:v>
                </c:pt>
                <c:pt idx="3">
                  <c:v>94.8</c:v>
                </c:pt>
                <c:pt idx="4">
                  <c:v>95.36</c:v>
                </c:pt>
              </c:numCache>
            </c:numRef>
          </c:val>
        </c:ser>
        <c:dLbls>
          <c:showLegendKey val="0"/>
          <c:showVal val="0"/>
          <c:showCatName val="0"/>
          <c:showSerName val="0"/>
          <c:showPercent val="0"/>
          <c:showBubbleSize val="0"/>
        </c:dLbls>
        <c:gapWidth val="150"/>
        <c:axId val="114510848"/>
        <c:axId val="1145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14510848"/>
        <c:axId val="114541696"/>
      </c:lineChart>
      <c:dateAx>
        <c:axId val="114510848"/>
        <c:scaling>
          <c:orientation val="minMax"/>
        </c:scaling>
        <c:delete val="1"/>
        <c:axPos val="b"/>
        <c:numFmt formatCode="ge" sourceLinked="1"/>
        <c:majorTickMark val="none"/>
        <c:minorTickMark val="none"/>
        <c:tickLblPos val="none"/>
        <c:crossAx val="114541696"/>
        <c:crosses val="autoZero"/>
        <c:auto val="1"/>
        <c:lblOffset val="100"/>
        <c:baseTimeUnit val="years"/>
      </c:dateAx>
      <c:valAx>
        <c:axId val="1145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96.86</c:v>
                </c:pt>
                <c:pt idx="1">
                  <c:v>98.19</c:v>
                </c:pt>
                <c:pt idx="2">
                  <c:v>97.94</c:v>
                </c:pt>
                <c:pt idx="3">
                  <c:v>99.06</c:v>
                </c:pt>
                <c:pt idx="4">
                  <c:v>104.58</c:v>
                </c:pt>
              </c:numCache>
            </c:numRef>
          </c:val>
        </c:ser>
        <c:dLbls>
          <c:showLegendKey val="0"/>
          <c:showVal val="0"/>
          <c:showCatName val="0"/>
          <c:showSerName val="0"/>
          <c:showPercent val="0"/>
          <c:showBubbleSize val="0"/>
        </c:dLbls>
        <c:gapWidth val="150"/>
        <c:axId val="101669504"/>
        <c:axId val="1016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69504"/>
        <c:axId val="101683968"/>
      </c:lineChart>
      <c:dateAx>
        <c:axId val="101669504"/>
        <c:scaling>
          <c:orientation val="minMax"/>
        </c:scaling>
        <c:delete val="1"/>
        <c:axPos val="b"/>
        <c:numFmt formatCode="ge" sourceLinked="1"/>
        <c:majorTickMark val="none"/>
        <c:minorTickMark val="none"/>
        <c:tickLblPos val="none"/>
        <c:crossAx val="101683968"/>
        <c:crosses val="autoZero"/>
        <c:auto val="1"/>
        <c:lblOffset val="100"/>
        <c:baseTimeUnit val="years"/>
      </c:dateAx>
      <c:valAx>
        <c:axId val="101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01888"/>
        <c:axId val="1144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01888"/>
        <c:axId val="114442624"/>
      </c:lineChart>
      <c:dateAx>
        <c:axId val="101701888"/>
        <c:scaling>
          <c:orientation val="minMax"/>
        </c:scaling>
        <c:delete val="1"/>
        <c:axPos val="b"/>
        <c:numFmt formatCode="ge" sourceLinked="1"/>
        <c:majorTickMark val="none"/>
        <c:minorTickMark val="none"/>
        <c:tickLblPos val="none"/>
        <c:crossAx val="114442624"/>
        <c:crosses val="autoZero"/>
        <c:auto val="1"/>
        <c:lblOffset val="100"/>
        <c:baseTimeUnit val="years"/>
      </c:dateAx>
      <c:valAx>
        <c:axId val="1144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64640"/>
        <c:axId val="1144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64640"/>
        <c:axId val="114475008"/>
      </c:lineChart>
      <c:dateAx>
        <c:axId val="114464640"/>
        <c:scaling>
          <c:orientation val="minMax"/>
        </c:scaling>
        <c:delete val="1"/>
        <c:axPos val="b"/>
        <c:numFmt formatCode="ge" sourceLinked="1"/>
        <c:majorTickMark val="none"/>
        <c:minorTickMark val="none"/>
        <c:tickLblPos val="none"/>
        <c:crossAx val="114475008"/>
        <c:crosses val="autoZero"/>
        <c:auto val="1"/>
        <c:lblOffset val="100"/>
        <c:baseTimeUnit val="years"/>
      </c:dateAx>
      <c:valAx>
        <c:axId val="1144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187648"/>
        <c:axId val="1141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187648"/>
        <c:axId val="114189824"/>
      </c:lineChart>
      <c:dateAx>
        <c:axId val="114187648"/>
        <c:scaling>
          <c:orientation val="minMax"/>
        </c:scaling>
        <c:delete val="1"/>
        <c:axPos val="b"/>
        <c:numFmt formatCode="ge" sourceLinked="1"/>
        <c:majorTickMark val="none"/>
        <c:minorTickMark val="none"/>
        <c:tickLblPos val="none"/>
        <c:crossAx val="114189824"/>
        <c:crosses val="autoZero"/>
        <c:auto val="1"/>
        <c:lblOffset val="100"/>
        <c:baseTimeUnit val="years"/>
      </c:dateAx>
      <c:valAx>
        <c:axId val="1141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24512"/>
        <c:axId val="1142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24512"/>
        <c:axId val="114234880"/>
      </c:lineChart>
      <c:dateAx>
        <c:axId val="114224512"/>
        <c:scaling>
          <c:orientation val="minMax"/>
        </c:scaling>
        <c:delete val="1"/>
        <c:axPos val="b"/>
        <c:numFmt formatCode="ge" sourceLinked="1"/>
        <c:majorTickMark val="none"/>
        <c:minorTickMark val="none"/>
        <c:tickLblPos val="none"/>
        <c:crossAx val="114234880"/>
        <c:crosses val="autoZero"/>
        <c:auto val="1"/>
        <c:lblOffset val="100"/>
        <c:baseTimeUnit val="years"/>
      </c:dateAx>
      <c:valAx>
        <c:axId val="114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1411.26</c:v>
                </c:pt>
                <c:pt idx="1">
                  <c:v>1720.87</c:v>
                </c:pt>
                <c:pt idx="2">
                  <c:v>1657.94</c:v>
                </c:pt>
                <c:pt idx="3">
                  <c:v>1428.62</c:v>
                </c:pt>
                <c:pt idx="4">
                  <c:v>1338.75</c:v>
                </c:pt>
              </c:numCache>
            </c:numRef>
          </c:val>
        </c:ser>
        <c:dLbls>
          <c:showLegendKey val="0"/>
          <c:showVal val="0"/>
          <c:showCatName val="0"/>
          <c:showSerName val="0"/>
          <c:showPercent val="0"/>
          <c:showBubbleSize val="0"/>
        </c:dLbls>
        <c:gapWidth val="150"/>
        <c:axId val="114248704"/>
        <c:axId val="1142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4248704"/>
        <c:axId val="114283648"/>
      </c:lineChart>
      <c:dateAx>
        <c:axId val="114248704"/>
        <c:scaling>
          <c:orientation val="minMax"/>
        </c:scaling>
        <c:delete val="1"/>
        <c:axPos val="b"/>
        <c:numFmt formatCode="ge" sourceLinked="1"/>
        <c:majorTickMark val="none"/>
        <c:minorTickMark val="none"/>
        <c:tickLblPos val="none"/>
        <c:crossAx val="114283648"/>
        <c:crosses val="autoZero"/>
        <c:auto val="1"/>
        <c:lblOffset val="100"/>
        <c:baseTimeUnit val="years"/>
      </c:dateAx>
      <c:valAx>
        <c:axId val="1142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101.6</c:v>
                </c:pt>
                <c:pt idx="1">
                  <c:v>97.79</c:v>
                </c:pt>
                <c:pt idx="2">
                  <c:v>92.88</c:v>
                </c:pt>
                <c:pt idx="3">
                  <c:v>97.03</c:v>
                </c:pt>
                <c:pt idx="4">
                  <c:v>102.04</c:v>
                </c:pt>
              </c:numCache>
            </c:numRef>
          </c:val>
        </c:ser>
        <c:dLbls>
          <c:showLegendKey val="0"/>
          <c:showVal val="0"/>
          <c:showCatName val="0"/>
          <c:showSerName val="0"/>
          <c:showPercent val="0"/>
          <c:showBubbleSize val="0"/>
        </c:dLbls>
        <c:gapWidth val="150"/>
        <c:axId val="114367104"/>
        <c:axId val="1143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14367104"/>
        <c:axId val="114373376"/>
      </c:lineChart>
      <c:dateAx>
        <c:axId val="114367104"/>
        <c:scaling>
          <c:orientation val="minMax"/>
        </c:scaling>
        <c:delete val="1"/>
        <c:axPos val="b"/>
        <c:numFmt formatCode="ge" sourceLinked="1"/>
        <c:majorTickMark val="none"/>
        <c:minorTickMark val="none"/>
        <c:tickLblPos val="none"/>
        <c:crossAx val="114373376"/>
        <c:crosses val="autoZero"/>
        <c:auto val="1"/>
        <c:lblOffset val="100"/>
        <c:baseTimeUnit val="years"/>
      </c:dateAx>
      <c:valAx>
        <c:axId val="1143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159.94999999999999</c:v>
                </c:pt>
                <c:pt idx="1">
                  <c:v>166.33</c:v>
                </c:pt>
                <c:pt idx="2">
                  <c:v>177.82</c:v>
                </c:pt>
                <c:pt idx="3">
                  <c:v>174.45</c:v>
                </c:pt>
                <c:pt idx="4">
                  <c:v>166.68</c:v>
                </c:pt>
              </c:numCache>
            </c:numRef>
          </c:val>
        </c:ser>
        <c:dLbls>
          <c:showLegendKey val="0"/>
          <c:showVal val="0"/>
          <c:showCatName val="0"/>
          <c:showSerName val="0"/>
          <c:showPercent val="0"/>
          <c:showBubbleSize val="0"/>
        </c:dLbls>
        <c:gapWidth val="150"/>
        <c:axId val="114401280"/>
        <c:axId val="114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14401280"/>
        <c:axId val="114403200"/>
      </c:lineChart>
      <c:dateAx>
        <c:axId val="114401280"/>
        <c:scaling>
          <c:orientation val="minMax"/>
        </c:scaling>
        <c:delete val="1"/>
        <c:axPos val="b"/>
        <c:numFmt formatCode="ge" sourceLinked="1"/>
        <c:majorTickMark val="none"/>
        <c:minorTickMark val="none"/>
        <c:tickLblPos val="none"/>
        <c:crossAx val="114403200"/>
        <c:crosses val="autoZero"/>
        <c:auto val="1"/>
        <c:lblOffset val="100"/>
        <c:baseTimeUnit val="years"/>
      </c:dateAx>
      <c:valAx>
        <c:axId val="114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49321</v>
      </c>
      <c r="AM8" s="47"/>
      <c r="AN8" s="47"/>
      <c r="AO8" s="47"/>
      <c r="AP8" s="47"/>
      <c r="AQ8" s="47"/>
      <c r="AR8" s="47"/>
      <c r="AS8" s="47"/>
      <c r="AT8" s="43">
        <f>データ!S6</f>
        <v>127.03</v>
      </c>
      <c r="AU8" s="43"/>
      <c r="AV8" s="43"/>
      <c r="AW8" s="43"/>
      <c r="AX8" s="43"/>
      <c r="AY8" s="43"/>
      <c r="AZ8" s="43"/>
      <c r="BA8" s="43"/>
      <c r="BB8" s="43">
        <f>データ!T6</f>
        <v>388.26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10.93</v>
      </c>
      <c r="Q10" s="43"/>
      <c r="R10" s="43"/>
      <c r="S10" s="43"/>
      <c r="T10" s="43"/>
      <c r="U10" s="43"/>
      <c r="V10" s="43"/>
      <c r="W10" s="43">
        <f>データ!P6</f>
        <v>85.68</v>
      </c>
      <c r="X10" s="43"/>
      <c r="Y10" s="43"/>
      <c r="Z10" s="43"/>
      <c r="AA10" s="43"/>
      <c r="AB10" s="43"/>
      <c r="AC10" s="43"/>
      <c r="AD10" s="47">
        <f>データ!Q6</f>
        <v>3240</v>
      </c>
      <c r="AE10" s="47"/>
      <c r="AF10" s="47"/>
      <c r="AG10" s="47"/>
      <c r="AH10" s="47"/>
      <c r="AI10" s="47"/>
      <c r="AJ10" s="47"/>
      <c r="AK10" s="2"/>
      <c r="AL10" s="47">
        <f>データ!U6</f>
        <v>5386</v>
      </c>
      <c r="AM10" s="47"/>
      <c r="AN10" s="47"/>
      <c r="AO10" s="47"/>
      <c r="AP10" s="47"/>
      <c r="AQ10" s="47"/>
      <c r="AR10" s="47"/>
      <c r="AS10" s="47"/>
      <c r="AT10" s="43">
        <f>データ!V6</f>
        <v>2.16</v>
      </c>
      <c r="AU10" s="43"/>
      <c r="AV10" s="43"/>
      <c r="AW10" s="43"/>
      <c r="AX10" s="43"/>
      <c r="AY10" s="43"/>
      <c r="AZ10" s="43"/>
      <c r="BA10" s="43"/>
      <c r="BB10" s="43">
        <f>データ!W6</f>
        <v>2493.52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162086</v>
      </c>
      <c r="D6" s="31">
        <f t="shared" si="3"/>
        <v>47</v>
      </c>
      <c r="E6" s="31">
        <f t="shared" si="3"/>
        <v>17</v>
      </c>
      <c r="F6" s="31">
        <f t="shared" si="3"/>
        <v>5</v>
      </c>
      <c r="G6" s="31">
        <f t="shared" si="3"/>
        <v>0</v>
      </c>
      <c r="H6" s="31" t="str">
        <f t="shared" si="3"/>
        <v>富山県　砺波市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10.93</v>
      </c>
      <c r="P6" s="32">
        <f t="shared" si="3"/>
        <v>85.68</v>
      </c>
      <c r="Q6" s="32">
        <f t="shared" si="3"/>
        <v>3240</v>
      </c>
      <c r="R6" s="32">
        <f t="shared" si="3"/>
        <v>49321</v>
      </c>
      <c r="S6" s="32">
        <f t="shared" si="3"/>
        <v>127.03</v>
      </c>
      <c r="T6" s="32">
        <f t="shared" si="3"/>
        <v>388.26</v>
      </c>
      <c r="U6" s="32">
        <f t="shared" si="3"/>
        <v>5386</v>
      </c>
      <c r="V6" s="32">
        <f t="shared" si="3"/>
        <v>2.16</v>
      </c>
      <c r="W6" s="32">
        <f t="shared" si="3"/>
        <v>2493.52</v>
      </c>
      <c r="X6" s="33">
        <f>IF(X7="",NA(),X7)</f>
        <v>96.86</v>
      </c>
      <c r="Y6" s="33">
        <f t="shared" ref="Y6:AG6" si="4">IF(Y7="",NA(),Y7)</f>
        <v>98.19</v>
      </c>
      <c r="Z6" s="33">
        <f t="shared" si="4"/>
        <v>97.94</v>
      </c>
      <c r="AA6" s="33">
        <f t="shared" si="4"/>
        <v>99.06</v>
      </c>
      <c r="AB6" s="33">
        <f t="shared" si="4"/>
        <v>104.58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1411.26</v>
      </c>
      <c r="BF6" s="33">
        <f t="shared" ref="BF6:BN6" si="7">IF(BF7="",NA(),BF7)</f>
        <v>1720.87</v>
      </c>
      <c r="BG6" s="33">
        <f t="shared" si="7"/>
        <v>1657.94</v>
      </c>
      <c r="BH6" s="33">
        <f t="shared" si="7"/>
        <v>1428.62</v>
      </c>
      <c r="BI6" s="33">
        <f t="shared" si="7"/>
        <v>1338.75</v>
      </c>
      <c r="BJ6" s="33">
        <f t="shared" si="7"/>
        <v>1239.2</v>
      </c>
      <c r="BK6" s="33">
        <f t="shared" si="7"/>
        <v>1197.82</v>
      </c>
      <c r="BL6" s="33">
        <f t="shared" si="7"/>
        <v>1126.77</v>
      </c>
      <c r="BM6" s="33">
        <f t="shared" si="7"/>
        <v>1044.8</v>
      </c>
      <c r="BN6" s="33">
        <f t="shared" si="7"/>
        <v>1081.8</v>
      </c>
      <c r="BO6" s="32" t="str">
        <f>IF(BO7="","",IF(BO7="-","【-】","【"&amp;SUBSTITUTE(TEXT(BO7,"#,##0.00"),"-","△")&amp;"】"))</f>
        <v>【1,015.77】</v>
      </c>
      <c r="BP6" s="33">
        <f>IF(BP7="",NA(),BP7)</f>
        <v>101.6</v>
      </c>
      <c r="BQ6" s="33">
        <f t="shared" ref="BQ6:BY6" si="8">IF(BQ7="",NA(),BQ7)</f>
        <v>97.79</v>
      </c>
      <c r="BR6" s="33">
        <f t="shared" si="8"/>
        <v>92.88</v>
      </c>
      <c r="BS6" s="33">
        <f t="shared" si="8"/>
        <v>97.03</v>
      </c>
      <c r="BT6" s="33">
        <f t="shared" si="8"/>
        <v>102.04</v>
      </c>
      <c r="BU6" s="33">
        <f t="shared" si="8"/>
        <v>51.56</v>
      </c>
      <c r="BV6" s="33">
        <f t="shared" si="8"/>
        <v>51.03</v>
      </c>
      <c r="BW6" s="33">
        <f t="shared" si="8"/>
        <v>50.9</v>
      </c>
      <c r="BX6" s="33">
        <f t="shared" si="8"/>
        <v>50.82</v>
      </c>
      <c r="BY6" s="33">
        <f t="shared" si="8"/>
        <v>52.19</v>
      </c>
      <c r="BZ6" s="32" t="str">
        <f>IF(BZ7="","",IF(BZ7="-","【-】","【"&amp;SUBSTITUTE(TEXT(BZ7,"#,##0.00"),"-","△")&amp;"】"))</f>
        <v>【52.78】</v>
      </c>
      <c r="CA6" s="33">
        <f>IF(CA7="",NA(),CA7)</f>
        <v>159.94999999999999</v>
      </c>
      <c r="CB6" s="33">
        <f t="shared" ref="CB6:CJ6" si="9">IF(CB7="",NA(),CB7)</f>
        <v>166.33</v>
      </c>
      <c r="CC6" s="33">
        <f t="shared" si="9"/>
        <v>177.82</v>
      </c>
      <c r="CD6" s="33">
        <f t="shared" si="9"/>
        <v>174.45</v>
      </c>
      <c r="CE6" s="33">
        <f t="shared" si="9"/>
        <v>166.68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65.900000000000006</v>
      </c>
      <c r="CM6" s="33">
        <f t="shared" ref="CM6:CU6" si="10">IF(CM7="",NA(),CM7)</f>
        <v>65.760000000000005</v>
      </c>
      <c r="CN6" s="33">
        <f t="shared" si="10"/>
        <v>64.36</v>
      </c>
      <c r="CO6" s="33">
        <f t="shared" si="10"/>
        <v>66.849999999999994</v>
      </c>
      <c r="CP6" s="33">
        <f t="shared" si="10"/>
        <v>63</v>
      </c>
      <c r="CQ6" s="33">
        <f t="shared" si="10"/>
        <v>55.2</v>
      </c>
      <c r="CR6" s="33">
        <f t="shared" si="10"/>
        <v>54.74</v>
      </c>
      <c r="CS6" s="33">
        <f t="shared" si="10"/>
        <v>53.78</v>
      </c>
      <c r="CT6" s="33">
        <f t="shared" si="10"/>
        <v>53.24</v>
      </c>
      <c r="CU6" s="33">
        <f t="shared" si="10"/>
        <v>52.31</v>
      </c>
      <c r="CV6" s="32" t="str">
        <f>IF(CV7="","",IF(CV7="-","【-】","【"&amp;SUBSTITUTE(TEXT(CV7,"#,##0.00"),"-","△")&amp;"】"))</f>
        <v>【52.74】</v>
      </c>
      <c r="CW6" s="33">
        <f>IF(CW7="",NA(),CW7)</f>
        <v>93.64</v>
      </c>
      <c r="CX6" s="33">
        <f t="shared" ref="CX6:DF6" si="11">IF(CX7="",NA(),CX7)</f>
        <v>93.93</v>
      </c>
      <c r="CY6" s="33">
        <f t="shared" si="11"/>
        <v>94.39</v>
      </c>
      <c r="CZ6" s="33">
        <f t="shared" si="11"/>
        <v>94.8</v>
      </c>
      <c r="DA6" s="33">
        <f t="shared" si="11"/>
        <v>95.36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162086</v>
      </c>
      <c r="D7" s="35">
        <v>47</v>
      </c>
      <c r="E7" s="35">
        <v>17</v>
      </c>
      <c r="F7" s="35">
        <v>5</v>
      </c>
      <c r="G7" s="35">
        <v>0</v>
      </c>
      <c r="H7" s="35" t="s">
        <v>96</v>
      </c>
      <c r="I7" s="35" t="s">
        <v>97</v>
      </c>
      <c r="J7" s="35" t="s">
        <v>98</v>
      </c>
      <c r="K7" s="35" t="s">
        <v>99</v>
      </c>
      <c r="L7" s="35" t="s">
        <v>100</v>
      </c>
      <c r="M7" s="36" t="s">
        <v>101</v>
      </c>
      <c r="N7" s="36" t="s">
        <v>102</v>
      </c>
      <c r="O7" s="36">
        <v>10.93</v>
      </c>
      <c r="P7" s="36">
        <v>85.68</v>
      </c>
      <c r="Q7" s="36">
        <v>3240</v>
      </c>
      <c r="R7" s="36">
        <v>49321</v>
      </c>
      <c r="S7" s="36">
        <v>127.03</v>
      </c>
      <c r="T7" s="36">
        <v>388.26</v>
      </c>
      <c r="U7" s="36">
        <v>5386</v>
      </c>
      <c r="V7" s="36">
        <v>2.16</v>
      </c>
      <c r="W7" s="36">
        <v>2493.52</v>
      </c>
      <c r="X7" s="36">
        <v>96.86</v>
      </c>
      <c r="Y7" s="36">
        <v>98.19</v>
      </c>
      <c r="Z7" s="36">
        <v>97.94</v>
      </c>
      <c r="AA7" s="36">
        <v>99.06</v>
      </c>
      <c r="AB7" s="36">
        <v>104.58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1411.26</v>
      </c>
      <c r="BF7" s="36">
        <v>1720.87</v>
      </c>
      <c r="BG7" s="36">
        <v>1657.94</v>
      </c>
      <c r="BH7" s="36">
        <v>1428.62</v>
      </c>
      <c r="BI7" s="36">
        <v>1338.75</v>
      </c>
      <c r="BJ7" s="36">
        <v>1239.2</v>
      </c>
      <c r="BK7" s="36">
        <v>1197.82</v>
      </c>
      <c r="BL7" s="36">
        <v>1126.77</v>
      </c>
      <c r="BM7" s="36">
        <v>1044.8</v>
      </c>
      <c r="BN7" s="36">
        <v>1081.8</v>
      </c>
      <c r="BO7" s="36">
        <v>1015.77</v>
      </c>
      <c r="BP7" s="36">
        <v>101.6</v>
      </c>
      <c r="BQ7" s="36">
        <v>97.79</v>
      </c>
      <c r="BR7" s="36">
        <v>92.88</v>
      </c>
      <c r="BS7" s="36">
        <v>97.03</v>
      </c>
      <c r="BT7" s="36">
        <v>102.04</v>
      </c>
      <c r="BU7" s="36">
        <v>51.56</v>
      </c>
      <c r="BV7" s="36">
        <v>51.03</v>
      </c>
      <c r="BW7" s="36">
        <v>50.9</v>
      </c>
      <c r="BX7" s="36">
        <v>50.82</v>
      </c>
      <c r="BY7" s="36">
        <v>52.19</v>
      </c>
      <c r="BZ7" s="36">
        <v>52.78</v>
      </c>
      <c r="CA7" s="36">
        <v>159.94999999999999</v>
      </c>
      <c r="CB7" s="36">
        <v>166.33</v>
      </c>
      <c r="CC7" s="36">
        <v>177.82</v>
      </c>
      <c r="CD7" s="36">
        <v>174.45</v>
      </c>
      <c r="CE7" s="36">
        <v>166.68</v>
      </c>
      <c r="CF7" s="36">
        <v>283.26</v>
      </c>
      <c r="CG7" s="36">
        <v>289.60000000000002</v>
      </c>
      <c r="CH7" s="36">
        <v>293.27</v>
      </c>
      <c r="CI7" s="36">
        <v>300.52</v>
      </c>
      <c r="CJ7" s="36">
        <v>296.14</v>
      </c>
      <c r="CK7" s="36">
        <v>289.81</v>
      </c>
      <c r="CL7" s="36">
        <v>65.900000000000006</v>
      </c>
      <c r="CM7" s="36">
        <v>65.760000000000005</v>
      </c>
      <c r="CN7" s="36">
        <v>64.36</v>
      </c>
      <c r="CO7" s="36">
        <v>66.849999999999994</v>
      </c>
      <c r="CP7" s="36">
        <v>63</v>
      </c>
      <c r="CQ7" s="36">
        <v>55.2</v>
      </c>
      <c r="CR7" s="36">
        <v>54.74</v>
      </c>
      <c r="CS7" s="36">
        <v>53.78</v>
      </c>
      <c r="CT7" s="36">
        <v>53.24</v>
      </c>
      <c r="CU7" s="36">
        <v>52.31</v>
      </c>
      <c r="CV7" s="36">
        <v>52.74</v>
      </c>
      <c r="CW7" s="36">
        <v>93.64</v>
      </c>
      <c r="CX7" s="36">
        <v>93.93</v>
      </c>
      <c r="CY7" s="36">
        <v>94.39</v>
      </c>
      <c r="CZ7" s="36">
        <v>94.8</v>
      </c>
      <c r="DA7" s="36">
        <v>95.36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2017-02-08T03:10:07Z</dcterms:created>
  <dcterms:modified xsi:type="dcterms:W3CDTF">2017-02-13T04:42:52Z</dcterms:modified>
  <cp:category/>
</cp:coreProperties>
</file>