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LSgoFXd6bKMRkdldCeD2r9mdMKAcsuATqgwiH48zagzAQ6AzZby8XOpB5g8WPRBmjdKSkfm6SmpSqB6RIn5PGw==" workbookSaltValue="oX0saqb2hRK4bMI4YWFhIA==" workbookSpinCount="100000" lockStructure="1"/>
  <bookViews>
    <workbookView xWindow="0" yWindow="0" windowWidth="19440" windowHeight="94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<sst xmlns="http://schemas.openxmlformats.org/spreadsheetml/2006/main" count="221" uniqueCount="111">
  <si>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</si>
  <si>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</si>
  <si>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</si>
  <si>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</si>
  <si>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</si>
  <si>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</si>
  <si>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</si>
  <si>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</si>
  <si>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</si>
  <si>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</si>
  <si>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</si>
  <si>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</si>
  <si>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</si>
  <si>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</si>
  <si>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</si>
  <si>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</si>
  <si>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</si>
  <si>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</si>
  <si>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</si>
  <si>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</si>
  <si>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</si>
  <si>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</si>
  <si>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</si>
  <si>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</si>
  <si>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</si>
  <si>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</si>
  <si>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</si>
  <si>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</si>
  <si>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</si>
  <si>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</si>
  <si>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</si>
  <si>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</si>
  <si>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</si>
  <si>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</si>
  <si>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</si>
  <si>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</si>
  <si>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</si>
  <si>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</si>
  <si>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</si>
  <si>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</si>
  <si>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</si>
  <si>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</si>
  <si>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</si>
  <si>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</si>
  <si>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</si>
  <si>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</si>
  <si>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</si>
  <si>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</si>
  <si>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</si>
  <si>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</si>
  <si>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</si>
  <si>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</si>
  <si>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</si>
  <si>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</si>
  <si>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</si>
  <si>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</si>
  <si>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</si>
  <si>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</si>
  <si>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</si>
  <si>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</si>
  <si>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</si>
  <si>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</si>
  <si>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</si>
  <si>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</si>
  <si>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</si>
  <si>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</si>
  <si>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</si>
  <si>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</si>
  <si>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</si>
  <si>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</si>
  <si>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</si>
  <si>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</si>
  <si>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</si>
  <si>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</si>
  <si>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</si>
  <si>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</si>
  <si>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</si>
  <si>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</si>
  <si>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</si>
  <si>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</si>
  <si>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</si>
  <si>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</si>
  <si>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</si>
  <si>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</si>
  <si>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</si>
  <si>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</si>
  <si>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</si>
  <si>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</si>
  <si>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</si>
  <si>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</si>
  <si>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</si>
  <si>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</si>
  <si>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</si>
  <si>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</si>
  <si>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</si>
  <si>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</si>
  <si>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小矢部市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</si>
  <si>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</si>
  <si>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</si>
  <si>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</si>
  <si>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</si>
  <si>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</si>
  <si>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</si>
  <si>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</si>
  <si>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</si>
  <si>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</si>
  <si>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</si>
  <si>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</si>
  <si>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①収益的収支比率はほぼ100％となっているが、引き続き高額となっている維持管理費の削減に努める必要がある。
④企業債残高対事業規模比率は０％となっているが、一般会計からの繰入金に大きく依存している。
⑤⑥経費回収率は類似団体平均を上回り、また、汚水処理原価は類似団体平均を下回っているが、引き続き高額となっている維持管理費の削減に努める必要がある。
⑦施設利用率が類似団体に比べ低いが、これは処理人数の減少に伴う発生汚水量の減少が要因であり、供給能力の過剰ではない。
（※施設利用率の算出の基礎となる一日平均処理量及び一日処理能力が適切に計上されていない。類似団体平均値との実際の乖離は小さい。）
⑧水洗化率は類似団体平均を大きく上回っているが、引き続き水洗化率向上の施策を押し進めることで率の向上を図る。</t>
    <phoneticPr fontId="4"/>
  </si>
  <si>
    <t>管路が比較的新しく老朽化対策は急務ではない。</t>
    <phoneticPr fontId="4"/>
  </si>
  <si>
    <t>水洗化率は90％台で類似団体平均を大きく上回っているが、今後処理区域内において人口増が見込めないことから、経営の健全化を図るためには、維持管理費を削減するとともに、公共下水道への接続を検討するなど運営体制のあり方を見直す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</si>
</sst>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74432"/>
        <c:axId val="918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1874432"/>
        <c:axId val="91876352"/>
      </c:lineChart>
      <c:dateAx>
        <c:axId val="91874432"/>
        <c:scaling>
          <c:orientation val="minMax"/>
        </c:scaling>
        <c:delete val="1"/>
        <c:axPos val="b"/>
        <c:numFmt formatCode="ge" sourceLinked="1"/>
        <c:majorTickMark val="none"/>
        <c:minorTickMark val="none"/>
        <c:tickLblPos val="none"/>
        <c:crossAx val="91876352"/>
        <c:crosses val="autoZero"/>
        <c:auto val="1"/>
        <c:lblOffset val="100"/>
        <c:baseTimeUnit val="years"/>
      </c:dateAx>
      <c:valAx>
        <c:axId val="918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44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41.19</c:v>
                </c:pt>
                <c:pt idx="1">
                  <c:v>41.19</c:v>
                </c:pt>
                <c:pt idx="2">
                  <c:v>41.19</c:v>
                </c:pt>
                <c:pt idx="3">
                  <c:v>41.19</c:v>
                </c:pt>
                <c:pt idx="4">
                  <c:v>41.19</c:v>
                </c:pt>
              </c:numCache>
            </c:numRef>
          </c:val>
        </c:ser>
        <c:dLbls>
          <c:showLegendKey val="0"/>
          <c:showVal val="0"/>
          <c:showCatName val="0"/>
          <c:showSerName val="0"/>
          <c:showPercent val="0"/>
          <c:showBubbleSize val="0"/>
        </c:dLbls>
        <c:gapWidth val="150"/>
        <c:axId val="95958528"/>
        <c:axId val="959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5958528"/>
        <c:axId val="95960448"/>
      </c:lineChart>
      <c:dateAx>
        <c:axId val="95958528"/>
        <c:scaling>
          <c:orientation val="minMax"/>
        </c:scaling>
        <c:delete val="1"/>
        <c:axPos val="b"/>
        <c:numFmt formatCode="ge" sourceLinked="1"/>
        <c:majorTickMark val="none"/>
        <c:minorTickMark val="none"/>
        <c:tickLblPos val="none"/>
        <c:crossAx val="95960448"/>
        <c:crosses val="autoZero"/>
        <c:auto val="1"/>
        <c:lblOffset val="100"/>
        <c:baseTimeUnit val="years"/>
      </c:dateAx>
      <c:valAx>
        <c:axId val="959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89.34</c:v>
                </c:pt>
                <c:pt idx="1">
                  <c:v>89.41</c:v>
                </c:pt>
                <c:pt idx="2">
                  <c:v>90.72</c:v>
                </c:pt>
                <c:pt idx="3">
                  <c:v>91.12</c:v>
                </c:pt>
                <c:pt idx="4">
                  <c:v>91.52</c:v>
                </c:pt>
              </c:numCache>
            </c:numRef>
          </c:val>
        </c:ser>
        <c:dLbls>
          <c:showLegendKey val="0"/>
          <c:showVal val="0"/>
          <c:showCatName val="0"/>
          <c:showSerName val="0"/>
          <c:showPercent val="0"/>
          <c:showBubbleSize val="0"/>
        </c:dLbls>
        <c:gapWidth val="150"/>
        <c:axId val="102302848"/>
        <c:axId val="1023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2302848"/>
        <c:axId val="102304768"/>
      </c:lineChart>
      <c:dateAx>
        <c:axId val="102302848"/>
        <c:scaling>
          <c:orientation val="minMax"/>
        </c:scaling>
        <c:delete val="1"/>
        <c:axPos val="b"/>
        <c:numFmt formatCode="ge" sourceLinked="1"/>
        <c:majorTickMark val="none"/>
        <c:minorTickMark val="none"/>
        <c:tickLblPos val="none"/>
        <c:crossAx val="102304768"/>
        <c:crosses val="autoZero"/>
        <c:auto val="1"/>
        <c:lblOffset val="100"/>
        <c:baseTimeUnit val="years"/>
      </c:dateAx>
      <c:valAx>
        <c:axId val="1023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99.14</c:v>
                </c:pt>
                <c:pt idx="1">
                  <c:v>98.59</c:v>
                </c:pt>
                <c:pt idx="2">
                  <c:v>99.02</c:v>
                </c:pt>
                <c:pt idx="3">
                  <c:v>98.81</c:v>
                </c:pt>
                <c:pt idx="4">
                  <c:v>98.79</c:v>
                </c:pt>
              </c:numCache>
            </c:numRef>
          </c:val>
        </c:ser>
        <c:dLbls>
          <c:showLegendKey val="0"/>
          <c:showVal val="0"/>
          <c:showCatName val="0"/>
          <c:showSerName val="0"/>
          <c:showPercent val="0"/>
          <c:showBubbleSize val="0"/>
        </c:dLbls>
        <c:gapWidth val="150"/>
        <c:axId val="94483200"/>
        <c:axId val="944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83200"/>
        <c:axId val="94485120"/>
      </c:lineChart>
      <c:dateAx>
        <c:axId val="94483200"/>
        <c:scaling>
          <c:orientation val="minMax"/>
        </c:scaling>
        <c:delete val="1"/>
        <c:axPos val="b"/>
        <c:numFmt formatCode="ge" sourceLinked="1"/>
        <c:majorTickMark val="none"/>
        <c:minorTickMark val="none"/>
        <c:tickLblPos val="none"/>
        <c:crossAx val="94485120"/>
        <c:crosses val="autoZero"/>
        <c:auto val="1"/>
        <c:lblOffset val="100"/>
        <c:baseTimeUnit val="years"/>
      </c:dateAx>
      <c:valAx>
        <c:axId val="944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15584"/>
        <c:axId val="945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15584"/>
        <c:axId val="94517504"/>
      </c:lineChart>
      <c:dateAx>
        <c:axId val="94515584"/>
        <c:scaling>
          <c:orientation val="minMax"/>
        </c:scaling>
        <c:delete val="1"/>
        <c:axPos val="b"/>
        <c:numFmt formatCode="ge" sourceLinked="1"/>
        <c:majorTickMark val="none"/>
        <c:minorTickMark val="none"/>
        <c:tickLblPos val="none"/>
        <c:crossAx val="94517504"/>
        <c:crosses val="autoZero"/>
        <c:auto val="1"/>
        <c:lblOffset val="100"/>
        <c:baseTimeUnit val="years"/>
      </c:dateAx>
      <c:valAx>
        <c:axId val="945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60256"/>
        <c:axId val="945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60256"/>
        <c:axId val="94562176"/>
      </c:lineChart>
      <c:dateAx>
        <c:axId val="94560256"/>
        <c:scaling>
          <c:orientation val="minMax"/>
        </c:scaling>
        <c:delete val="1"/>
        <c:axPos val="b"/>
        <c:numFmt formatCode="ge" sourceLinked="1"/>
        <c:majorTickMark val="none"/>
        <c:minorTickMark val="none"/>
        <c:tickLblPos val="none"/>
        <c:crossAx val="94562176"/>
        <c:crosses val="autoZero"/>
        <c:auto val="1"/>
        <c:lblOffset val="100"/>
        <c:baseTimeUnit val="years"/>
      </c:dateAx>
      <c:valAx>
        <c:axId val="945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13152"/>
        <c:axId val="957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13152"/>
        <c:axId val="95723520"/>
      </c:lineChart>
      <c:dateAx>
        <c:axId val="95713152"/>
        <c:scaling>
          <c:orientation val="minMax"/>
        </c:scaling>
        <c:delete val="1"/>
        <c:axPos val="b"/>
        <c:numFmt formatCode="ge" sourceLinked="1"/>
        <c:majorTickMark val="none"/>
        <c:minorTickMark val="none"/>
        <c:tickLblPos val="none"/>
        <c:crossAx val="95723520"/>
        <c:crosses val="autoZero"/>
        <c:auto val="1"/>
        <c:lblOffset val="100"/>
        <c:baseTimeUnit val="years"/>
      </c:dateAx>
      <c:valAx>
        <c:axId val="957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31072"/>
        <c:axId val="957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31072"/>
        <c:axId val="95757824"/>
      </c:lineChart>
      <c:dateAx>
        <c:axId val="95731072"/>
        <c:scaling>
          <c:orientation val="minMax"/>
        </c:scaling>
        <c:delete val="1"/>
        <c:axPos val="b"/>
        <c:numFmt formatCode="ge" sourceLinked="1"/>
        <c:majorTickMark val="none"/>
        <c:minorTickMark val="none"/>
        <c:tickLblPos val="none"/>
        <c:crossAx val="95757824"/>
        <c:crosses val="autoZero"/>
        <c:auto val="1"/>
        <c:lblOffset val="100"/>
        <c:baseTimeUnit val="years"/>
      </c:dateAx>
      <c:valAx>
        <c:axId val="957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779840"/>
        <c:axId val="957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5779840"/>
        <c:axId val="95798400"/>
      </c:lineChart>
      <c:dateAx>
        <c:axId val="95779840"/>
        <c:scaling>
          <c:orientation val="minMax"/>
        </c:scaling>
        <c:delete val="1"/>
        <c:axPos val="b"/>
        <c:numFmt formatCode="ge" sourceLinked="1"/>
        <c:majorTickMark val="none"/>
        <c:minorTickMark val="none"/>
        <c:tickLblPos val="none"/>
        <c:crossAx val="95798400"/>
        <c:crosses val="autoZero"/>
        <c:auto val="1"/>
        <c:lblOffset val="100"/>
        <c:baseTimeUnit val="years"/>
      </c:dateAx>
      <c:valAx>
        <c:axId val="957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100.14</c:v>
                </c:pt>
                <c:pt idx="1">
                  <c:v>91.96</c:v>
                </c:pt>
                <c:pt idx="2">
                  <c:v>90.91</c:v>
                </c:pt>
                <c:pt idx="3">
                  <c:v>87.42</c:v>
                </c:pt>
                <c:pt idx="4">
                  <c:v>97.22</c:v>
                </c:pt>
              </c:numCache>
            </c:numRef>
          </c:val>
        </c:ser>
        <c:dLbls>
          <c:showLegendKey val="0"/>
          <c:showVal val="0"/>
          <c:showCatName val="0"/>
          <c:showSerName val="0"/>
          <c:showPercent val="0"/>
          <c:showBubbleSize val="0"/>
        </c:dLbls>
        <c:gapWidth val="150"/>
        <c:axId val="95894144"/>
        <c:axId val="959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5894144"/>
        <c:axId val="95900416"/>
      </c:lineChart>
      <c:dateAx>
        <c:axId val="95894144"/>
        <c:scaling>
          <c:orientation val="minMax"/>
        </c:scaling>
        <c:delete val="1"/>
        <c:axPos val="b"/>
        <c:numFmt formatCode="ge" sourceLinked="1"/>
        <c:majorTickMark val="none"/>
        <c:minorTickMark val="none"/>
        <c:tickLblPos val="none"/>
        <c:crossAx val="95900416"/>
        <c:crosses val="autoZero"/>
        <c:auto val="1"/>
        <c:lblOffset val="100"/>
        <c:baseTimeUnit val="years"/>
      </c:dateAx>
      <c:valAx>
        <c:axId val="959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164.35</c:v>
                </c:pt>
                <c:pt idx="1">
                  <c:v>179.51</c:v>
                </c:pt>
                <c:pt idx="2">
                  <c:v>182.12</c:v>
                </c:pt>
                <c:pt idx="3">
                  <c:v>193.22</c:v>
                </c:pt>
                <c:pt idx="4">
                  <c:v>174.85</c:v>
                </c:pt>
              </c:numCache>
            </c:numRef>
          </c:val>
        </c:ser>
        <c:dLbls>
          <c:showLegendKey val="0"/>
          <c:showVal val="0"/>
          <c:showCatName val="0"/>
          <c:showSerName val="0"/>
          <c:showPercent val="0"/>
          <c:showBubbleSize val="0"/>
        </c:dLbls>
        <c:gapWidth val="150"/>
        <c:axId val="95934336"/>
        <c:axId val="959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5934336"/>
        <c:axId val="95936512"/>
      </c:lineChart>
      <c:dateAx>
        <c:axId val="95934336"/>
        <c:scaling>
          <c:orientation val="minMax"/>
        </c:scaling>
        <c:delete val="1"/>
        <c:axPos val="b"/>
        <c:numFmt formatCode="ge" sourceLinked="1"/>
        <c:majorTickMark val="none"/>
        <c:minorTickMark val="none"/>
        <c:tickLblPos val="none"/>
        <c:crossAx val="95936512"/>
        <c:crosses val="autoZero"/>
        <c:auto val="1"/>
        <c:lblOffset val="100"/>
        <c:baseTimeUnit val="years"/>
      </c:dateAx>
      <c:valAx>
        <c:axId val="959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小矢部市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31128</v>
      </c>
      <c r="AM8" s="64"/>
      <c r="AN8" s="64"/>
      <c r="AO8" s="64"/>
      <c r="AP8" s="64"/>
      <c r="AQ8" s="64"/>
      <c r="AR8" s="64"/>
      <c r="AS8" s="64"/>
      <c r="AT8" s="63">
        <f>データ!S6</f>
        <v>134.07</v>
      </c>
      <c r="AU8" s="63"/>
      <c r="AV8" s="63"/>
      <c r="AW8" s="63"/>
      <c r="AX8" s="63"/>
      <c r="AY8" s="63"/>
      <c r="AZ8" s="63"/>
      <c r="BA8" s="63"/>
      <c r="BB8" s="63">
        <f>データ!T6</f>
        <v>232.18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8.86</v>
      </c>
      <c r="Q10" s="63"/>
      <c r="R10" s="63"/>
      <c r="S10" s="63"/>
      <c r="T10" s="63"/>
      <c r="U10" s="63"/>
      <c r="V10" s="63"/>
      <c r="W10" s="63">
        <f>データ!P6</f>
        <v>87.48</v>
      </c>
      <c r="X10" s="63"/>
      <c r="Y10" s="63"/>
      <c r="Z10" s="63"/>
      <c r="AA10" s="63"/>
      <c r="AB10" s="63"/>
      <c r="AC10" s="63"/>
      <c r="AD10" s="64">
        <f>データ!Q6</f>
        <v>3240</v>
      </c>
      <c r="AE10" s="64"/>
      <c r="AF10" s="64"/>
      <c r="AG10" s="64"/>
      <c r="AH10" s="64"/>
      <c r="AI10" s="64"/>
      <c r="AJ10" s="64"/>
      <c r="AK10" s="2"/>
      <c r="AL10" s="64">
        <f>データ!U6</f>
        <v>2747</v>
      </c>
      <c r="AM10" s="64"/>
      <c r="AN10" s="64"/>
      <c r="AO10" s="64"/>
      <c r="AP10" s="64"/>
      <c r="AQ10" s="64"/>
      <c r="AR10" s="64"/>
      <c r="AS10" s="64"/>
      <c r="AT10" s="63">
        <f>データ!V6</f>
        <v>1.03</v>
      </c>
      <c r="AU10" s="63"/>
      <c r="AV10" s="63"/>
      <c r="AW10" s="63"/>
      <c r="AX10" s="63"/>
      <c r="AY10" s="63"/>
      <c r="AZ10" s="63"/>
      <c r="BA10" s="63"/>
      <c r="BB10" s="63">
        <f>データ!W6</f>
        <v>2666.99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algorithmName="SHA-512" hashValue="S8RF/ewlA4jCrjSzgvDu4Esq00fGRJN6WjfZDJkZ9TzSxnmeqRF957QeiEwm5G27SX5jxzy38/qlP0O2hyRx2A==" saltValue="T3zqUeeUC13Y6fOuW2vJiw=="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AX1" workbookViewId="0">
      <selection activeCell="BH8" sqref="BH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162094</v>
      </c>
      <c r="D6" s="31">
        <f t="shared" si="3"/>
        <v>47</v>
      </c>
      <c r="E6" s="31">
        <f t="shared" si="3"/>
        <v>17</v>
      </c>
      <c r="F6" s="31">
        <f t="shared" si="3"/>
        <v>5</v>
      </c>
      <c r="G6" s="31">
        <f t="shared" si="3"/>
        <v>0</v>
      </c>
      <c r="H6" s="31" t="str">
        <f t="shared" si="3"/>
        <v>富山県　小矢部市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8.86</v>
      </c>
      <c r="P6" s="32">
        <f t="shared" si="3"/>
        <v>87.48</v>
      </c>
      <c r="Q6" s="32">
        <f t="shared" si="3"/>
        <v>3240</v>
      </c>
      <c r="R6" s="32">
        <f t="shared" si="3"/>
        <v>31128</v>
      </c>
      <c r="S6" s="32">
        <f t="shared" si="3"/>
        <v>134.07</v>
      </c>
      <c r="T6" s="32">
        <f t="shared" si="3"/>
        <v>232.18</v>
      </c>
      <c r="U6" s="32">
        <f t="shared" si="3"/>
        <v>2747</v>
      </c>
      <c r="V6" s="32">
        <f t="shared" si="3"/>
        <v>1.03</v>
      </c>
      <c r="W6" s="32">
        <f t="shared" si="3"/>
        <v>2666.99</v>
      </c>
      <c r="X6" s="33">
        <f>IF(X7="",NA(),X7)</f>
        <v>99.14</v>
      </c>
      <c r="Y6" s="33">
        <f t="shared" ref="Y6:AG6" si="4">IF(Y7="",NA(),Y7)</f>
        <v>98.59</v>
      </c>
      <c r="Z6" s="33">
        <f t="shared" si="4"/>
        <v>99.02</v>
      </c>
      <c r="AA6" s="33">
        <f t="shared" si="4"/>
        <v>98.81</v>
      </c>
      <c r="AB6" s="33">
        <f t="shared" si="4"/>
        <v>98.79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100.14</v>
      </c>
      <c r="BQ6" s="33">
        <f t="shared" ref="BQ6:BY6" si="8">IF(BQ7="",NA(),BQ7)</f>
        <v>91.96</v>
      </c>
      <c r="BR6" s="33">
        <f t="shared" si="8"/>
        <v>90.91</v>
      </c>
      <c r="BS6" s="33">
        <f t="shared" si="8"/>
        <v>87.42</v>
      </c>
      <c r="BT6" s="33">
        <f t="shared" si="8"/>
        <v>97.22</v>
      </c>
      <c r="BU6" s="33">
        <f t="shared" si="8"/>
        <v>51.56</v>
      </c>
      <c r="BV6" s="33">
        <f t="shared" si="8"/>
        <v>51.03</v>
      </c>
      <c r="BW6" s="33">
        <f t="shared" si="8"/>
        <v>50.9</v>
      </c>
      <c r="BX6" s="33">
        <f t="shared" si="8"/>
        <v>50.82</v>
      </c>
      <c r="BY6" s="33">
        <f t="shared" si="8"/>
        <v>52.19</v>
      </c>
      <c r="BZ6" s="32" t="str">
        <f>IF(BZ7="","",IF(BZ7="-","【-】","【"&amp;SUBSTITUTE(TEXT(BZ7,"#,##0.00"),"-","△")&amp;"】"))</f>
        <v>【52.78】</v>
      </c>
      <c r="CA6" s="33">
        <f>IF(CA7="",NA(),CA7)</f>
        <v>164.35</v>
      </c>
      <c r="CB6" s="33">
        <f t="shared" ref="CB6:CJ6" si="9">IF(CB7="",NA(),CB7)</f>
        <v>179.51</v>
      </c>
      <c r="CC6" s="33">
        <f t="shared" si="9"/>
        <v>182.12</v>
      </c>
      <c r="CD6" s="33">
        <f t="shared" si="9"/>
        <v>193.22</v>
      </c>
      <c r="CE6" s="33">
        <f t="shared" si="9"/>
        <v>174.85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41.19</v>
      </c>
      <c r="CM6" s="33">
        <f t="shared" ref="CM6:CU6" si="10">IF(CM7="",NA(),CM7)</f>
        <v>41.19</v>
      </c>
      <c r="CN6" s="33">
        <f t="shared" si="10"/>
        <v>41.19</v>
      </c>
      <c r="CO6" s="33">
        <f t="shared" si="10"/>
        <v>41.19</v>
      </c>
      <c r="CP6" s="33">
        <f t="shared" si="10"/>
        <v>41.19</v>
      </c>
      <c r="CQ6" s="33">
        <f t="shared" si="10"/>
        <v>55.2</v>
      </c>
      <c r="CR6" s="33">
        <f t="shared" si="10"/>
        <v>54.74</v>
      </c>
      <c r="CS6" s="33">
        <f t="shared" si="10"/>
        <v>53.78</v>
      </c>
      <c r="CT6" s="33">
        <f t="shared" si="10"/>
        <v>53.24</v>
      </c>
      <c r="CU6" s="33">
        <f t="shared" si="10"/>
        <v>52.31</v>
      </c>
      <c r="CV6" s="32" t="str">
        <f>IF(CV7="","",IF(CV7="-","【-】","【"&amp;SUBSTITUTE(TEXT(CV7,"#,##0.00"),"-","△")&amp;"】"))</f>
        <v>【52.74】</v>
      </c>
      <c r="CW6" s="33">
        <f>IF(CW7="",NA(),CW7)</f>
        <v>89.34</v>
      </c>
      <c r="CX6" s="33">
        <f t="shared" ref="CX6:DF6" si="11">IF(CX7="",NA(),CX7)</f>
        <v>89.41</v>
      </c>
      <c r="CY6" s="33">
        <f t="shared" si="11"/>
        <v>90.72</v>
      </c>
      <c r="CZ6" s="33">
        <f t="shared" si="11"/>
        <v>91.12</v>
      </c>
      <c r="DA6" s="33">
        <f t="shared" si="11"/>
        <v>91.52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162094</v>
      </c>
      <c r="D7" s="35">
        <v>47</v>
      </c>
      <c r="E7" s="35">
        <v>17</v>
      </c>
      <c r="F7" s="35">
        <v>5</v>
      </c>
      <c r="G7" s="35">
        <v>0</v>
      </c>
      <c r="H7" s="35" t="s">
        <v>96</v>
      </c>
      <c r="I7" s="35" t="s">
        <v>97</v>
      </c>
      <c r="J7" s="35" t="s">
        <v>98</v>
      </c>
      <c r="K7" s="35" t="s">
        <v>99</v>
      </c>
      <c r="L7" s="35" t="s">
        <v>100</v>
      </c>
      <c r="M7" s="36" t="s">
        <v>101</v>
      </c>
      <c r="N7" s="36" t="s">
        <v>102</v>
      </c>
      <c r="O7" s="36">
        <v>8.86</v>
      </c>
      <c r="P7" s="36">
        <v>87.48</v>
      </c>
      <c r="Q7" s="36">
        <v>3240</v>
      </c>
      <c r="R7" s="36">
        <v>31128</v>
      </c>
      <c r="S7" s="36">
        <v>134.07</v>
      </c>
      <c r="T7" s="36">
        <v>232.18</v>
      </c>
      <c r="U7" s="36">
        <v>2747</v>
      </c>
      <c r="V7" s="36">
        <v>1.03</v>
      </c>
      <c r="W7" s="36">
        <v>2666.99</v>
      </c>
      <c r="X7" s="36">
        <v>99.14</v>
      </c>
      <c r="Y7" s="36">
        <v>98.59</v>
      </c>
      <c r="Z7" s="36">
        <v>99.02</v>
      </c>
      <c r="AA7" s="36">
        <v>98.81</v>
      </c>
      <c r="AB7" s="36">
        <v>98.79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100.14</v>
      </c>
      <c r="BQ7" s="36">
        <v>91.96</v>
      </c>
      <c r="BR7" s="36">
        <v>90.91</v>
      </c>
      <c r="BS7" s="36">
        <v>87.42</v>
      </c>
      <c r="BT7" s="36">
        <v>97.22</v>
      </c>
      <c r="BU7" s="36">
        <v>51.56</v>
      </c>
      <c r="BV7" s="36">
        <v>51.03</v>
      </c>
      <c r="BW7" s="36">
        <v>50.9</v>
      </c>
      <c r="BX7" s="36">
        <v>50.82</v>
      </c>
      <c r="BY7" s="36">
        <v>52.19</v>
      </c>
      <c r="BZ7" s="36">
        <v>52.78</v>
      </c>
      <c r="CA7" s="36">
        <v>164.35</v>
      </c>
      <c r="CB7" s="36">
        <v>179.51</v>
      </c>
      <c r="CC7" s="36">
        <v>182.12</v>
      </c>
      <c r="CD7" s="36">
        <v>193.22</v>
      </c>
      <c r="CE7" s="36">
        <v>174.85</v>
      </c>
      <c r="CF7" s="36">
        <v>283.26</v>
      </c>
      <c r="CG7" s="36">
        <v>289.60000000000002</v>
      </c>
      <c r="CH7" s="36">
        <v>293.27</v>
      </c>
      <c r="CI7" s="36">
        <v>300.52</v>
      </c>
      <c r="CJ7" s="36">
        <v>296.14</v>
      </c>
      <c r="CK7" s="36">
        <v>289.81</v>
      </c>
      <c r="CL7" s="36">
        <v>41.19</v>
      </c>
      <c r="CM7" s="36">
        <v>41.19</v>
      </c>
      <c r="CN7" s="36">
        <v>41.19</v>
      </c>
      <c r="CO7" s="36">
        <v>41.19</v>
      </c>
      <c r="CP7" s="36">
        <v>41.19</v>
      </c>
      <c r="CQ7" s="36">
        <v>55.2</v>
      </c>
      <c r="CR7" s="36">
        <v>54.74</v>
      </c>
      <c r="CS7" s="36">
        <v>53.78</v>
      </c>
      <c r="CT7" s="36">
        <v>53.24</v>
      </c>
      <c r="CU7" s="36">
        <v>52.31</v>
      </c>
      <c r="CV7" s="36">
        <v>52.74</v>
      </c>
      <c r="CW7" s="36">
        <v>89.34</v>
      </c>
      <c r="CX7" s="36">
        <v>89.41</v>
      </c>
      <c r="CY7" s="36">
        <v>90.72</v>
      </c>
      <c r="CZ7" s="36">
        <v>91.12</v>
      </c>
      <c r="DA7" s="36">
        <v>91.52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2017-02-08T03:10:08Z</dcterms:created>
  <dcterms:modified xsi:type="dcterms:W3CDTF">2017-02-13T05:04:01Z</dcterms:modified>
  <cp:category/>
</cp:coreProperties>
</file>