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W8" i="4"/>
  <c r="P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<sst xmlns="http://schemas.openxmlformats.org/spreadsheetml/2006/main" count="220" uniqueCount="110">
  <si>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</si>
  <si>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</si>
  <si>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</si>
  <si>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</si>
  <si>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</si>
  <si>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</si>
  <si>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</si>
  <si>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</si>
  <si>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</si>
  <si>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</si>
  <si>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</si>
  <si>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</si>
  <si>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</si>
  <si>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</si>
  <si>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</si>
  <si>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</si>
  <si>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</si>
  <si>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</si>
  <si>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</si>
  <si>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</si>
  <si>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</si>
  <si>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</si>
  <si>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</si>
  <si>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</si>
  <si>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</si>
  <si>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</si>
  <si>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</si>
  <si>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</si>
  <si>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</si>
  <si>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</si>
  <si>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</si>
  <si>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</si>
  <si>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</si>
  <si>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</si>
  <si>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</si>
  <si>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</si>
  <si>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</si>
  <si>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</si>
  <si>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</si>
  <si>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</si>
  <si>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</si>
  <si>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</si>
  <si>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</si>
  <si>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</si>
  <si>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</si>
  <si>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</si>
  <si>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</si>
  <si>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</si>
  <si>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</si>
  <si>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</si>
  <si>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</si>
  <si>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</si>
  <si>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</si>
  <si>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</si>
  <si>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</si>
  <si>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</si>
  <si>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</si>
  <si>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</si>
  <si>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</si>
  <si>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</si>
  <si>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</si>
  <si>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</si>
  <si>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</si>
  <si>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</si>
  <si>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</si>
  <si>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</si>
  <si>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</si>
  <si>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</si>
  <si>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</si>
  <si>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</si>
  <si>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</si>
  <si>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</si>
  <si>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</si>
  <si>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</si>
  <si>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</si>
  <si>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</si>
  <si>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</si>
  <si>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</si>
  <si>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</si>
  <si>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</si>
  <si>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</si>
  <si>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</si>
  <si>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</si>
  <si>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</si>
  <si>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</si>
  <si>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</si>
  <si>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</si>
  <si>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</si>
  <si>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</si>
  <si>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</si>
  <si>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</si>
  <si>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</si>
  <si>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</si>
  <si>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</si>
  <si>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</si>
  <si>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</si>
  <si>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</si>
  <si>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</si>
  <si>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</si>
  <si>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</si>
  <si>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</si>
  <si>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</si>
  <si>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</si>
  <si>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</si>
  <si>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</si>
  <si>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</si>
  <si>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</si>
  <si>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当市における公共下水道事業は昭和46年から建設着手している。法定耐用年数を経過した管渠等はない。
①有形固定資産減価償却率は上昇傾向にあるものの全国平均値、類似団体平均値と同様の状況にある。
  下水道会計全体数値(①24.27）
　</t>
    <rPh sb="7" eb="9">
      <t>コウキョウ</t>
    </rPh>
    <rPh sb="15" eb="17">
      <t>ショウワ</t>
    </rPh>
    <rPh sb="22" eb="24">
      <t>ケンセツ</t>
    </rPh>
    <rPh sb="24" eb="26">
      <t>チャクシュ</t>
    </rPh>
    <rPh sb="87" eb="89">
      <t>ドウヨウ</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</si>
  <si>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下水道会計全体では、①117.67②0.00により単年度収支が黒字、累積欠損は発生していない。
③45.69④1,226.01⑤74.96となっており使用料収入とその他財源の収入バランスの検討が必要である。
 ２　有形固定資産減価償却率は①24.27であるが、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5" eb="88">
      <t>シヨウリョウ</t>
    </rPh>
    <rPh sb="88" eb="90">
      <t>シュウニュウ</t>
    </rPh>
    <rPh sb="93" eb="94">
      <t>タ</t>
    </rPh>
    <rPh sb="94" eb="96">
      <t>ザイゲン</t>
    </rPh>
    <rPh sb="97" eb="99">
      <t>シュウニュウ</t>
    </rPh>
    <rPh sb="104" eb="106">
      <t>ケントウ</t>
    </rPh>
    <rPh sb="107" eb="109">
      <t>ヒツヨウ</t>
    </rPh>
    <rPh sb="141" eb="143">
      <t>ショウライ</t>
    </rPh>
    <rPh sb="144" eb="145">
      <t>カン</t>
    </rPh>
    <rPh sb="146" eb="147">
      <t>トウ</t>
    </rPh>
    <rPh sb="148" eb="150">
      <t>コウシン</t>
    </rPh>
    <rPh sb="154" eb="156">
      <t>ケントウ</t>
    </rPh>
    <rPh sb="157" eb="159">
      <t>ヒツヨウ</t>
    </rPh>
    <rPh sb="167" eb="171">
      <t>ケイエイカイゼン</t>
    </rPh>
    <rPh sb="172" eb="173">
      <t>ム</t>
    </rPh>
    <rPh sb="175" eb="178">
      <t>ホウコウセイ</t>
    </rPh>
    <rPh sb="180" eb="182">
      <t>ショウライ</t>
    </rPh>
    <rPh sb="183" eb="185">
      <t>ジンコウ</t>
    </rPh>
    <rPh sb="185" eb="187">
      <t>ゲンショウ</t>
    </rPh>
    <rPh sb="190" eb="193">
      <t>シヨウリョウ</t>
    </rPh>
    <rPh sb="193" eb="195">
      <t>シュウニュウ</t>
    </rPh>
    <rPh sb="196" eb="197">
      <t>ゲン</t>
    </rPh>
    <rPh sb="198" eb="200">
      <t>シセツ</t>
    </rPh>
    <rPh sb="200" eb="201">
      <t>オヨ</t>
    </rPh>
    <rPh sb="202" eb="203">
      <t>カン</t>
    </rPh>
    <rPh sb="205" eb="208">
      <t>ロウキュウカ</t>
    </rPh>
    <rPh sb="208" eb="209">
      <t>トウ</t>
    </rPh>
    <rPh sb="210" eb="211">
      <t>トモナ</t>
    </rPh>
    <rPh sb="212" eb="214">
      <t>コウシン</t>
    </rPh>
    <rPh sb="215" eb="216">
      <t>ソナ</t>
    </rPh>
    <rPh sb="218" eb="220">
      <t>カンテン</t>
    </rPh>
    <rPh sb="223" eb="224">
      <t>タン</t>
    </rPh>
    <rPh sb="225" eb="227">
      <t>チュウキ</t>
    </rPh>
    <rPh sb="227" eb="229">
      <t>ケイエイ</t>
    </rPh>
    <rPh sb="229" eb="231">
      <t>ケイカク</t>
    </rPh>
    <rPh sb="234" eb="236">
      <t>リョウキン</t>
    </rPh>
    <rPh sb="236" eb="238">
      <t>カイテイ</t>
    </rPh>
    <rPh sb="241" eb="243">
      <t>シュウニュウ</t>
    </rPh>
    <rPh sb="244" eb="246">
      <t>ゾウカ</t>
    </rPh>
    <rPh sb="249" eb="250">
      <t>タ</t>
    </rPh>
    <rPh sb="250" eb="252">
      <t>ザイゲン</t>
    </rPh>
    <rPh sb="253" eb="255">
      <t>カクホ</t>
    </rPh>
    <rPh sb="256" eb="257">
      <t>ハカ</t>
    </rPh>
    <rPh sb="258" eb="260">
      <t>ジキ</t>
    </rPh>
    <rPh sb="261" eb="263">
      <t>ケントウ</t>
    </rPh>
    <rPh sb="264" eb="266">
      <t>ヒツヨウ</t>
    </rPh>
    <rPh sb="273" eb="275">
      <t>ケイエイ</t>
    </rPh>
    <rPh sb="275" eb="277">
      <t>ブンセキ</t>
    </rPh>
    <rPh sb="277" eb="278">
      <t>ヒョウ</t>
    </rPh>
    <rPh sb="279" eb="281">
      <t>ゼンテイ</t>
    </rPh>
    <rPh sb="281" eb="283">
      <t>ジョウケン</t>
    </rPh>
    <rPh sb="285" eb="287">
      <t>トウシ</t>
    </rPh>
    <rPh sb="288" eb="290">
      <t>ケッサン</t>
    </rPh>
    <rPh sb="290" eb="292">
      <t>トウケイ</t>
    </rPh>
    <rPh sb="292" eb="294">
      <t>クブン</t>
    </rPh>
    <rPh sb="295" eb="297">
      <t>ジギョウ</t>
    </rPh>
    <rPh sb="298" eb="300">
      <t>カイケイ</t>
    </rPh>
    <rPh sb="301" eb="303">
      <t>ケイエイ</t>
    </rPh>
    <rPh sb="304" eb="306">
      <t>イッタイ</t>
    </rPh>
    <rPh sb="309" eb="312">
      <t>ゲスイドウ</t>
    </rPh>
    <rPh sb="312" eb="315">
      <t>シヨウリョウ</t>
    </rPh>
    <rPh sb="315" eb="317">
      <t>シュウニュウ</t>
    </rPh>
    <rPh sb="318" eb="321">
      <t>イッポンカ</t>
    </rPh>
    <phoneticPr fontId="4"/>
  </si>
  <si>
    <r>
      <t>①経常収支比率について、H27年は経常利益を計上した。
②累積欠損金比率については、H27年度は改善傾向にある。
※当市は、複数事業の会計・経理を一体として行っており、下水道会計全体数値</t>
    </r>
    <r>
      <rPr>
        <sz val="11"/>
        <rFont val="ＭＳ ゴシック"/>
        <family val="3"/>
        <charset val="128"/>
      </rPr>
      <t xml:space="preserve">は（①117.67）(②0.00）となり、累積欠損金は発生していない。
 ③流動比率について、H27年度数値は類似団体と比較して低い数値を示しており、短期的な債務に対する支払能力が課題である。下水道会計全体数値（45.69)となる。
④企業債残高対事業規模比率について、類似団体と比較して高い値を示しているが、整備がほぼ完了しており、企業債償還額のピークを過ぎた。今後管渠等の長寿命化の検討により増加する可能性があるため、費用の平準化等による効率的な管理運営、投資・予算配分の適正化に努める。
⑤経費回収率については、類似団体平均値と同様の状況であるが、汚水処理経費の見直しと使用料収入の確保が課題である。
</t>
    </r>
    <rPh sb="1" eb="3">
      <t>ケイジョウ</t>
    </rPh>
    <rPh sb="3" eb="5">
      <t>シュウシ</t>
    </rPh>
    <rPh sb="5" eb="7">
      <t>ヒリツ</t>
    </rPh>
    <rPh sb="17" eb="19">
      <t>ケイジョウ</t>
    </rPh>
    <rPh sb="19" eb="21">
      <t>リエキ</t>
    </rPh>
    <rPh sb="22" eb="24">
      <t>ケイジョウ</t>
    </rPh>
    <rPh sb="29" eb="31">
      <t>ルイセキ</t>
    </rPh>
    <rPh sb="31" eb="33">
      <t>ケッソン</t>
    </rPh>
    <rPh sb="33" eb="34">
      <t>キン</t>
    </rPh>
    <rPh sb="34" eb="36">
      <t>ヒリツ</t>
    </rPh>
    <rPh sb="45" eb="47">
      <t>ネンド</t>
    </rPh>
    <rPh sb="48" eb="50">
      <t>カイゼン</t>
    </rPh>
    <rPh sb="50" eb="52">
      <t>ケイコウ</t>
    </rPh>
    <rPh sb="159" eb="160">
      <t>ヒク</t>
    </rPh>
    <rPh sb="240" eb="241">
      <t>タカ</t>
    </rPh>
    <rPh sb="274" eb="275">
      <t>ス</t>
    </rPh>
    <rPh sb="345" eb="347">
      <t>ケイヒ</t>
    </rPh>
    <rPh sb="347" eb="349">
      <t>カイシュウ</t>
    </rPh>
    <rPh sb="349" eb="350">
      <t>リツ</t>
    </rPh>
    <rPh sb="356" eb="358">
      <t>ルイジ</t>
    </rPh>
    <rPh sb="358" eb="360">
      <t>ダンタイ</t>
    </rPh>
    <rPh sb="360" eb="363">
      <t>ヘイキンチ</t>
    </rPh>
    <rPh sb="364" eb="366">
      <t>ドウヨウ</t>
    </rPh>
    <rPh sb="367" eb="369">
      <t>ジョウキョウ</t>
    </rPh>
    <rPh sb="374" eb="376">
      <t>オスイ</t>
    </rPh>
    <rPh sb="394" eb="39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</si>
</sst>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90272"/>
        <c:axId val="956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5590272"/>
        <c:axId val="95600640"/>
      </c:lineChart>
      <c:dateAx>
        <c:axId val="95590272"/>
        <c:scaling>
          <c:orientation val="minMax"/>
        </c:scaling>
        <c:delete val="1"/>
        <c:axPos val="b"/>
        <c:numFmt formatCode="ge" sourceLinked="1"/>
        <c:majorTickMark val="none"/>
        <c:minorTickMark val="none"/>
        <c:tickLblPos val="none"/>
        <c:crossAx val="95600640"/>
        <c:crosses val="autoZero"/>
        <c:auto val="1"/>
        <c:lblOffset val="100"/>
        <c:baseTimeUnit val="years"/>
      </c:dateAx>
      <c:valAx>
        <c:axId val="956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900.61</c:v>
                </c:pt>
                <c:pt idx="1">
                  <c:v>890.25</c:v>
                </c:pt>
                <c:pt idx="2">
                  <c:v>930.25</c:v>
                </c:pt>
                <c:pt idx="3">
                  <c:v>919.9</c:v>
                </c:pt>
                <c:pt idx="4">
                  <c:v>890.25</c:v>
                </c:pt>
              </c:numCache>
            </c:numRef>
          </c:val>
        </c:ser>
        <c:dLbls>
          <c:showLegendKey val="0"/>
          <c:showVal val="0"/>
          <c:showCatName val="0"/>
          <c:showSerName val="0"/>
          <c:showPercent val="0"/>
          <c:showBubbleSize val="0"/>
        </c:dLbls>
        <c:gapWidth val="150"/>
        <c:axId val="98281728"/>
        <c:axId val="983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8281728"/>
        <c:axId val="98312576"/>
      </c:lineChart>
      <c:dateAx>
        <c:axId val="98281728"/>
        <c:scaling>
          <c:orientation val="minMax"/>
        </c:scaling>
        <c:delete val="1"/>
        <c:axPos val="b"/>
        <c:numFmt formatCode="ge" sourceLinked="1"/>
        <c:majorTickMark val="none"/>
        <c:minorTickMark val="none"/>
        <c:tickLblPos val="none"/>
        <c:crossAx val="98312576"/>
        <c:crosses val="autoZero"/>
        <c:auto val="1"/>
        <c:lblOffset val="100"/>
        <c:baseTimeUnit val="years"/>
      </c:dateAx>
      <c:valAx>
        <c:axId val="983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86.1</c:v>
                </c:pt>
                <c:pt idx="1">
                  <c:v>87.38</c:v>
                </c:pt>
                <c:pt idx="2">
                  <c:v>88.31</c:v>
                </c:pt>
                <c:pt idx="3">
                  <c:v>89.18</c:v>
                </c:pt>
                <c:pt idx="4">
                  <c:v>89.98</c:v>
                </c:pt>
              </c:numCache>
            </c:numRef>
          </c:val>
        </c:ser>
        <c:dLbls>
          <c:showLegendKey val="0"/>
          <c:showVal val="0"/>
          <c:showCatName val="0"/>
          <c:showSerName val="0"/>
          <c:showPercent val="0"/>
          <c:showBubbleSize val="0"/>
        </c:dLbls>
        <c:gapWidth val="150"/>
        <c:axId val="98350976"/>
        <c:axId val="983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8350976"/>
        <c:axId val="98353152"/>
      </c:lineChart>
      <c:dateAx>
        <c:axId val="98350976"/>
        <c:scaling>
          <c:orientation val="minMax"/>
        </c:scaling>
        <c:delete val="1"/>
        <c:axPos val="b"/>
        <c:numFmt formatCode="ge" sourceLinked="1"/>
        <c:majorTickMark val="none"/>
        <c:minorTickMark val="none"/>
        <c:tickLblPos val="none"/>
        <c:crossAx val="98353152"/>
        <c:crosses val="autoZero"/>
        <c:auto val="1"/>
        <c:lblOffset val="100"/>
        <c:baseTimeUnit val="years"/>
      </c:dateAx>
      <c:valAx>
        <c:axId val="983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86.48</c:v>
                </c:pt>
                <c:pt idx="1">
                  <c:v>90.39</c:v>
                </c:pt>
                <c:pt idx="2">
                  <c:v>90.09</c:v>
                </c:pt>
                <c:pt idx="3">
                  <c:v>110.1</c:v>
                </c:pt>
                <c:pt idx="4">
                  <c:v>112.99</c:v>
                </c:pt>
              </c:numCache>
            </c:numRef>
          </c:val>
        </c:ser>
        <c:dLbls>
          <c:showLegendKey val="0"/>
          <c:showVal val="0"/>
          <c:showCatName val="0"/>
          <c:showSerName val="0"/>
          <c:showPercent val="0"/>
          <c:showBubbleSize val="0"/>
        </c:dLbls>
        <c:gapWidth val="150"/>
        <c:axId val="95770112"/>
        <c:axId val="957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95770112"/>
        <c:axId val="95772032"/>
      </c:lineChart>
      <c:dateAx>
        <c:axId val="95770112"/>
        <c:scaling>
          <c:orientation val="minMax"/>
        </c:scaling>
        <c:delete val="1"/>
        <c:axPos val="b"/>
        <c:numFmt formatCode="ge" sourceLinked="1"/>
        <c:majorTickMark val="none"/>
        <c:minorTickMark val="none"/>
        <c:tickLblPos val="none"/>
        <c:crossAx val="95772032"/>
        <c:crosses val="autoZero"/>
        <c:auto val="1"/>
        <c:lblOffset val="100"/>
        <c:baseTimeUnit val="years"/>
      </c:dateAx>
      <c:valAx>
        <c:axId val="957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14.04</c:v>
                </c:pt>
                <c:pt idx="1">
                  <c:v>16.22</c:v>
                </c:pt>
                <c:pt idx="2">
                  <c:v>18.38</c:v>
                </c:pt>
                <c:pt idx="3">
                  <c:v>20.57</c:v>
                </c:pt>
                <c:pt idx="4">
                  <c:v>22.74</c:v>
                </c:pt>
              </c:numCache>
            </c:numRef>
          </c:val>
        </c:ser>
        <c:dLbls>
          <c:showLegendKey val="0"/>
          <c:showVal val="0"/>
          <c:showCatName val="0"/>
          <c:showSerName val="0"/>
          <c:showPercent val="0"/>
          <c:showBubbleSize val="0"/>
        </c:dLbls>
        <c:gapWidth val="150"/>
        <c:axId val="95806592"/>
        <c:axId val="958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95806592"/>
        <c:axId val="95808512"/>
      </c:lineChart>
      <c:dateAx>
        <c:axId val="95806592"/>
        <c:scaling>
          <c:orientation val="minMax"/>
        </c:scaling>
        <c:delete val="1"/>
        <c:axPos val="b"/>
        <c:numFmt formatCode="ge" sourceLinked="1"/>
        <c:majorTickMark val="none"/>
        <c:minorTickMark val="none"/>
        <c:tickLblPos val="none"/>
        <c:crossAx val="95808512"/>
        <c:crosses val="autoZero"/>
        <c:auto val="1"/>
        <c:lblOffset val="100"/>
        <c:baseTimeUnit val="years"/>
      </c:dateAx>
      <c:valAx>
        <c:axId val="958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18048"/>
        <c:axId val="980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98018048"/>
        <c:axId val="98019968"/>
      </c:lineChart>
      <c:dateAx>
        <c:axId val="98018048"/>
        <c:scaling>
          <c:orientation val="minMax"/>
        </c:scaling>
        <c:delete val="1"/>
        <c:axPos val="b"/>
        <c:numFmt formatCode="ge" sourceLinked="1"/>
        <c:majorTickMark val="none"/>
        <c:minorTickMark val="none"/>
        <c:tickLblPos val="none"/>
        <c:crossAx val="98019968"/>
        <c:crosses val="autoZero"/>
        <c:auto val="1"/>
        <c:lblOffset val="100"/>
        <c:baseTimeUnit val="years"/>
      </c:dateAx>
      <c:valAx>
        <c:axId val="98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80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418.69</c:v>
                </c:pt>
                <c:pt idx="1">
                  <c:v>447.74</c:v>
                </c:pt>
                <c:pt idx="2">
                  <c:v>476.57</c:v>
                </c:pt>
                <c:pt idx="3">
                  <c:v>76.959999999999994</c:v>
                </c:pt>
                <c:pt idx="4">
                  <c:v>35.79</c:v>
                </c:pt>
              </c:numCache>
            </c:numRef>
          </c:val>
        </c:ser>
        <c:dLbls>
          <c:showLegendKey val="0"/>
          <c:showVal val="0"/>
          <c:showCatName val="0"/>
          <c:showSerName val="0"/>
          <c:showPercent val="0"/>
          <c:showBubbleSize val="0"/>
        </c:dLbls>
        <c:gapWidth val="150"/>
        <c:axId val="98046720"/>
        <c:axId val="980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98046720"/>
        <c:axId val="98048640"/>
      </c:lineChart>
      <c:dateAx>
        <c:axId val="98046720"/>
        <c:scaling>
          <c:orientation val="minMax"/>
        </c:scaling>
        <c:delete val="1"/>
        <c:axPos val="b"/>
        <c:numFmt formatCode="ge" sourceLinked="1"/>
        <c:majorTickMark val="none"/>
        <c:minorTickMark val="none"/>
        <c:tickLblPos val="none"/>
        <c:crossAx val="98048640"/>
        <c:crosses val="autoZero"/>
        <c:auto val="1"/>
        <c:lblOffset val="100"/>
        <c:baseTimeUnit val="years"/>
      </c:dateAx>
      <c:valAx>
        <c:axId val="980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412.13</c:v>
                </c:pt>
                <c:pt idx="1">
                  <c:v>232.06</c:v>
                </c:pt>
                <c:pt idx="2">
                  <c:v>165.01</c:v>
                </c:pt>
                <c:pt idx="3">
                  <c:v>5.84</c:v>
                </c:pt>
                <c:pt idx="4">
                  <c:v>6.2</c:v>
                </c:pt>
              </c:numCache>
            </c:numRef>
          </c:val>
        </c:ser>
        <c:dLbls>
          <c:showLegendKey val="0"/>
          <c:showVal val="0"/>
          <c:showCatName val="0"/>
          <c:showSerName val="0"/>
          <c:showPercent val="0"/>
          <c:showBubbleSize val="0"/>
        </c:dLbls>
        <c:gapWidth val="150"/>
        <c:axId val="98099968"/>
        <c:axId val="981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98099968"/>
        <c:axId val="98101888"/>
      </c:lineChart>
      <c:dateAx>
        <c:axId val="98099968"/>
        <c:scaling>
          <c:orientation val="minMax"/>
        </c:scaling>
        <c:delete val="1"/>
        <c:axPos val="b"/>
        <c:numFmt formatCode="ge" sourceLinked="1"/>
        <c:majorTickMark val="none"/>
        <c:minorTickMark val="none"/>
        <c:tickLblPos val="none"/>
        <c:crossAx val="98101888"/>
        <c:crosses val="autoZero"/>
        <c:auto val="1"/>
        <c:lblOffset val="100"/>
        <c:baseTimeUnit val="years"/>
      </c:dateAx>
      <c:valAx>
        <c:axId val="981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2534.23</c:v>
                </c:pt>
                <c:pt idx="1">
                  <c:v>2450.31</c:v>
                </c:pt>
                <c:pt idx="2">
                  <c:v>2167.12</c:v>
                </c:pt>
                <c:pt idx="3">
                  <c:v>1637.13</c:v>
                </c:pt>
                <c:pt idx="4">
                  <c:v>1567.39</c:v>
                </c:pt>
              </c:numCache>
            </c:numRef>
          </c:val>
        </c:ser>
        <c:dLbls>
          <c:showLegendKey val="0"/>
          <c:showVal val="0"/>
          <c:showCatName val="0"/>
          <c:showSerName val="0"/>
          <c:showPercent val="0"/>
          <c:showBubbleSize val="0"/>
        </c:dLbls>
        <c:gapWidth val="150"/>
        <c:axId val="98136448"/>
        <c:axId val="981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8136448"/>
        <c:axId val="98138368"/>
      </c:lineChart>
      <c:dateAx>
        <c:axId val="98136448"/>
        <c:scaling>
          <c:orientation val="minMax"/>
        </c:scaling>
        <c:delete val="1"/>
        <c:axPos val="b"/>
        <c:numFmt formatCode="ge" sourceLinked="1"/>
        <c:majorTickMark val="none"/>
        <c:minorTickMark val="none"/>
        <c:tickLblPos val="none"/>
        <c:crossAx val="98138368"/>
        <c:crosses val="autoZero"/>
        <c:auto val="1"/>
        <c:lblOffset val="100"/>
        <c:baseTimeUnit val="years"/>
      </c:dateAx>
      <c:valAx>
        <c:axId val="981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42.34</c:v>
                </c:pt>
                <c:pt idx="1">
                  <c:v>46.12</c:v>
                </c:pt>
                <c:pt idx="2">
                  <c:v>47.07</c:v>
                </c:pt>
                <c:pt idx="3">
                  <c:v>65.319999999999993</c:v>
                </c:pt>
                <c:pt idx="4">
                  <c:v>67.03</c:v>
                </c:pt>
              </c:numCache>
            </c:numRef>
          </c:val>
        </c:ser>
        <c:dLbls>
          <c:showLegendKey val="0"/>
          <c:showVal val="0"/>
          <c:showCatName val="0"/>
          <c:showSerName val="0"/>
          <c:showPercent val="0"/>
          <c:showBubbleSize val="0"/>
        </c:dLbls>
        <c:gapWidth val="150"/>
        <c:axId val="98238464"/>
        <c:axId val="982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8238464"/>
        <c:axId val="98240384"/>
      </c:lineChart>
      <c:dateAx>
        <c:axId val="98238464"/>
        <c:scaling>
          <c:orientation val="minMax"/>
        </c:scaling>
        <c:delete val="1"/>
        <c:axPos val="b"/>
        <c:numFmt formatCode="ge" sourceLinked="1"/>
        <c:majorTickMark val="none"/>
        <c:minorTickMark val="none"/>
        <c:tickLblPos val="none"/>
        <c:crossAx val="98240384"/>
        <c:crosses val="autoZero"/>
        <c:auto val="1"/>
        <c:lblOffset val="100"/>
        <c:baseTimeUnit val="years"/>
      </c:dateAx>
      <c:valAx>
        <c:axId val="982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455.84</c:v>
                </c:pt>
                <c:pt idx="1">
                  <c:v>418.37</c:v>
                </c:pt>
                <c:pt idx="2">
                  <c:v>410.63</c:v>
                </c:pt>
                <c:pt idx="3">
                  <c:v>296</c:v>
                </c:pt>
                <c:pt idx="4">
                  <c:v>288.68</c:v>
                </c:pt>
              </c:numCache>
            </c:numRef>
          </c:val>
        </c:ser>
        <c:dLbls>
          <c:showLegendKey val="0"/>
          <c:showVal val="0"/>
          <c:showCatName val="0"/>
          <c:showSerName val="0"/>
          <c:showPercent val="0"/>
          <c:showBubbleSize val="0"/>
        </c:dLbls>
        <c:gapWidth val="150"/>
        <c:axId val="98265728"/>
        <c:axId val="982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8265728"/>
        <c:axId val="98272000"/>
      </c:lineChart>
      <c:dateAx>
        <c:axId val="98265728"/>
        <c:scaling>
          <c:orientation val="minMax"/>
        </c:scaling>
        <c:delete val="1"/>
        <c:axPos val="b"/>
        <c:numFmt formatCode="ge" sourceLinked="1"/>
        <c:majorTickMark val="none"/>
        <c:minorTickMark val="none"/>
        <c:tickLblPos val="none"/>
        <c:crossAx val="98272000"/>
        <c:crosses val="autoZero"/>
        <c:auto val="1"/>
        <c:lblOffset val="100"/>
        <c:baseTimeUnit val="years"/>
      </c:dateAx>
      <c:valAx>
        <c:axId val="982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南砺市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53136</v>
      </c>
      <c r="AM8" s="47"/>
      <c r="AN8" s="47"/>
      <c r="AO8" s="47"/>
      <c r="AP8" s="47"/>
      <c r="AQ8" s="47"/>
      <c r="AR8" s="47"/>
      <c r="AS8" s="47"/>
      <c r="AT8" s="43">
        <f>データ!S6</f>
        <v>668.64</v>
      </c>
      <c r="AU8" s="43"/>
      <c r="AV8" s="43"/>
      <c r="AW8" s="43"/>
      <c r="AX8" s="43"/>
      <c r="AY8" s="43"/>
      <c r="AZ8" s="43"/>
      <c r="BA8" s="43"/>
      <c r="BB8" s="43">
        <f>データ!T6</f>
        <v>79.47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50.8</v>
      </c>
      <c r="J10" s="43"/>
      <c r="K10" s="43"/>
      <c r="L10" s="43"/>
      <c r="M10" s="43"/>
      <c r="N10" s="43"/>
      <c r="O10" s="43"/>
      <c r="P10" s="43">
        <f>データ!O6</f>
        <v>52.34</v>
      </c>
      <c r="Q10" s="43"/>
      <c r="R10" s="43"/>
      <c r="S10" s="43"/>
      <c r="T10" s="43"/>
      <c r="U10" s="43"/>
      <c r="V10" s="43"/>
      <c r="W10" s="43">
        <f>データ!P6</f>
        <v>80.84</v>
      </c>
      <c r="X10" s="43"/>
      <c r="Y10" s="43"/>
      <c r="Z10" s="43"/>
      <c r="AA10" s="43"/>
      <c r="AB10" s="43"/>
      <c r="AC10" s="43"/>
      <c r="AD10" s="47">
        <f>データ!Q6</f>
        <v>3888</v>
      </c>
      <c r="AE10" s="47"/>
      <c r="AF10" s="47"/>
      <c r="AG10" s="47"/>
      <c r="AH10" s="47"/>
      <c r="AI10" s="47"/>
      <c r="AJ10" s="47"/>
      <c r="AK10" s="2"/>
      <c r="AL10" s="47">
        <f>データ!U6</f>
        <v>27713</v>
      </c>
      <c r="AM10" s="47"/>
      <c r="AN10" s="47"/>
      <c r="AO10" s="47"/>
      <c r="AP10" s="47"/>
      <c r="AQ10" s="47"/>
      <c r="AR10" s="47"/>
      <c r="AS10" s="47"/>
      <c r="AT10" s="43">
        <f>データ!V6</f>
        <v>9.61</v>
      </c>
      <c r="AU10" s="43"/>
      <c r="AV10" s="43"/>
      <c r="AW10" s="43"/>
      <c r="AX10" s="43"/>
      <c r="AY10" s="43"/>
      <c r="AZ10" s="43"/>
      <c r="BA10" s="43"/>
      <c r="BB10" s="43">
        <f>データ!W6</f>
        <v>2883.77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162108</v>
      </c>
      <c r="D6" s="31">
        <f t="shared" si="3"/>
        <v>46</v>
      </c>
      <c r="E6" s="31">
        <f t="shared" si="3"/>
        <v>17</v>
      </c>
      <c r="F6" s="31">
        <f t="shared" si="3"/>
        <v>4</v>
      </c>
      <c r="G6" s="31">
        <f t="shared" si="3"/>
        <v>0</v>
      </c>
      <c r="H6" s="31" t="str">
        <f t="shared" si="3"/>
        <v>富山県　南砺市</v>
      </c>
      <c r="I6" s="31" t="str">
        <f t="shared" si="3"/>
        <v>法適用</v>
      </c>
      <c r="J6" s="31" t="str">
        <f t="shared" si="3"/>
        <v>下水道事業</v>
      </c>
      <c r="K6" s="31" t="str">
        <f t="shared" si="3"/>
        <v>特定環境保全公共下水道</v>
      </c>
      <c r="L6" s="31" t="str">
        <f t="shared" si="3"/>
        <v>D2</v>
      </c>
      <c r="M6" s="32" t="str">
        <f t="shared" si="3"/>
        <v>-</v>
      </c>
      <c r="N6" s="32">
        <f t="shared" si="3"/>
        <v>50.8</v>
      </c>
      <c r="O6" s="32">
        <f t="shared" si="3"/>
        <v>52.34</v>
      </c>
      <c r="P6" s="32">
        <f t="shared" si="3"/>
        <v>80.84</v>
      </c>
      <c r="Q6" s="32">
        <f t="shared" si="3"/>
        <v>3888</v>
      </c>
      <c r="R6" s="32">
        <f t="shared" si="3"/>
        <v>53136</v>
      </c>
      <c r="S6" s="32">
        <f t="shared" si="3"/>
        <v>668.64</v>
      </c>
      <c r="T6" s="32">
        <f t="shared" si="3"/>
        <v>79.47</v>
      </c>
      <c r="U6" s="32">
        <f t="shared" si="3"/>
        <v>27713</v>
      </c>
      <c r="V6" s="32">
        <f t="shared" si="3"/>
        <v>9.61</v>
      </c>
      <c r="W6" s="32">
        <f t="shared" si="3"/>
        <v>2883.77</v>
      </c>
      <c r="X6" s="33">
        <f>IF(X7="",NA(),X7)</f>
        <v>86.48</v>
      </c>
      <c r="Y6" s="33">
        <f t="shared" ref="Y6:AG6" si="4">IF(Y7="",NA(),Y7)</f>
        <v>90.39</v>
      </c>
      <c r="Z6" s="33">
        <f t="shared" si="4"/>
        <v>90.09</v>
      </c>
      <c r="AA6" s="33">
        <f t="shared" si="4"/>
        <v>110.1</v>
      </c>
      <c r="AB6" s="33">
        <f t="shared" si="4"/>
        <v>112.99</v>
      </c>
      <c r="AC6" s="33">
        <f t="shared" si="4"/>
        <v>91.52</v>
      </c>
      <c r="AD6" s="33">
        <f t="shared" si="4"/>
        <v>94.73</v>
      </c>
      <c r="AE6" s="33">
        <f t="shared" si="4"/>
        <v>96.59</v>
      </c>
      <c r="AF6" s="33">
        <f t="shared" si="4"/>
        <v>101.24</v>
      </c>
      <c r="AG6" s="33">
        <f t="shared" si="4"/>
        <v>100.94</v>
      </c>
      <c r="AH6" s="32" t="str">
        <f>IF(AH7="","",IF(AH7="-","【-】","【"&amp;SUBSTITUTE(TEXT(AH7,"#,##0.00"),"-","△")&amp;"】"))</f>
        <v>【100.36】</v>
      </c>
      <c r="AI6" s="33">
        <f>IF(AI7="",NA(),AI7)</f>
        <v>418.69</v>
      </c>
      <c r="AJ6" s="33">
        <f t="shared" ref="AJ6:AR6" si="5">IF(AJ7="",NA(),AJ7)</f>
        <v>447.74</v>
      </c>
      <c r="AK6" s="33">
        <f t="shared" si="5"/>
        <v>476.57</v>
      </c>
      <c r="AL6" s="33">
        <f t="shared" si="5"/>
        <v>76.959999999999994</v>
      </c>
      <c r="AM6" s="33">
        <f t="shared" si="5"/>
        <v>35.79</v>
      </c>
      <c r="AN6" s="33">
        <f t="shared" si="5"/>
        <v>243.86</v>
      </c>
      <c r="AO6" s="33">
        <f t="shared" si="5"/>
        <v>236.15</v>
      </c>
      <c r="AP6" s="33">
        <f t="shared" si="5"/>
        <v>232.81</v>
      </c>
      <c r="AQ6" s="33">
        <f t="shared" si="5"/>
        <v>184.13</v>
      </c>
      <c r="AR6" s="33">
        <f t="shared" si="5"/>
        <v>101.85</v>
      </c>
      <c r="AS6" s="32" t="str">
        <f>IF(AS7="","",IF(AS7="-","【-】","【"&amp;SUBSTITUTE(TEXT(AS7,"#,##0.00"),"-","△")&amp;"】"))</f>
        <v>【98.78】</v>
      </c>
      <c r="AT6" s="33">
        <f>IF(AT7="",NA(),AT7)</f>
        <v>412.13</v>
      </c>
      <c r="AU6" s="33">
        <f t="shared" ref="AU6:BC6" si="6">IF(AU7="",NA(),AU7)</f>
        <v>232.06</v>
      </c>
      <c r="AV6" s="33">
        <f t="shared" si="6"/>
        <v>165.01</v>
      </c>
      <c r="AW6" s="33">
        <f t="shared" si="6"/>
        <v>5.84</v>
      </c>
      <c r="AX6" s="33">
        <f t="shared" si="6"/>
        <v>6.2</v>
      </c>
      <c r="AY6" s="33">
        <f t="shared" si="6"/>
        <v>341.28</v>
      </c>
      <c r="AZ6" s="33">
        <f t="shared" si="6"/>
        <v>243.58</v>
      </c>
      <c r="BA6" s="33">
        <f t="shared" si="6"/>
        <v>290.19</v>
      </c>
      <c r="BB6" s="33">
        <f t="shared" si="6"/>
        <v>63.22</v>
      </c>
      <c r="BC6" s="33">
        <f t="shared" si="6"/>
        <v>49.07</v>
      </c>
      <c r="BD6" s="32" t="str">
        <f>IF(BD7="","",IF(BD7="-","【-】","【"&amp;SUBSTITUTE(TEXT(BD7,"#,##0.00"),"-","△")&amp;"】"))</f>
        <v>【58.70】</v>
      </c>
      <c r="BE6" s="33">
        <f>IF(BE7="",NA(),BE7)</f>
        <v>2534.23</v>
      </c>
      <c r="BF6" s="33">
        <f t="shared" ref="BF6:BN6" si="7">IF(BF7="",NA(),BF7)</f>
        <v>2450.31</v>
      </c>
      <c r="BG6" s="33">
        <f t="shared" si="7"/>
        <v>2167.12</v>
      </c>
      <c r="BH6" s="33">
        <f t="shared" si="7"/>
        <v>1637.13</v>
      </c>
      <c r="BI6" s="33">
        <f t="shared" si="7"/>
        <v>1567.39</v>
      </c>
      <c r="BJ6" s="33">
        <f t="shared" si="7"/>
        <v>1764.87</v>
      </c>
      <c r="BK6" s="33">
        <f t="shared" si="7"/>
        <v>1622.51</v>
      </c>
      <c r="BL6" s="33">
        <f t="shared" si="7"/>
        <v>1569.13</v>
      </c>
      <c r="BM6" s="33">
        <f t="shared" si="7"/>
        <v>1436</v>
      </c>
      <c r="BN6" s="33">
        <f t="shared" si="7"/>
        <v>1434.89</v>
      </c>
      <c r="BO6" s="32" t="str">
        <f>IF(BO7="","",IF(BO7="-","【-】","【"&amp;SUBSTITUTE(TEXT(BO7,"#,##0.00"),"-","△")&amp;"】"))</f>
        <v>【1,457.06】</v>
      </c>
      <c r="BP6" s="33">
        <f>IF(BP7="",NA(),BP7)</f>
        <v>42.34</v>
      </c>
      <c r="BQ6" s="33">
        <f t="shared" ref="BQ6:BY6" si="8">IF(BQ7="",NA(),BQ7)</f>
        <v>46.12</v>
      </c>
      <c r="BR6" s="33">
        <f t="shared" si="8"/>
        <v>47.07</v>
      </c>
      <c r="BS6" s="33">
        <f t="shared" si="8"/>
        <v>65.319999999999993</v>
      </c>
      <c r="BT6" s="33">
        <f t="shared" si="8"/>
        <v>67.03</v>
      </c>
      <c r="BU6" s="33">
        <f t="shared" si="8"/>
        <v>60.75</v>
      </c>
      <c r="BV6" s="33">
        <f t="shared" si="8"/>
        <v>62.83</v>
      </c>
      <c r="BW6" s="33">
        <f t="shared" si="8"/>
        <v>64.63</v>
      </c>
      <c r="BX6" s="33">
        <f t="shared" si="8"/>
        <v>66.56</v>
      </c>
      <c r="BY6" s="33">
        <f t="shared" si="8"/>
        <v>66.22</v>
      </c>
      <c r="BZ6" s="32" t="str">
        <f>IF(BZ7="","",IF(BZ7="-","【-】","【"&amp;SUBSTITUTE(TEXT(BZ7,"#,##0.00"),"-","△")&amp;"】"))</f>
        <v>【64.73】</v>
      </c>
      <c r="CA6" s="33">
        <f>IF(CA7="",NA(),CA7)</f>
        <v>455.84</v>
      </c>
      <c r="CB6" s="33">
        <f t="shared" ref="CB6:CJ6" si="9">IF(CB7="",NA(),CB7)</f>
        <v>418.37</v>
      </c>
      <c r="CC6" s="33">
        <f t="shared" si="9"/>
        <v>410.63</v>
      </c>
      <c r="CD6" s="33">
        <f t="shared" si="9"/>
        <v>296</v>
      </c>
      <c r="CE6" s="33">
        <f t="shared" si="9"/>
        <v>288.68</v>
      </c>
      <c r="CF6" s="33">
        <f t="shared" si="9"/>
        <v>256</v>
      </c>
      <c r="CG6" s="33">
        <f t="shared" si="9"/>
        <v>250.43</v>
      </c>
      <c r="CH6" s="33">
        <f t="shared" si="9"/>
        <v>245.75</v>
      </c>
      <c r="CI6" s="33">
        <f t="shared" si="9"/>
        <v>244.29</v>
      </c>
      <c r="CJ6" s="33">
        <f t="shared" si="9"/>
        <v>246.72</v>
      </c>
      <c r="CK6" s="32" t="str">
        <f>IF(CK7="","",IF(CK7="-","【-】","【"&amp;SUBSTITUTE(TEXT(CK7,"#,##0.00"),"-","△")&amp;"】"))</f>
        <v>【250.25】</v>
      </c>
      <c r="CL6" s="33">
        <f>IF(CL7="",NA(),CL7)</f>
        <v>900.61</v>
      </c>
      <c r="CM6" s="33">
        <f t="shared" ref="CM6:CU6" si="10">IF(CM7="",NA(),CM7)</f>
        <v>890.25</v>
      </c>
      <c r="CN6" s="33">
        <f t="shared" si="10"/>
        <v>930.25</v>
      </c>
      <c r="CO6" s="33">
        <f t="shared" si="10"/>
        <v>919.9</v>
      </c>
      <c r="CP6" s="33">
        <f t="shared" si="10"/>
        <v>890.25</v>
      </c>
      <c r="CQ6" s="33">
        <f t="shared" si="10"/>
        <v>41.59</v>
      </c>
      <c r="CR6" s="33">
        <f t="shared" si="10"/>
        <v>42.31</v>
      </c>
      <c r="CS6" s="33">
        <f t="shared" si="10"/>
        <v>43.65</v>
      </c>
      <c r="CT6" s="33">
        <f t="shared" si="10"/>
        <v>43.58</v>
      </c>
      <c r="CU6" s="33">
        <f t="shared" si="10"/>
        <v>41.35</v>
      </c>
      <c r="CV6" s="32" t="str">
        <f>IF(CV7="","",IF(CV7="-","【-】","【"&amp;SUBSTITUTE(TEXT(CV7,"#,##0.00"),"-","△")&amp;"】"))</f>
        <v>【40.31】</v>
      </c>
      <c r="CW6" s="33">
        <f>IF(CW7="",NA(),CW7)</f>
        <v>86.1</v>
      </c>
      <c r="CX6" s="33">
        <f t="shared" ref="CX6:DF6" si="11">IF(CX7="",NA(),CX7)</f>
        <v>87.38</v>
      </c>
      <c r="CY6" s="33">
        <f t="shared" si="11"/>
        <v>88.31</v>
      </c>
      <c r="CZ6" s="33">
        <f t="shared" si="11"/>
        <v>89.18</v>
      </c>
      <c r="DA6" s="33">
        <f t="shared" si="11"/>
        <v>89.98</v>
      </c>
      <c r="DB6" s="33">
        <f t="shared" si="11"/>
        <v>80.47</v>
      </c>
      <c r="DC6" s="33">
        <f t="shared" si="11"/>
        <v>81.3</v>
      </c>
      <c r="DD6" s="33">
        <f t="shared" si="11"/>
        <v>82.2</v>
      </c>
      <c r="DE6" s="33">
        <f t="shared" si="11"/>
        <v>82.35</v>
      </c>
      <c r="DF6" s="33">
        <f t="shared" si="11"/>
        <v>82.9</v>
      </c>
      <c r="DG6" s="32" t="str">
        <f>IF(DG7="","",IF(DG7="-","【-】","【"&amp;SUBSTITUTE(TEXT(DG7,"#,##0.00"),"-","△")&amp;"】"))</f>
        <v>【81.28】</v>
      </c>
      <c r="DH6" s="33">
        <f>IF(DH7="",NA(),DH7)</f>
        <v>14.04</v>
      </c>
      <c r="DI6" s="33">
        <f t="shared" ref="DI6:DQ6" si="12">IF(DI7="",NA(),DI7)</f>
        <v>16.22</v>
      </c>
      <c r="DJ6" s="33">
        <f t="shared" si="12"/>
        <v>18.38</v>
      </c>
      <c r="DK6" s="33">
        <f t="shared" si="12"/>
        <v>20.57</v>
      </c>
      <c r="DL6" s="33">
        <f t="shared" si="12"/>
        <v>22.74</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162108</v>
      </c>
      <c r="D7" s="35">
        <v>46</v>
      </c>
      <c r="E7" s="35">
        <v>17</v>
      </c>
      <c r="F7" s="35">
        <v>4</v>
      </c>
      <c r="G7" s="35">
        <v>0</v>
      </c>
      <c r="H7" s="35" t="s">
        <v>96</v>
      </c>
      <c r="I7" s="35" t="s">
        <v>97</v>
      </c>
      <c r="J7" s="35" t="s">
        <v>98</v>
      </c>
      <c r="K7" s="35" t="s">
        <v>99</v>
      </c>
      <c r="L7" s="35" t="s">
        <v>100</v>
      </c>
      <c r="M7" s="36" t="s">
        <v>101</v>
      </c>
      <c r="N7" s="36">
        <v>50.8</v>
      </c>
      <c r="O7" s="36">
        <v>52.34</v>
      </c>
      <c r="P7" s="36">
        <v>80.84</v>
      </c>
      <c r="Q7" s="36">
        <v>3888</v>
      </c>
      <c r="R7" s="36">
        <v>53136</v>
      </c>
      <c r="S7" s="36">
        <v>668.64</v>
      </c>
      <c r="T7" s="36">
        <v>79.47</v>
      </c>
      <c r="U7" s="36">
        <v>27713</v>
      </c>
      <c r="V7" s="36">
        <v>9.61</v>
      </c>
      <c r="W7" s="36">
        <v>2883.77</v>
      </c>
      <c r="X7" s="36">
        <v>86.48</v>
      </c>
      <c r="Y7" s="36">
        <v>90.39</v>
      </c>
      <c r="Z7" s="36">
        <v>90.09</v>
      </c>
      <c r="AA7" s="36">
        <v>110.1</v>
      </c>
      <c r="AB7" s="36">
        <v>112.99</v>
      </c>
      <c r="AC7" s="36">
        <v>91.52</v>
      </c>
      <c r="AD7" s="36">
        <v>94.73</v>
      </c>
      <c r="AE7" s="36">
        <v>96.59</v>
      </c>
      <c r="AF7" s="36">
        <v>101.24</v>
      </c>
      <c r="AG7" s="36">
        <v>100.94</v>
      </c>
      <c r="AH7" s="36">
        <v>100.36</v>
      </c>
      <c r="AI7" s="36">
        <v>418.69</v>
      </c>
      <c r="AJ7" s="36">
        <v>447.74</v>
      </c>
      <c r="AK7" s="36">
        <v>476.57</v>
      </c>
      <c r="AL7" s="36">
        <v>76.959999999999994</v>
      </c>
      <c r="AM7" s="36">
        <v>35.79</v>
      </c>
      <c r="AN7" s="36">
        <v>243.86</v>
      </c>
      <c r="AO7" s="36">
        <v>236.15</v>
      </c>
      <c r="AP7" s="36">
        <v>232.81</v>
      </c>
      <c r="AQ7" s="36">
        <v>184.13</v>
      </c>
      <c r="AR7" s="36">
        <v>101.85</v>
      </c>
      <c r="AS7" s="36">
        <v>98.78</v>
      </c>
      <c r="AT7" s="36">
        <v>412.13</v>
      </c>
      <c r="AU7" s="36">
        <v>232.06</v>
      </c>
      <c r="AV7" s="36">
        <v>165.01</v>
      </c>
      <c r="AW7" s="36">
        <v>5.84</v>
      </c>
      <c r="AX7" s="36">
        <v>6.2</v>
      </c>
      <c r="AY7" s="36">
        <v>341.28</v>
      </c>
      <c r="AZ7" s="36">
        <v>243.58</v>
      </c>
      <c r="BA7" s="36">
        <v>290.19</v>
      </c>
      <c r="BB7" s="36">
        <v>63.22</v>
      </c>
      <c r="BC7" s="36">
        <v>49.07</v>
      </c>
      <c r="BD7" s="36">
        <v>58.7</v>
      </c>
      <c r="BE7" s="36">
        <v>2534.23</v>
      </c>
      <c r="BF7" s="36">
        <v>2450.31</v>
      </c>
      <c r="BG7" s="36">
        <v>2167.12</v>
      </c>
      <c r="BH7" s="36">
        <v>1637.13</v>
      </c>
      <c r="BI7" s="36">
        <v>1567.39</v>
      </c>
      <c r="BJ7" s="36">
        <v>1764.87</v>
      </c>
      <c r="BK7" s="36">
        <v>1622.51</v>
      </c>
      <c r="BL7" s="36">
        <v>1569.13</v>
      </c>
      <c r="BM7" s="36">
        <v>1436</v>
      </c>
      <c r="BN7" s="36">
        <v>1434.89</v>
      </c>
      <c r="BO7" s="36">
        <v>1457.06</v>
      </c>
      <c r="BP7" s="36">
        <v>42.34</v>
      </c>
      <c r="BQ7" s="36">
        <v>46.12</v>
      </c>
      <c r="BR7" s="36">
        <v>47.07</v>
      </c>
      <c r="BS7" s="36">
        <v>65.319999999999993</v>
      </c>
      <c r="BT7" s="36">
        <v>67.03</v>
      </c>
      <c r="BU7" s="36">
        <v>60.75</v>
      </c>
      <c r="BV7" s="36">
        <v>62.83</v>
      </c>
      <c r="BW7" s="36">
        <v>64.63</v>
      </c>
      <c r="BX7" s="36">
        <v>66.56</v>
      </c>
      <c r="BY7" s="36">
        <v>66.22</v>
      </c>
      <c r="BZ7" s="36">
        <v>64.73</v>
      </c>
      <c r="CA7" s="36">
        <v>455.84</v>
      </c>
      <c r="CB7" s="36">
        <v>418.37</v>
      </c>
      <c r="CC7" s="36">
        <v>410.63</v>
      </c>
      <c r="CD7" s="36">
        <v>296</v>
      </c>
      <c r="CE7" s="36">
        <v>288.68</v>
      </c>
      <c r="CF7" s="36">
        <v>256</v>
      </c>
      <c r="CG7" s="36">
        <v>250.43</v>
      </c>
      <c r="CH7" s="36">
        <v>245.75</v>
      </c>
      <c r="CI7" s="36">
        <v>244.29</v>
      </c>
      <c r="CJ7" s="36">
        <v>246.72</v>
      </c>
      <c r="CK7" s="36">
        <v>250.25</v>
      </c>
      <c r="CL7" s="36">
        <v>900.61</v>
      </c>
      <c r="CM7" s="36">
        <v>890.25</v>
      </c>
      <c r="CN7" s="36">
        <v>930.25</v>
      </c>
      <c r="CO7" s="36">
        <v>919.9</v>
      </c>
      <c r="CP7" s="36">
        <v>890.25</v>
      </c>
      <c r="CQ7" s="36">
        <v>41.59</v>
      </c>
      <c r="CR7" s="36">
        <v>42.31</v>
      </c>
      <c r="CS7" s="36">
        <v>43.65</v>
      </c>
      <c r="CT7" s="36">
        <v>43.58</v>
      </c>
      <c r="CU7" s="36">
        <v>41.35</v>
      </c>
      <c r="CV7" s="36">
        <v>40.31</v>
      </c>
      <c r="CW7" s="36">
        <v>86.1</v>
      </c>
      <c r="CX7" s="36">
        <v>87.38</v>
      </c>
      <c r="CY7" s="36">
        <v>88.31</v>
      </c>
      <c r="CZ7" s="36">
        <v>89.18</v>
      </c>
      <c r="DA7" s="36">
        <v>89.98</v>
      </c>
      <c r="DB7" s="36">
        <v>80.47</v>
      </c>
      <c r="DC7" s="36">
        <v>81.3</v>
      </c>
      <c r="DD7" s="36">
        <v>82.2</v>
      </c>
      <c r="DE7" s="36">
        <v>82.35</v>
      </c>
      <c r="DF7" s="36">
        <v>82.9</v>
      </c>
      <c r="DG7" s="36">
        <v>81.28</v>
      </c>
      <c r="DH7" s="36">
        <v>14.04</v>
      </c>
      <c r="DI7" s="36">
        <v>16.22</v>
      </c>
      <c r="DJ7" s="36">
        <v>18.38</v>
      </c>
      <c r="DK7" s="36">
        <v>20.57</v>
      </c>
      <c r="DL7" s="36">
        <v>22.74</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南砺市</cp:lastModifiedBy>
  <dcterms:created xsi:type="dcterms:W3CDTF">2017-02-08T02:38:53Z</dcterms:created>
  <dcterms:modified xsi:type="dcterms:W3CDTF">2017-02-13T08:01:48Z</dcterms:modified>
  <cp:category/>
</cp:coreProperties>
</file>