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<sst xmlns="http://schemas.openxmlformats.org/spreadsheetml/2006/main" count="220" uniqueCount="109">
  <si>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</si>
  <si>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</si>
  <si>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</si>
  <si>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</si>
  <si>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</si>
  <si>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</si>
  <si>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</si>
  <si>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</si>
  <si>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</si>
  <si>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</si>
  <si>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</si>
  <si>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</si>
  <si>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</si>
  <si>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</si>
  <si>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</si>
  <si>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</si>
  <si>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</si>
  <si>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</si>
  <si>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</si>
  <si>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</si>
  <si>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</si>
  <si>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</si>
  <si>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</si>
  <si>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</si>
  <si>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</si>
  <si>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</si>
  <si>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</si>
  <si>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</si>
  <si>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</si>
  <si>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</si>
  <si>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</si>
  <si>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</si>
  <si>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</si>
  <si>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</si>
  <si>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</si>
  <si>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</si>
  <si>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</si>
  <si>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</si>
  <si>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</si>
  <si>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</si>
  <si>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</si>
  <si>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</si>
  <si>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</si>
  <si>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</si>
  <si>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</si>
  <si>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</si>
  <si>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</si>
  <si>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</si>
  <si>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</si>
  <si>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</si>
  <si>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</si>
  <si>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</si>
  <si>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</si>
  <si>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</si>
  <si>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</si>
  <si>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</si>
  <si>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</si>
  <si>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</si>
  <si>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</si>
  <si>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</si>
  <si>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</si>
  <si>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</si>
  <si>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</si>
  <si>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</si>
  <si>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</si>
  <si>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</si>
  <si>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</si>
  <si>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</si>
  <si>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</si>
  <si>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</si>
  <si>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</si>
  <si>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</si>
  <si>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</si>
  <si>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</si>
  <si>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</si>
  <si>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</si>
  <si>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</si>
  <si>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</si>
  <si>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</si>
  <si>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</si>
  <si>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</si>
  <si>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</si>
  <si>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</si>
  <si>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</si>
  <si>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</si>
  <si>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</si>
  <si>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</si>
  <si>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</si>
  <si>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</si>
  <si>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</si>
  <si>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</si>
  <si>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</si>
  <si>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</si>
  <si>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</si>
  <si>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</si>
  <si>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</si>
  <si>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</si>
  <si>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</si>
  <si>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林業集落排水</t>
  </si>
  <si>
    <t>G2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</si>
  <si>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</si>
  <si>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</si>
  <si>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</si>
  <si>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</si>
  <si>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</si>
  <si>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</si>
  <si>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①経常収支比率について、毎年類似団体より低い数値となっており、経常損失を毎年計上している。
②累積欠損金比率について、累積欠損金を継続して計上している。
③流動比率について、マイナスとなっている。</t>
    </r>
    <r>
      <rPr>
        <sz val="11"/>
        <rFont val="ＭＳ ゴシック"/>
        <family val="3"/>
        <charset val="128"/>
      </rPr>
      <t xml:space="preserve">その要因としては、処理場経費や減価償却費、起債償還利息等の経費の負担が多額になっていることである。
※当市は、複数事業の会計・経理を一体として行っており、下水道会計全体でバランスを取っている。平成22年度5月使用分より使用料の改定と一般会計からの繰入の見直しを組み合わせて行った。(下水道会計全体数値①117.67 ②0.00累積欠損金は発生していない。③45.69流動化比率はプラスとなる。)
④企業債残高対事業規模比率について、類似団体と比較して低い値を示しているが、整備がほぼ完了しており、企業債償還額のピークを過ぎた。今後管渠等の長寿命化の検討により増加する可能性があるため、費用の平準化等による効率的な管理運営、投資・予算配分の適正化に努める。
⑤経費回収率については、類似団体平均値より高いが、100％を下回るため、今後汚水処理経費の見直しと使用料収入の確保に努める。
⑧水洗化率については、処理区内人口が小規模のため、類似団体よりも高い数値を示している。(下水道会計全体数値⑧91.94）
</t>
    </r>
    <rPh sb="176" eb="179">
      <t>ゲスイドウ</t>
    </rPh>
    <rPh sb="243" eb="245">
      <t>カイケイ</t>
    </rPh>
    <rPh sb="325" eb="326">
      <t>ヒク</t>
    </rPh>
    <rPh sb="359" eb="360">
      <t>ス</t>
    </rPh>
    <rPh sb="441" eb="443">
      <t>ルイジ</t>
    </rPh>
    <rPh sb="443" eb="445">
      <t>ダンタイ</t>
    </rPh>
    <rPh sb="445" eb="448">
      <t>ヘイキンチ</t>
    </rPh>
    <rPh sb="450" eb="451">
      <t>タカ</t>
    </rPh>
    <rPh sb="459" eb="461">
      <t>シタマワ</t>
    </rPh>
    <rPh sb="465" eb="467">
      <t>コンゴ</t>
    </rPh>
    <rPh sb="487" eb="488">
      <t>ツト</t>
    </rPh>
    <rPh sb="493" eb="496">
      <t>スイセンカ</t>
    </rPh>
    <rPh sb="496" eb="497">
      <t>リツ</t>
    </rPh>
    <rPh sb="503" eb="505">
      <t>ショリ</t>
    </rPh>
    <rPh sb="505" eb="507">
      <t>クナイ</t>
    </rPh>
    <rPh sb="507" eb="509">
      <t>ジンコウ</t>
    </rPh>
    <rPh sb="510" eb="513">
      <t>ショウキボ</t>
    </rPh>
    <rPh sb="517" eb="519">
      <t>ルイジ</t>
    </rPh>
    <rPh sb="519" eb="521">
      <t>ダンタイ</t>
    </rPh>
    <rPh sb="524" eb="525">
      <t>タカ</t>
    </rPh>
    <rPh sb="526" eb="528">
      <t>スウチ</t>
    </rPh>
    <rPh sb="529" eb="530">
      <t>シメ</t>
    </rPh>
    <rPh sb="539" eb="541">
      <t>カイケイ</t>
    </rPh>
    <rPh sb="541" eb="543">
      <t>ゼンタイ</t>
    </rPh>
    <phoneticPr fontId="4"/>
  </si>
  <si>
    <t>　当市における林業集落排水事業は平成７年から建設着手している。法定耐用年数を経過した処理場、管渠等はない。
①有形固定資産減価償却率は上昇傾向にあるものの全国平均値、類似団体平均値と同様の状況にある。
(下水道会計全体数値①24.27）
　</t>
    <rPh sb="7" eb="9">
      <t>リンギョウ</t>
    </rPh>
    <rPh sb="9" eb="11">
      <t>シュウラク</t>
    </rPh>
    <rPh sb="11" eb="13">
      <t>ハイスイ</t>
    </rPh>
    <rPh sb="16" eb="18">
      <t>ヘイセイ</t>
    </rPh>
    <rPh sb="22" eb="24">
      <t>ケンセツ</t>
    </rPh>
    <rPh sb="24" eb="26">
      <t>チャクシュ</t>
    </rPh>
    <rPh sb="42" eb="45">
      <t>ショリジョウ</t>
    </rPh>
    <rPh sb="91" eb="93">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</si>
  <si>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7" eb="171">
      <t>ケイエイカイゼン</t>
    </rPh>
    <rPh sb="172" eb="173">
      <t>ム</t>
    </rPh>
    <rPh sb="175" eb="178">
      <t>ホウコウセイ</t>
    </rPh>
    <rPh sb="180" eb="182">
      <t>ショウライ</t>
    </rPh>
    <rPh sb="183" eb="185">
      <t>ジンコウ</t>
    </rPh>
    <rPh sb="185" eb="187">
      <t>ゲンショウ</t>
    </rPh>
    <rPh sb="190" eb="193">
      <t>シヨウリョウ</t>
    </rPh>
    <rPh sb="193" eb="195">
      <t>シュウニュウ</t>
    </rPh>
    <rPh sb="196" eb="197">
      <t>ゲン</t>
    </rPh>
    <rPh sb="198" eb="200">
      <t>シセツ</t>
    </rPh>
    <rPh sb="200" eb="201">
      <t>オヨ</t>
    </rPh>
    <rPh sb="202" eb="203">
      <t>カン</t>
    </rPh>
    <rPh sb="205" eb="208">
      <t>ロウキュウカ</t>
    </rPh>
    <rPh sb="208" eb="209">
      <t>トウ</t>
    </rPh>
    <rPh sb="210" eb="211">
      <t>トモナ</t>
    </rPh>
    <rPh sb="212" eb="214">
      <t>コウシン</t>
    </rPh>
    <rPh sb="215" eb="216">
      <t>ソナ</t>
    </rPh>
    <rPh sb="218" eb="220">
      <t>カンテン</t>
    </rPh>
    <rPh sb="223" eb="224">
      <t>タン</t>
    </rPh>
    <rPh sb="225" eb="227">
      <t>チュウキ</t>
    </rPh>
    <rPh sb="227" eb="229">
      <t>ケイエイ</t>
    </rPh>
    <rPh sb="229" eb="231">
      <t>ケイカク</t>
    </rPh>
    <rPh sb="234" eb="236">
      <t>リョウキン</t>
    </rPh>
    <rPh sb="236" eb="238">
      <t>カイテイ</t>
    </rPh>
    <rPh sb="241" eb="243">
      <t>シュウニュウ</t>
    </rPh>
    <rPh sb="244" eb="246">
      <t>ゾウカ</t>
    </rPh>
    <rPh sb="249" eb="250">
      <t>タ</t>
    </rPh>
    <rPh sb="250" eb="252">
      <t>ザイゲン</t>
    </rPh>
    <rPh sb="253" eb="255">
      <t>カクホ</t>
    </rPh>
    <rPh sb="256" eb="257">
      <t>ハカ</t>
    </rPh>
    <rPh sb="258" eb="260">
      <t>ジキ</t>
    </rPh>
    <rPh sb="261" eb="263">
      <t>ケントウ</t>
    </rPh>
    <rPh sb="264" eb="266">
      <t>ヒツヨウ</t>
    </rPh>
    <rPh sb="273" eb="275">
      <t>ケイエイ</t>
    </rPh>
    <rPh sb="275" eb="277">
      <t>ブンセキ</t>
    </rPh>
    <rPh sb="277" eb="278">
      <t>ヒョウ</t>
    </rPh>
    <rPh sb="279" eb="281">
      <t>ゼンテイ</t>
    </rPh>
    <rPh sb="281" eb="283">
      <t>ジョウケン</t>
    </rPh>
    <rPh sb="285" eb="287">
      <t>トウシ</t>
    </rPh>
    <rPh sb="288" eb="290">
      <t>ケッサン</t>
    </rPh>
    <rPh sb="290" eb="292">
      <t>トウケイ</t>
    </rPh>
    <rPh sb="292" eb="294">
      <t>クブン</t>
    </rPh>
    <rPh sb="295" eb="297">
      <t>ジギョウ</t>
    </rPh>
    <rPh sb="298" eb="300">
      <t>カイケイ</t>
    </rPh>
    <rPh sb="301" eb="303">
      <t>ケイエイ</t>
    </rPh>
    <rPh sb="304" eb="306">
      <t>イッタイ</t>
    </rPh>
    <rPh sb="309" eb="312">
      <t>ゲスイドウ</t>
    </rPh>
    <rPh sb="312" eb="315">
      <t>シヨウリョウ</t>
    </rPh>
    <rPh sb="315" eb="317">
      <t>シュウニュウ</t>
    </rPh>
    <rPh sb="318" eb="321">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</si>
</sst>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95904"/>
        <c:axId val="104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395904"/>
        <c:axId val="104397824"/>
      </c:lineChart>
      <c:dateAx>
        <c:axId val="104395904"/>
        <c:scaling>
          <c:orientation val="minMax"/>
        </c:scaling>
        <c:delete val="1"/>
        <c:axPos val="b"/>
        <c:numFmt formatCode="ge" sourceLinked="1"/>
        <c:majorTickMark val="none"/>
        <c:minorTickMark val="none"/>
        <c:tickLblPos val="none"/>
        <c:crossAx val="104397824"/>
        <c:crosses val="autoZero"/>
        <c:auto val="1"/>
        <c:lblOffset val="100"/>
        <c:baseTimeUnit val="years"/>
      </c:dateAx>
      <c:valAx>
        <c:axId val="104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63.1</c:v>
                </c:pt>
                <c:pt idx="1">
                  <c:v>63.96</c:v>
                </c:pt>
                <c:pt idx="2">
                  <c:v>54.8</c:v>
                </c:pt>
                <c:pt idx="3">
                  <c:v>87.96</c:v>
                </c:pt>
                <c:pt idx="4">
                  <c:v>80.099999999999994</c:v>
                </c:pt>
              </c:numCache>
            </c:numRef>
          </c:val>
        </c:ser>
        <c:dLbls>
          <c:showLegendKey val="0"/>
          <c:showVal val="0"/>
          <c:showCatName val="0"/>
          <c:showSerName val="0"/>
          <c:showPercent val="0"/>
          <c:showBubbleSize val="0"/>
        </c:dLbls>
        <c:gapWidth val="150"/>
        <c:axId val="105202432"/>
        <c:axId val="105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formatCode="#,##0.00;&quot;△&quot;#,##0.00;&quot;-&quot;">
                  <c:v>72.680000000000007</c:v>
                </c:pt>
                <c:pt idx="3" formatCode="#,##0.00;&quot;△&quot;#,##0.00;&quot;-&quot;">
                  <c:v>92.2</c:v>
                </c:pt>
                <c:pt idx="4" formatCode="#,##0.00;&quot;△&quot;#,##0.00;&quot;-&quot;">
                  <c:v>88.55</c:v>
                </c:pt>
              </c:numCache>
            </c:numRef>
          </c:val>
          <c:smooth val="0"/>
        </c:ser>
        <c:dLbls>
          <c:showLegendKey val="0"/>
          <c:showVal val="0"/>
          <c:showCatName val="0"/>
          <c:showSerName val="0"/>
          <c:showPercent val="0"/>
          <c:showBubbleSize val="0"/>
        </c:dLbls>
        <c:marker val="1"/>
        <c:smooth val="0"/>
        <c:axId val="105202432"/>
        <c:axId val="105204352"/>
      </c:lineChart>
      <c:dateAx>
        <c:axId val="105202432"/>
        <c:scaling>
          <c:orientation val="minMax"/>
        </c:scaling>
        <c:delete val="1"/>
        <c:axPos val="b"/>
        <c:numFmt formatCode="ge" sourceLinked="1"/>
        <c:majorTickMark val="none"/>
        <c:minorTickMark val="none"/>
        <c:tickLblPos val="none"/>
        <c:crossAx val="105204352"/>
        <c:crosses val="autoZero"/>
        <c:auto val="1"/>
        <c:lblOffset val="100"/>
        <c:baseTimeUnit val="years"/>
      </c:dateAx>
      <c:valAx>
        <c:axId val="105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17.8</c:v>
                </c:pt>
                <c:pt idx="1">
                  <c:v>21.19</c:v>
                </c:pt>
                <c:pt idx="2">
                  <c:v>24.55</c:v>
                </c:pt>
                <c:pt idx="3">
                  <c:v>27.89</c:v>
                </c:pt>
                <c:pt idx="4">
                  <c:v>31.14</c:v>
                </c:pt>
              </c:numCache>
            </c:numRef>
          </c:val>
        </c:ser>
        <c:dLbls>
          <c:showLegendKey val="0"/>
          <c:showVal val="0"/>
          <c:showCatName val="0"/>
          <c:showSerName val="0"/>
          <c:showPercent val="0"/>
          <c:showBubbleSize val="0"/>
        </c:dLbls>
        <c:gapWidth val="150"/>
        <c:axId val="105243008"/>
        <c:axId val="105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formatCode="#,##0.00;&quot;△&quot;#,##0.00;&quot;-&quot;">
                  <c:v>20.74</c:v>
                </c:pt>
                <c:pt idx="3" formatCode="#,##0.00;&quot;△&quot;#,##0.00;&quot;-&quot;">
                  <c:v>26.06</c:v>
                </c:pt>
                <c:pt idx="4" formatCode="#,##0.00;&quot;△&quot;#,##0.00;&quot;-&quot;">
                  <c:v>29.54</c:v>
                </c:pt>
              </c:numCache>
            </c:numRef>
          </c:val>
          <c:smooth val="0"/>
        </c:ser>
        <c:dLbls>
          <c:showLegendKey val="0"/>
          <c:showVal val="0"/>
          <c:showCatName val="0"/>
          <c:showSerName val="0"/>
          <c:showPercent val="0"/>
          <c:showBubbleSize val="0"/>
        </c:dLbls>
        <c:marker val="1"/>
        <c:smooth val="0"/>
        <c:axId val="105243008"/>
        <c:axId val="105244928"/>
      </c:lineChart>
      <c:dateAx>
        <c:axId val="105243008"/>
        <c:scaling>
          <c:orientation val="minMax"/>
        </c:scaling>
        <c:delete val="1"/>
        <c:axPos val="b"/>
        <c:numFmt formatCode="ge" sourceLinked="1"/>
        <c:majorTickMark val="none"/>
        <c:minorTickMark val="none"/>
        <c:tickLblPos val="none"/>
        <c:crossAx val="105244928"/>
        <c:crosses val="autoZero"/>
        <c:auto val="1"/>
        <c:lblOffset val="100"/>
        <c:baseTimeUnit val="years"/>
      </c:dateAx>
      <c:valAx>
        <c:axId val="105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75392"/>
        <c:axId val="1052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0</c:v>
                </c:pt>
                <c:pt idx="3">
                  <c:v>0</c:v>
                </c:pt>
                <c:pt idx="4">
                  <c:v>0</c:v>
                </c:pt>
              </c:numCache>
            </c:numRef>
          </c:val>
          <c:smooth val="0"/>
        </c:ser>
        <c:dLbls>
          <c:showLegendKey val="0"/>
          <c:showVal val="0"/>
          <c:showCatName val="0"/>
          <c:showSerName val="0"/>
          <c:showPercent val="0"/>
          <c:showBubbleSize val="0"/>
        </c:dLbls>
        <c:marker val="1"/>
        <c:smooth val="0"/>
        <c:axId val="105275392"/>
        <c:axId val="105277312"/>
      </c:lineChart>
      <c:dateAx>
        <c:axId val="105275392"/>
        <c:scaling>
          <c:orientation val="minMax"/>
        </c:scaling>
        <c:delete val="1"/>
        <c:axPos val="b"/>
        <c:numFmt formatCode="ge" sourceLinked="1"/>
        <c:majorTickMark val="none"/>
        <c:minorTickMark val="none"/>
        <c:tickLblPos val="none"/>
        <c:crossAx val="105277312"/>
        <c:crosses val="autoZero"/>
        <c:auto val="1"/>
        <c:lblOffset val="100"/>
        <c:baseTimeUnit val="years"/>
      </c:dateAx>
      <c:valAx>
        <c:axId val="105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778.52</c:v>
                </c:pt>
                <c:pt idx="1">
                  <c:v>933.84</c:v>
                </c:pt>
                <c:pt idx="2">
                  <c:v>1037.31</c:v>
                </c:pt>
                <c:pt idx="3">
                  <c:v>280.35000000000002</c:v>
                </c:pt>
                <c:pt idx="4">
                  <c:v>387.5</c:v>
                </c:pt>
              </c:numCache>
            </c:numRef>
          </c:val>
        </c:ser>
        <c:dLbls>
          <c:showLegendKey val="0"/>
          <c:showVal val="0"/>
          <c:showCatName val="0"/>
          <c:showSerName val="0"/>
          <c:showPercent val="0"/>
          <c:showBubbleSize val="0"/>
        </c:dLbls>
        <c:gapWidth val="150"/>
        <c:axId val="105323904"/>
        <c:axId val="1053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formatCode="#,##0.00;&quot;△&quot;#,##0.00;&quot;-&quot;">
                  <c:v>902.15</c:v>
                </c:pt>
                <c:pt idx="3" formatCode="#,##0.00;&quot;△&quot;#,##0.00;&quot;-&quot;">
                  <c:v>247.01</c:v>
                </c:pt>
                <c:pt idx="4" formatCode="#,##0.00;&quot;△&quot;#,##0.00;&quot;-&quot;">
                  <c:v>336.57</c:v>
                </c:pt>
              </c:numCache>
            </c:numRef>
          </c:val>
          <c:smooth val="0"/>
        </c:ser>
        <c:dLbls>
          <c:showLegendKey val="0"/>
          <c:showVal val="0"/>
          <c:showCatName val="0"/>
          <c:showSerName val="0"/>
          <c:showPercent val="0"/>
          <c:showBubbleSize val="0"/>
        </c:dLbls>
        <c:marker val="1"/>
        <c:smooth val="0"/>
        <c:axId val="105323904"/>
        <c:axId val="105326080"/>
      </c:lineChart>
      <c:dateAx>
        <c:axId val="105323904"/>
        <c:scaling>
          <c:orientation val="minMax"/>
        </c:scaling>
        <c:delete val="1"/>
        <c:axPos val="b"/>
        <c:numFmt formatCode="ge" sourceLinked="1"/>
        <c:majorTickMark val="none"/>
        <c:minorTickMark val="none"/>
        <c:tickLblPos val="none"/>
        <c:crossAx val="105326080"/>
        <c:crosses val="autoZero"/>
        <c:auto val="1"/>
        <c:lblOffset val="100"/>
        <c:baseTimeUnit val="years"/>
      </c:dateAx>
      <c:valAx>
        <c:axId val="105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101.26</c:v>
                </c:pt>
                <c:pt idx="1">
                  <c:v>102.15</c:v>
                </c:pt>
                <c:pt idx="2">
                  <c:v>102.76</c:v>
                </c:pt>
                <c:pt idx="3">
                  <c:v>-87.17</c:v>
                </c:pt>
                <c:pt idx="4">
                  <c:v>-130.63999999999999</c:v>
                </c:pt>
              </c:numCache>
            </c:numRef>
          </c:val>
        </c:ser>
        <c:dLbls>
          <c:showLegendKey val="0"/>
          <c:showVal val="0"/>
          <c:showCatName val="0"/>
          <c:showSerName val="0"/>
          <c:showPercent val="0"/>
          <c:showBubbleSize val="0"/>
        </c:dLbls>
        <c:gapWidth val="150"/>
        <c:axId val="105356288"/>
        <c:axId val="105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formatCode="#,##0.00;&quot;△&quot;#,##0.00;&quot;-&quot;">
                  <c:v>252.13</c:v>
                </c:pt>
                <c:pt idx="3" formatCode="#,##0.00;&quot;△&quot;#,##0.00;&quot;-&quot;">
                  <c:v>-2.84</c:v>
                </c:pt>
                <c:pt idx="4" formatCode="#,##0.00;&quot;△&quot;#,##0.00;&quot;-&quot;">
                  <c:v>-26.7</c:v>
                </c:pt>
              </c:numCache>
            </c:numRef>
          </c:val>
          <c:smooth val="0"/>
        </c:ser>
        <c:dLbls>
          <c:showLegendKey val="0"/>
          <c:showVal val="0"/>
          <c:showCatName val="0"/>
          <c:showSerName val="0"/>
          <c:showPercent val="0"/>
          <c:showBubbleSize val="0"/>
        </c:dLbls>
        <c:marker val="1"/>
        <c:smooth val="0"/>
        <c:axId val="105356288"/>
        <c:axId val="105366656"/>
      </c:lineChart>
      <c:dateAx>
        <c:axId val="105356288"/>
        <c:scaling>
          <c:orientation val="minMax"/>
        </c:scaling>
        <c:delete val="1"/>
        <c:axPos val="b"/>
        <c:numFmt formatCode="ge" sourceLinked="1"/>
        <c:majorTickMark val="none"/>
        <c:minorTickMark val="none"/>
        <c:tickLblPos val="none"/>
        <c:crossAx val="105366656"/>
        <c:crosses val="autoZero"/>
        <c:auto val="1"/>
        <c:lblOffset val="100"/>
        <c:baseTimeUnit val="years"/>
      </c:dateAx>
      <c:valAx>
        <c:axId val="105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784.01</c:v>
                </c:pt>
                <c:pt idx="1">
                  <c:v>766.07</c:v>
                </c:pt>
                <c:pt idx="2">
                  <c:v>637.33000000000004</c:v>
                </c:pt>
                <c:pt idx="3">
                  <c:v>421.47</c:v>
                </c:pt>
                <c:pt idx="4">
                  <c:v>474.82</c:v>
                </c:pt>
              </c:numCache>
            </c:numRef>
          </c:val>
        </c:ser>
        <c:dLbls>
          <c:showLegendKey val="0"/>
          <c:showVal val="0"/>
          <c:showCatName val="0"/>
          <c:showSerName val="0"/>
          <c:showPercent val="0"/>
          <c:showBubbleSize val="0"/>
        </c:dLbls>
        <c:gapWidth val="150"/>
        <c:axId val="105380480"/>
        <c:axId val="105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963.37</c:v>
                </c:pt>
                <c:pt idx="1">
                  <c:v>1008.44</c:v>
                </c:pt>
                <c:pt idx="2">
                  <c:v>1156.78</c:v>
                </c:pt>
                <c:pt idx="3">
                  <c:v>1239.21</c:v>
                </c:pt>
                <c:pt idx="4">
                  <c:v>1196.58</c:v>
                </c:pt>
              </c:numCache>
            </c:numRef>
          </c:val>
          <c:smooth val="0"/>
        </c:ser>
        <c:dLbls>
          <c:showLegendKey val="0"/>
          <c:showVal val="0"/>
          <c:showCatName val="0"/>
          <c:showSerName val="0"/>
          <c:showPercent val="0"/>
          <c:showBubbleSize val="0"/>
        </c:dLbls>
        <c:marker val="1"/>
        <c:smooth val="0"/>
        <c:axId val="105380480"/>
        <c:axId val="105403136"/>
      </c:lineChart>
      <c:dateAx>
        <c:axId val="105380480"/>
        <c:scaling>
          <c:orientation val="minMax"/>
        </c:scaling>
        <c:delete val="1"/>
        <c:axPos val="b"/>
        <c:numFmt formatCode="ge" sourceLinked="1"/>
        <c:majorTickMark val="none"/>
        <c:minorTickMark val="none"/>
        <c:tickLblPos val="none"/>
        <c:crossAx val="105403136"/>
        <c:crosses val="autoZero"/>
        <c:auto val="1"/>
        <c:lblOffset val="100"/>
        <c:baseTimeUnit val="years"/>
      </c:dateAx>
      <c:valAx>
        <c:axId val="105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36.56</c:v>
                </c:pt>
                <c:pt idx="1">
                  <c:v>34.83</c:v>
                </c:pt>
                <c:pt idx="2">
                  <c:v>39.909999999999997</c:v>
                </c:pt>
                <c:pt idx="3">
                  <c:v>72.739999999999995</c:v>
                </c:pt>
                <c:pt idx="4">
                  <c:v>60.25</c:v>
                </c:pt>
              </c:numCache>
            </c:numRef>
          </c:val>
        </c:ser>
        <c:dLbls>
          <c:showLegendKey val="0"/>
          <c:showVal val="0"/>
          <c:showCatName val="0"/>
          <c:showSerName val="0"/>
          <c:showPercent val="0"/>
          <c:showBubbleSize val="0"/>
        </c:dLbls>
        <c:gapWidth val="150"/>
        <c:axId val="105425152"/>
        <c:axId val="105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41.58</c:v>
                </c:pt>
                <c:pt idx="1">
                  <c:v>42.04</c:v>
                </c:pt>
                <c:pt idx="2">
                  <c:v>33.82</c:v>
                </c:pt>
                <c:pt idx="3">
                  <c:v>38.14</c:v>
                </c:pt>
                <c:pt idx="4">
                  <c:v>38.28</c:v>
                </c:pt>
              </c:numCache>
            </c:numRef>
          </c:val>
          <c:smooth val="0"/>
        </c:ser>
        <c:dLbls>
          <c:showLegendKey val="0"/>
          <c:showVal val="0"/>
          <c:showCatName val="0"/>
          <c:showSerName val="0"/>
          <c:showPercent val="0"/>
          <c:showBubbleSize val="0"/>
        </c:dLbls>
        <c:marker val="1"/>
        <c:smooth val="0"/>
        <c:axId val="105425152"/>
        <c:axId val="105439616"/>
      </c:lineChart>
      <c:dateAx>
        <c:axId val="105425152"/>
        <c:scaling>
          <c:orientation val="minMax"/>
        </c:scaling>
        <c:delete val="1"/>
        <c:axPos val="b"/>
        <c:numFmt formatCode="ge" sourceLinked="1"/>
        <c:majorTickMark val="none"/>
        <c:minorTickMark val="none"/>
        <c:tickLblPos val="none"/>
        <c:crossAx val="105439616"/>
        <c:crosses val="autoZero"/>
        <c:auto val="1"/>
        <c:lblOffset val="100"/>
        <c:baseTimeUnit val="years"/>
      </c:dateAx>
      <c:valAx>
        <c:axId val="1054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550.21</c:v>
                </c:pt>
                <c:pt idx="1">
                  <c:v>575.91</c:v>
                </c:pt>
                <c:pt idx="2">
                  <c:v>502.3</c:v>
                </c:pt>
                <c:pt idx="3">
                  <c:v>276.83999999999997</c:v>
                </c:pt>
                <c:pt idx="4">
                  <c:v>334.22</c:v>
                </c:pt>
              </c:numCache>
            </c:numRef>
          </c:val>
        </c:ser>
        <c:dLbls>
          <c:showLegendKey val="0"/>
          <c:showVal val="0"/>
          <c:showCatName val="0"/>
          <c:showSerName val="0"/>
          <c:showPercent val="0"/>
          <c:showBubbleSize val="0"/>
        </c:dLbls>
        <c:gapWidth val="150"/>
        <c:axId val="105498496"/>
        <c:axId val="105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408.52</c:v>
                </c:pt>
                <c:pt idx="1">
                  <c:v>455.02</c:v>
                </c:pt>
                <c:pt idx="2">
                  <c:v>525.1</c:v>
                </c:pt>
                <c:pt idx="3">
                  <c:v>471.79</c:v>
                </c:pt>
                <c:pt idx="4">
                  <c:v>468.36</c:v>
                </c:pt>
              </c:numCache>
            </c:numRef>
          </c:val>
          <c:smooth val="0"/>
        </c:ser>
        <c:dLbls>
          <c:showLegendKey val="0"/>
          <c:showVal val="0"/>
          <c:showCatName val="0"/>
          <c:showSerName val="0"/>
          <c:showPercent val="0"/>
          <c:showBubbleSize val="0"/>
        </c:dLbls>
        <c:marker val="1"/>
        <c:smooth val="0"/>
        <c:axId val="105498496"/>
        <c:axId val="105508864"/>
      </c:lineChart>
      <c:dateAx>
        <c:axId val="105498496"/>
        <c:scaling>
          <c:orientation val="minMax"/>
        </c:scaling>
        <c:delete val="1"/>
        <c:axPos val="b"/>
        <c:numFmt formatCode="ge" sourceLinked="1"/>
        <c:majorTickMark val="none"/>
        <c:minorTickMark val="none"/>
        <c:tickLblPos val="none"/>
        <c:crossAx val="105508864"/>
        <c:crosses val="autoZero"/>
        <c:auto val="1"/>
        <c:lblOffset val="100"/>
        <c:baseTimeUnit val="years"/>
      </c:dateAx>
      <c:valAx>
        <c:axId val="105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83.33</c:v>
                </c:pt>
                <c:pt idx="1">
                  <c:v>83.33</c:v>
                </c:pt>
                <c:pt idx="2">
                  <c:v>83.33</c:v>
                </c:pt>
                <c:pt idx="3">
                  <c:v>83.33</c:v>
                </c:pt>
                <c:pt idx="4">
                  <c:v>83.33</c:v>
                </c:pt>
              </c:numCache>
            </c:numRef>
          </c:val>
        </c:ser>
        <c:dLbls>
          <c:showLegendKey val="0"/>
          <c:showVal val="0"/>
          <c:showCatName val="0"/>
          <c:showSerName val="0"/>
          <c:showPercent val="0"/>
          <c:showBubbleSize val="0"/>
        </c:dLbls>
        <c:gapWidth val="150"/>
        <c:axId val="105534976"/>
        <c:axId val="105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12.71</c:v>
                </c:pt>
                <c:pt idx="1">
                  <c:v>53.73</c:v>
                </c:pt>
                <c:pt idx="2">
                  <c:v>58.58</c:v>
                </c:pt>
                <c:pt idx="3">
                  <c:v>56.52</c:v>
                </c:pt>
                <c:pt idx="4">
                  <c:v>53.97</c:v>
                </c:pt>
              </c:numCache>
            </c:numRef>
          </c:val>
          <c:smooth val="0"/>
        </c:ser>
        <c:dLbls>
          <c:showLegendKey val="0"/>
          <c:showVal val="0"/>
          <c:showCatName val="0"/>
          <c:showSerName val="0"/>
          <c:showPercent val="0"/>
          <c:showBubbleSize val="0"/>
        </c:dLbls>
        <c:marker val="1"/>
        <c:smooth val="0"/>
        <c:axId val="105534976"/>
        <c:axId val="105536896"/>
      </c:lineChart>
      <c:dateAx>
        <c:axId val="105534976"/>
        <c:scaling>
          <c:orientation val="minMax"/>
        </c:scaling>
        <c:delete val="1"/>
        <c:axPos val="b"/>
        <c:numFmt formatCode="ge" sourceLinked="1"/>
        <c:majorTickMark val="none"/>
        <c:minorTickMark val="none"/>
        <c:tickLblPos val="none"/>
        <c:crossAx val="105536896"/>
        <c:crosses val="autoZero"/>
        <c:auto val="1"/>
        <c:lblOffset val="100"/>
        <c:baseTimeUnit val="years"/>
      </c:dateAx>
      <c:valAx>
        <c:axId val="105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99.1</c:v>
                </c:pt>
                <c:pt idx="1">
                  <c:v>99.07</c:v>
                </c:pt>
                <c:pt idx="2">
                  <c:v>100</c:v>
                </c:pt>
                <c:pt idx="3">
                  <c:v>100</c:v>
                </c:pt>
                <c:pt idx="4">
                  <c:v>100</c:v>
                </c:pt>
              </c:numCache>
            </c:numRef>
          </c:val>
        </c:ser>
        <c:dLbls>
          <c:showLegendKey val="0"/>
          <c:showVal val="0"/>
          <c:showCatName val="0"/>
          <c:showSerName val="0"/>
          <c:showPercent val="0"/>
          <c:showBubbleSize val="0"/>
        </c:dLbls>
        <c:gapWidth val="150"/>
        <c:axId val="105571456"/>
        <c:axId val="1055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85.77</c:v>
                </c:pt>
                <c:pt idx="1">
                  <c:v>87.21</c:v>
                </c:pt>
                <c:pt idx="2">
                  <c:v>89.31</c:v>
                </c:pt>
                <c:pt idx="3">
                  <c:v>91.27</c:v>
                </c:pt>
                <c:pt idx="4">
                  <c:v>92.01</c:v>
                </c:pt>
              </c:numCache>
            </c:numRef>
          </c:val>
          <c:smooth val="0"/>
        </c:ser>
        <c:dLbls>
          <c:showLegendKey val="0"/>
          <c:showVal val="0"/>
          <c:showCatName val="0"/>
          <c:showSerName val="0"/>
          <c:showPercent val="0"/>
          <c:showBubbleSize val="0"/>
        </c:dLbls>
        <c:marker val="1"/>
        <c:smooth val="0"/>
        <c:axId val="105571456"/>
        <c:axId val="105573376"/>
      </c:lineChart>
      <c:dateAx>
        <c:axId val="105571456"/>
        <c:scaling>
          <c:orientation val="minMax"/>
        </c:scaling>
        <c:delete val="1"/>
        <c:axPos val="b"/>
        <c:numFmt formatCode="ge" sourceLinked="1"/>
        <c:majorTickMark val="none"/>
        <c:minorTickMark val="none"/>
        <c:tickLblPos val="none"/>
        <c:crossAx val="105573376"/>
        <c:crosses val="autoZero"/>
        <c:auto val="1"/>
        <c:lblOffset val="100"/>
        <c:baseTimeUnit val="years"/>
      </c:dateAx>
      <c:valAx>
        <c:axId val="105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【88.55】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【336.57】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【△26.70】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【29.54】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53136</v>
      </c>
      <c r="AM8" s="64"/>
      <c r="AN8" s="64"/>
      <c r="AO8" s="64"/>
      <c r="AP8" s="64"/>
      <c r="AQ8" s="64"/>
      <c r="AR8" s="64"/>
      <c r="AS8" s="64"/>
      <c r="AT8" s="63">
        <f>データ!S6</f>
        <v>668.64</v>
      </c>
      <c r="AU8" s="63"/>
      <c r="AV8" s="63"/>
      <c r="AW8" s="63"/>
      <c r="AX8" s="63"/>
      <c r="AY8" s="63"/>
      <c r="AZ8" s="63"/>
      <c r="BA8" s="63"/>
      <c r="BB8" s="63">
        <f>データ!T6</f>
        <v>79.47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79.48</v>
      </c>
      <c r="J10" s="63"/>
      <c r="K10" s="63"/>
      <c r="L10" s="63"/>
      <c r="M10" s="63"/>
      <c r="N10" s="63"/>
      <c r="O10" s="63"/>
      <c r="P10" s="63">
        <f>データ!O6</f>
        <v>0.2</v>
      </c>
      <c r="Q10" s="63"/>
      <c r="R10" s="63"/>
      <c r="S10" s="63"/>
      <c r="T10" s="63"/>
      <c r="U10" s="63"/>
      <c r="V10" s="63"/>
      <c r="W10" s="63">
        <f>データ!P6</f>
        <v>77.97</v>
      </c>
      <c r="X10" s="63"/>
      <c r="Y10" s="63"/>
      <c r="Z10" s="63"/>
      <c r="AA10" s="63"/>
      <c r="AB10" s="63"/>
      <c r="AC10" s="63"/>
      <c r="AD10" s="64">
        <f>データ!Q6</f>
        <v>3888</v>
      </c>
      <c r="AE10" s="64"/>
      <c r="AF10" s="64"/>
      <c r="AG10" s="64"/>
      <c r="AH10" s="64"/>
      <c r="AI10" s="64"/>
      <c r="AJ10" s="64"/>
      <c r="AK10" s="2"/>
      <c r="AL10" s="64">
        <f>データ!U6</f>
        <v>104</v>
      </c>
      <c r="AM10" s="64"/>
      <c r="AN10" s="64"/>
      <c r="AO10" s="64"/>
      <c r="AP10" s="64"/>
      <c r="AQ10" s="64"/>
      <c r="AR10" s="64"/>
      <c r="AS10" s="64"/>
      <c r="AT10" s="63">
        <f>データ!V6</f>
        <v>0.04</v>
      </c>
      <c r="AU10" s="63"/>
      <c r="AV10" s="63"/>
      <c r="AW10" s="63"/>
      <c r="AX10" s="63"/>
      <c r="AY10" s="63"/>
      <c r="AZ10" s="63"/>
      <c r="BA10" s="63"/>
      <c r="BB10" s="63">
        <f>データ!W6</f>
        <v>2600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162108</v>
      </c>
      <c r="D6" s="31">
        <f t="shared" si="3"/>
        <v>46</v>
      </c>
      <c r="E6" s="31">
        <f t="shared" si="3"/>
        <v>17</v>
      </c>
      <c r="F6" s="31">
        <f t="shared" si="3"/>
        <v>7</v>
      </c>
      <c r="G6" s="31">
        <f t="shared" si="3"/>
        <v>0</v>
      </c>
      <c r="H6" s="31" t="str">
        <f t="shared" si="3"/>
        <v>富山県　南砺市</v>
      </c>
      <c r="I6" s="31" t="str">
        <f t="shared" si="3"/>
        <v>法適用</v>
      </c>
      <c r="J6" s="31" t="str">
        <f t="shared" si="3"/>
        <v>下水道事業</v>
      </c>
      <c r="K6" s="31" t="str">
        <f t="shared" si="3"/>
        <v>林業集落排水</v>
      </c>
      <c r="L6" s="31" t="str">
        <f t="shared" si="3"/>
        <v>G2</v>
      </c>
      <c r="M6" s="32" t="str">
        <f t="shared" si="3"/>
        <v>-</v>
      </c>
      <c r="N6" s="32">
        <f t="shared" si="3"/>
        <v>79.48</v>
      </c>
      <c r="O6" s="32">
        <f t="shared" si="3"/>
        <v>0.2</v>
      </c>
      <c r="P6" s="32">
        <f t="shared" si="3"/>
        <v>77.97</v>
      </c>
      <c r="Q6" s="32">
        <f t="shared" si="3"/>
        <v>3888</v>
      </c>
      <c r="R6" s="32">
        <f t="shared" si="3"/>
        <v>53136</v>
      </c>
      <c r="S6" s="32">
        <f t="shared" si="3"/>
        <v>668.64</v>
      </c>
      <c r="T6" s="32">
        <f t="shared" si="3"/>
        <v>79.47</v>
      </c>
      <c r="U6" s="32">
        <f t="shared" si="3"/>
        <v>104</v>
      </c>
      <c r="V6" s="32">
        <f t="shared" si="3"/>
        <v>0.04</v>
      </c>
      <c r="W6" s="32">
        <f t="shared" si="3"/>
        <v>2600</v>
      </c>
      <c r="X6" s="33">
        <f>IF(X7="",NA(),X7)</f>
        <v>63.1</v>
      </c>
      <c r="Y6" s="33">
        <f t="shared" ref="Y6:AG6" si="4">IF(Y7="",NA(),Y7)</f>
        <v>63.96</v>
      </c>
      <c r="Z6" s="33">
        <f t="shared" si="4"/>
        <v>54.8</v>
      </c>
      <c r="AA6" s="33">
        <f t="shared" si="4"/>
        <v>87.96</v>
      </c>
      <c r="AB6" s="33">
        <f t="shared" si="4"/>
        <v>80.099999999999994</v>
      </c>
      <c r="AC6" s="32" t="e">
        <f t="shared" si="4"/>
        <v>#N/A</v>
      </c>
      <c r="AD6" s="32" t="e">
        <f t="shared" si="4"/>
        <v>#N/A</v>
      </c>
      <c r="AE6" s="33">
        <f t="shared" si="4"/>
        <v>72.680000000000007</v>
      </c>
      <c r="AF6" s="33">
        <f t="shared" si="4"/>
        <v>92.2</v>
      </c>
      <c r="AG6" s="33">
        <f t="shared" si="4"/>
        <v>88.55</v>
      </c>
      <c r="AH6" s="32" t="str">
        <f>IF(AH7="","",IF(AH7="-","【-】","【"&amp;SUBSTITUTE(TEXT(AH7,"#,##0.00"),"-","△")&amp;"】"))</f>
        <v>【88.55】</v>
      </c>
      <c r="AI6" s="33">
        <f>IF(AI7="",NA(),AI7)</f>
        <v>778.52</v>
      </c>
      <c r="AJ6" s="33">
        <f t="shared" ref="AJ6:AR6" si="5">IF(AJ7="",NA(),AJ7)</f>
        <v>933.84</v>
      </c>
      <c r="AK6" s="33">
        <f t="shared" si="5"/>
        <v>1037.31</v>
      </c>
      <c r="AL6" s="33">
        <f t="shared" si="5"/>
        <v>280.35000000000002</v>
      </c>
      <c r="AM6" s="33">
        <f t="shared" si="5"/>
        <v>387.5</v>
      </c>
      <c r="AN6" s="32" t="e">
        <f t="shared" si="5"/>
        <v>#N/A</v>
      </c>
      <c r="AO6" s="32" t="e">
        <f t="shared" si="5"/>
        <v>#N/A</v>
      </c>
      <c r="AP6" s="33">
        <f t="shared" si="5"/>
        <v>902.15</v>
      </c>
      <c r="AQ6" s="33">
        <f t="shared" si="5"/>
        <v>247.01</v>
      </c>
      <c r="AR6" s="33">
        <f t="shared" si="5"/>
        <v>336.57</v>
      </c>
      <c r="AS6" s="32" t="str">
        <f>IF(AS7="","",IF(AS7="-","【-】","【"&amp;SUBSTITUTE(TEXT(AS7,"#,##0.00"),"-","△")&amp;"】"))</f>
        <v>【336.57】</v>
      </c>
      <c r="AT6" s="33">
        <f>IF(AT7="",NA(),AT7)</f>
        <v>101.26</v>
      </c>
      <c r="AU6" s="33">
        <f t="shared" ref="AU6:BC6" si="6">IF(AU7="",NA(),AU7)</f>
        <v>102.15</v>
      </c>
      <c r="AV6" s="33">
        <f t="shared" si="6"/>
        <v>102.76</v>
      </c>
      <c r="AW6" s="33">
        <f t="shared" si="6"/>
        <v>-87.17</v>
      </c>
      <c r="AX6" s="33">
        <f t="shared" si="6"/>
        <v>-130.63999999999999</v>
      </c>
      <c r="AY6" s="32" t="e">
        <f t="shared" si="6"/>
        <v>#N/A</v>
      </c>
      <c r="AZ6" s="32" t="e">
        <f t="shared" si="6"/>
        <v>#N/A</v>
      </c>
      <c r="BA6" s="33">
        <f t="shared" si="6"/>
        <v>252.13</v>
      </c>
      <c r="BB6" s="33">
        <f t="shared" si="6"/>
        <v>-2.84</v>
      </c>
      <c r="BC6" s="33">
        <f t="shared" si="6"/>
        <v>-26.7</v>
      </c>
      <c r="BD6" s="32" t="str">
        <f>IF(BD7="","",IF(BD7="-","【-】","【"&amp;SUBSTITUTE(TEXT(BD7,"#,##0.00"),"-","△")&amp;"】"))</f>
        <v>【△26.70】</v>
      </c>
      <c r="BE6" s="33">
        <f>IF(BE7="",NA(),BE7)</f>
        <v>784.01</v>
      </c>
      <c r="BF6" s="33">
        <f t="shared" ref="BF6:BN6" si="7">IF(BF7="",NA(),BF7)</f>
        <v>766.07</v>
      </c>
      <c r="BG6" s="33">
        <f t="shared" si="7"/>
        <v>637.33000000000004</v>
      </c>
      <c r="BH6" s="33">
        <f t="shared" si="7"/>
        <v>421.47</v>
      </c>
      <c r="BI6" s="33">
        <f t="shared" si="7"/>
        <v>474.82</v>
      </c>
      <c r="BJ6" s="33">
        <f t="shared" si="7"/>
        <v>963.37</v>
      </c>
      <c r="BK6" s="33">
        <f t="shared" si="7"/>
        <v>1008.44</v>
      </c>
      <c r="BL6" s="33">
        <f t="shared" si="7"/>
        <v>1156.78</v>
      </c>
      <c r="BM6" s="33">
        <f t="shared" si="7"/>
        <v>1239.21</v>
      </c>
      <c r="BN6" s="33">
        <f t="shared" si="7"/>
        <v>1196.58</v>
      </c>
      <c r="BO6" s="32" t="str">
        <f>IF(BO7="","",IF(BO7="-","【-】","【"&amp;SUBSTITUTE(TEXT(BO7,"#,##0.00"),"-","△")&amp;"】"))</f>
        <v>【1,247.32】</v>
      </c>
      <c r="BP6" s="33">
        <f>IF(BP7="",NA(),BP7)</f>
        <v>36.56</v>
      </c>
      <c r="BQ6" s="33">
        <f t="shared" ref="BQ6:BY6" si="8">IF(BQ7="",NA(),BQ7)</f>
        <v>34.83</v>
      </c>
      <c r="BR6" s="33">
        <f t="shared" si="8"/>
        <v>39.909999999999997</v>
      </c>
      <c r="BS6" s="33">
        <f t="shared" si="8"/>
        <v>72.739999999999995</v>
      </c>
      <c r="BT6" s="33">
        <f t="shared" si="8"/>
        <v>60.25</v>
      </c>
      <c r="BU6" s="33">
        <f t="shared" si="8"/>
        <v>41.58</v>
      </c>
      <c r="BV6" s="33">
        <f t="shared" si="8"/>
        <v>42.04</v>
      </c>
      <c r="BW6" s="33">
        <f t="shared" si="8"/>
        <v>33.82</v>
      </c>
      <c r="BX6" s="33">
        <f t="shared" si="8"/>
        <v>38.14</v>
      </c>
      <c r="BY6" s="33">
        <f t="shared" si="8"/>
        <v>38.28</v>
      </c>
      <c r="BZ6" s="32" t="str">
        <f>IF(BZ7="","",IF(BZ7="-","【-】","【"&amp;SUBSTITUTE(TEXT(BZ7,"#,##0.00"),"-","△")&amp;"】"))</f>
        <v>【29.13】</v>
      </c>
      <c r="CA6" s="33">
        <f>IF(CA7="",NA(),CA7)</f>
        <v>550.21</v>
      </c>
      <c r="CB6" s="33">
        <f t="shared" ref="CB6:CJ6" si="9">IF(CB7="",NA(),CB7)</f>
        <v>575.91</v>
      </c>
      <c r="CC6" s="33">
        <f t="shared" si="9"/>
        <v>502.3</v>
      </c>
      <c r="CD6" s="33">
        <f t="shared" si="9"/>
        <v>276.83999999999997</v>
      </c>
      <c r="CE6" s="33">
        <f t="shared" si="9"/>
        <v>334.22</v>
      </c>
      <c r="CF6" s="33">
        <f t="shared" si="9"/>
        <v>408.52</v>
      </c>
      <c r="CG6" s="33">
        <f t="shared" si="9"/>
        <v>455.02</v>
      </c>
      <c r="CH6" s="33">
        <f t="shared" si="9"/>
        <v>525.1</v>
      </c>
      <c r="CI6" s="33">
        <f t="shared" si="9"/>
        <v>471.79</v>
      </c>
      <c r="CJ6" s="33">
        <f t="shared" si="9"/>
        <v>468.36</v>
      </c>
      <c r="CK6" s="32" t="str">
        <f>IF(CK7="","",IF(CK7="-","【-】","【"&amp;SUBSTITUTE(TEXT(CK7,"#,##0.00"),"-","△")&amp;"】"))</f>
        <v>【609.17】</v>
      </c>
      <c r="CL6" s="33">
        <f>IF(CL7="",NA(),CL7)</f>
        <v>83.33</v>
      </c>
      <c r="CM6" s="33">
        <f t="shared" ref="CM6:CU6" si="10">IF(CM7="",NA(),CM7)</f>
        <v>83.33</v>
      </c>
      <c r="CN6" s="33">
        <f t="shared" si="10"/>
        <v>83.33</v>
      </c>
      <c r="CO6" s="33">
        <f t="shared" si="10"/>
        <v>83.33</v>
      </c>
      <c r="CP6" s="33">
        <f t="shared" si="10"/>
        <v>83.33</v>
      </c>
      <c r="CQ6" s="33">
        <f t="shared" si="10"/>
        <v>12.71</v>
      </c>
      <c r="CR6" s="33">
        <f t="shared" si="10"/>
        <v>53.73</v>
      </c>
      <c r="CS6" s="33">
        <f t="shared" si="10"/>
        <v>58.58</v>
      </c>
      <c r="CT6" s="33">
        <f t="shared" si="10"/>
        <v>56.52</v>
      </c>
      <c r="CU6" s="33">
        <f t="shared" si="10"/>
        <v>53.97</v>
      </c>
      <c r="CV6" s="32" t="str">
        <f>IF(CV7="","",IF(CV7="-","【-】","【"&amp;SUBSTITUTE(TEXT(CV7,"#,##0.00"),"-","△")&amp;"】"))</f>
        <v>【48.43】</v>
      </c>
      <c r="CW6" s="33">
        <f>IF(CW7="",NA(),CW7)</f>
        <v>99.1</v>
      </c>
      <c r="CX6" s="33">
        <f t="shared" ref="CX6:DF6" si="11">IF(CX7="",NA(),CX7)</f>
        <v>99.07</v>
      </c>
      <c r="CY6" s="33">
        <f t="shared" si="11"/>
        <v>100</v>
      </c>
      <c r="CZ6" s="33">
        <f t="shared" si="11"/>
        <v>100</v>
      </c>
      <c r="DA6" s="33">
        <f t="shared" si="11"/>
        <v>100</v>
      </c>
      <c r="DB6" s="33">
        <f t="shared" si="11"/>
        <v>85.77</v>
      </c>
      <c r="DC6" s="33">
        <f t="shared" si="11"/>
        <v>87.21</v>
      </c>
      <c r="DD6" s="33">
        <f t="shared" si="11"/>
        <v>89.31</v>
      </c>
      <c r="DE6" s="33">
        <f t="shared" si="11"/>
        <v>91.27</v>
      </c>
      <c r="DF6" s="33">
        <f t="shared" si="11"/>
        <v>92.01</v>
      </c>
      <c r="DG6" s="32" t="str">
        <f>IF(DG7="","",IF(DG7="-","【-】","【"&amp;SUBSTITUTE(TEXT(DG7,"#,##0.00"),"-","△")&amp;"】"))</f>
        <v>【89.66】</v>
      </c>
      <c r="DH6" s="33">
        <f>IF(DH7="",NA(),DH7)</f>
        <v>17.8</v>
      </c>
      <c r="DI6" s="33">
        <f t="shared" ref="DI6:DQ6" si="12">IF(DI7="",NA(),DI7)</f>
        <v>21.19</v>
      </c>
      <c r="DJ6" s="33">
        <f t="shared" si="12"/>
        <v>24.55</v>
      </c>
      <c r="DK6" s="33">
        <f t="shared" si="12"/>
        <v>27.89</v>
      </c>
      <c r="DL6" s="33">
        <f t="shared" si="12"/>
        <v>31.14</v>
      </c>
      <c r="DM6" s="32" t="e">
        <f t="shared" si="12"/>
        <v>#N/A</v>
      </c>
      <c r="DN6" s="32" t="e">
        <f t="shared" si="12"/>
        <v>#N/A</v>
      </c>
      <c r="DO6" s="33">
        <f t="shared" si="12"/>
        <v>20.74</v>
      </c>
      <c r="DP6" s="33">
        <f t="shared" si="12"/>
        <v>26.06</v>
      </c>
      <c r="DQ6" s="33">
        <f t="shared" si="12"/>
        <v>29.54</v>
      </c>
      <c r="DR6" s="32" t="str">
        <f>IF(DR7="","",IF(DR7="-","【-】","【"&amp;SUBSTITUTE(TEXT(DR7,"#,##0.00"),"-","△")&amp;"】"))</f>
        <v>【29.54】</v>
      </c>
      <c r="DS6" s="32">
        <f>IF(DS7="",NA(),DS7)</f>
        <v>0</v>
      </c>
      <c r="DT6" s="32">
        <f t="shared" ref="DT6:EB6" si="13">IF(DT7="",NA(),DT7)</f>
        <v>0</v>
      </c>
      <c r="DU6" s="32">
        <f t="shared" si="13"/>
        <v>0</v>
      </c>
      <c r="DV6" s="32">
        <f t="shared" si="13"/>
        <v>0</v>
      </c>
      <c r="DW6" s="32">
        <f t="shared" si="13"/>
        <v>0</v>
      </c>
      <c r="DX6" s="32" t="e">
        <f t="shared" si="13"/>
        <v>#N/A</v>
      </c>
      <c r="DY6" s="32" t="e">
        <f t="shared" si="13"/>
        <v>#N/A</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2015</v>
      </c>
      <c r="C7" s="35">
        <v>162108</v>
      </c>
      <c r="D7" s="35">
        <v>46</v>
      </c>
      <c r="E7" s="35">
        <v>17</v>
      </c>
      <c r="F7" s="35">
        <v>7</v>
      </c>
      <c r="G7" s="35">
        <v>0</v>
      </c>
      <c r="H7" s="35" t="s">
        <v>95</v>
      </c>
      <c r="I7" s="35" t="s">
        <v>96</v>
      </c>
      <c r="J7" s="35" t="s">
        <v>97</v>
      </c>
      <c r="K7" s="35" t="s">
        <v>98</v>
      </c>
      <c r="L7" s="35" t="s">
        <v>99</v>
      </c>
      <c r="M7" s="36" t="s">
        <v>100</v>
      </c>
      <c r="N7" s="36">
        <v>79.48</v>
      </c>
      <c r="O7" s="36">
        <v>0.2</v>
      </c>
      <c r="P7" s="36">
        <v>77.97</v>
      </c>
      <c r="Q7" s="36">
        <v>3888</v>
      </c>
      <c r="R7" s="36">
        <v>53136</v>
      </c>
      <c r="S7" s="36">
        <v>668.64</v>
      </c>
      <c r="T7" s="36">
        <v>79.47</v>
      </c>
      <c r="U7" s="36">
        <v>104</v>
      </c>
      <c r="V7" s="36">
        <v>0.04</v>
      </c>
      <c r="W7" s="36">
        <v>2600</v>
      </c>
      <c r="X7" s="36">
        <v>63.1</v>
      </c>
      <c r="Y7" s="36">
        <v>63.96</v>
      </c>
      <c r="Z7" s="36">
        <v>54.8</v>
      </c>
      <c r="AA7" s="36">
        <v>87.96</v>
      </c>
      <c r="AB7" s="36">
        <v>80.099999999999994</v>
      </c>
      <c r="AC7" s="36"/>
      <c r="AD7" s="36"/>
      <c r="AE7" s="36">
        <v>72.680000000000007</v>
      </c>
      <c r="AF7" s="36">
        <v>92.2</v>
      </c>
      <c r="AG7" s="36">
        <v>88.55</v>
      </c>
      <c r="AH7" s="36">
        <v>88.55</v>
      </c>
      <c r="AI7" s="36">
        <v>778.52</v>
      </c>
      <c r="AJ7" s="36">
        <v>933.84</v>
      </c>
      <c r="AK7" s="36">
        <v>1037.31</v>
      </c>
      <c r="AL7" s="36">
        <v>280.35000000000002</v>
      </c>
      <c r="AM7" s="36">
        <v>387.5</v>
      </c>
      <c r="AN7" s="36"/>
      <c r="AO7" s="36"/>
      <c r="AP7" s="36">
        <v>902.15</v>
      </c>
      <c r="AQ7" s="36">
        <v>247.01</v>
      </c>
      <c r="AR7" s="36">
        <v>336.57</v>
      </c>
      <c r="AS7" s="36">
        <v>336.57</v>
      </c>
      <c r="AT7" s="36">
        <v>101.26</v>
      </c>
      <c r="AU7" s="36">
        <v>102.15</v>
      </c>
      <c r="AV7" s="36">
        <v>102.76</v>
      </c>
      <c r="AW7" s="36">
        <v>-87.17</v>
      </c>
      <c r="AX7" s="36">
        <v>-130.63999999999999</v>
      </c>
      <c r="AY7" s="36"/>
      <c r="AZ7" s="36"/>
      <c r="BA7" s="36">
        <v>252.13</v>
      </c>
      <c r="BB7" s="36">
        <v>-2.84</v>
      </c>
      <c r="BC7" s="36">
        <v>-26.7</v>
      </c>
      <c r="BD7" s="36">
        <v>-26.7</v>
      </c>
      <c r="BE7" s="36">
        <v>784.01</v>
      </c>
      <c r="BF7" s="36">
        <v>766.07</v>
      </c>
      <c r="BG7" s="36">
        <v>637.33000000000004</v>
      </c>
      <c r="BH7" s="36">
        <v>421.47</v>
      </c>
      <c r="BI7" s="36">
        <v>474.82</v>
      </c>
      <c r="BJ7" s="36">
        <v>963.37</v>
      </c>
      <c r="BK7" s="36">
        <v>1008.44</v>
      </c>
      <c r="BL7" s="36">
        <v>1156.78</v>
      </c>
      <c r="BM7" s="36">
        <v>1239.21</v>
      </c>
      <c r="BN7" s="36">
        <v>1196.58</v>
      </c>
      <c r="BO7" s="36">
        <v>1247.32</v>
      </c>
      <c r="BP7" s="36">
        <v>36.56</v>
      </c>
      <c r="BQ7" s="36">
        <v>34.83</v>
      </c>
      <c r="BR7" s="36">
        <v>39.909999999999997</v>
      </c>
      <c r="BS7" s="36">
        <v>72.739999999999995</v>
      </c>
      <c r="BT7" s="36">
        <v>60.25</v>
      </c>
      <c r="BU7" s="36">
        <v>41.58</v>
      </c>
      <c r="BV7" s="36">
        <v>42.04</v>
      </c>
      <c r="BW7" s="36">
        <v>33.82</v>
      </c>
      <c r="BX7" s="36">
        <v>38.14</v>
      </c>
      <c r="BY7" s="36">
        <v>38.28</v>
      </c>
      <c r="BZ7" s="36">
        <v>29.13</v>
      </c>
      <c r="CA7" s="36">
        <v>550.21</v>
      </c>
      <c r="CB7" s="36">
        <v>575.91</v>
      </c>
      <c r="CC7" s="36">
        <v>502.3</v>
      </c>
      <c r="CD7" s="36">
        <v>276.83999999999997</v>
      </c>
      <c r="CE7" s="36">
        <v>334.22</v>
      </c>
      <c r="CF7" s="36">
        <v>408.52</v>
      </c>
      <c r="CG7" s="36">
        <v>455.02</v>
      </c>
      <c r="CH7" s="36">
        <v>525.1</v>
      </c>
      <c r="CI7" s="36">
        <v>471.79</v>
      </c>
      <c r="CJ7" s="36">
        <v>468.36</v>
      </c>
      <c r="CK7" s="36">
        <v>609.16999999999996</v>
      </c>
      <c r="CL7" s="36">
        <v>83.33</v>
      </c>
      <c r="CM7" s="36">
        <v>83.33</v>
      </c>
      <c r="CN7" s="36">
        <v>83.33</v>
      </c>
      <c r="CO7" s="36">
        <v>83.33</v>
      </c>
      <c r="CP7" s="36">
        <v>83.33</v>
      </c>
      <c r="CQ7" s="36">
        <v>12.71</v>
      </c>
      <c r="CR7" s="36">
        <v>53.73</v>
      </c>
      <c r="CS7" s="36">
        <v>58.58</v>
      </c>
      <c r="CT7" s="36">
        <v>56.52</v>
      </c>
      <c r="CU7" s="36">
        <v>53.97</v>
      </c>
      <c r="CV7" s="36">
        <v>48.43</v>
      </c>
      <c r="CW7" s="36">
        <v>99.1</v>
      </c>
      <c r="CX7" s="36">
        <v>99.07</v>
      </c>
      <c r="CY7" s="36">
        <v>100</v>
      </c>
      <c r="CZ7" s="36">
        <v>100</v>
      </c>
      <c r="DA7" s="36">
        <v>100</v>
      </c>
      <c r="DB7" s="36">
        <v>85.77</v>
      </c>
      <c r="DC7" s="36">
        <v>87.21</v>
      </c>
      <c r="DD7" s="36">
        <v>89.31</v>
      </c>
      <c r="DE7" s="36">
        <v>91.27</v>
      </c>
      <c r="DF7" s="36">
        <v>92.01</v>
      </c>
      <c r="DG7" s="36">
        <v>89.66</v>
      </c>
      <c r="DH7" s="36">
        <v>17.8</v>
      </c>
      <c r="DI7" s="36">
        <v>21.19</v>
      </c>
      <c r="DJ7" s="36">
        <v>24.55</v>
      </c>
      <c r="DK7" s="36">
        <v>27.89</v>
      </c>
      <c r="DL7" s="36">
        <v>31.14</v>
      </c>
      <c r="DM7" s="36"/>
      <c r="DN7" s="36"/>
      <c r="DO7" s="36">
        <v>20.74</v>
      </c>
      <c r="DP7" s="36">
        <v>26.06</v>
      </c>
      <c r="DQ7" s="36">
        <v>29.54</v>
      </c>
      <c r="DR7" s="36">
        <v>29.54</v>
      </c>
      <c r="DS7" s="36">
        <v>0</v>
      </c>
      <c r="DT7" s="36">
        <v>0</v>
      </c>
      <c r="DU7" s="36">
        <v>0</v>
      </c>
      <c r="DV7" s="36">
        <v>0</v>
      </c>
      <c r="DW7" s="36">
        <v>0</v>
      </c>
      <c r="DX7" s="36"/>
      <c r="DY7" s="36"/>
      <c r="DZ7" s="36">
        <v>0</v>
      </c>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2017-02-08T02:42:08Z</dcterms:created>
  <dcterms:modified xsi:type="dcterms:W3CDTF">2017-02-13T02:42:01Z</dcterms:modified>
  <cp:category/>
</cp:coreProperties>
</file>