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O6" i="5"/>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B10" i="4"/>
  <c r="BB8" i="4"/>
  <c r="AT8" i="4"/>
  <c r="W8" i="4"/>
  <c r="P8" i="4"/>
  <c r="B8" i="4"/>
  <c r="B6" i="4"/>
  <c r="C10" i="5" l="1"/>
  <c r="D10" i="5"/>
  <c r="E10" i="5"/>
  <c r="B10" i="5"/>
</calcChain>
</file>

<file path=xl/sharedStrings.xml><?xml version="1.0" encoding="utf-8"?>
<sst xmlns="http://schemas.openxmlformats.org/spreadsheetml/2006/main" count="245" uniqueCount="110">
  <si>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</si>
  <si>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</si>
  <si>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</si>
  <si>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</si>
  <si>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</si>
  <si>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</si>
  <si>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</si>
  <si>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</si>
  <si>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</si>
  <si>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</si>
  <si>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</si>
  <si>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</si>
  <si>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</si>
  <si>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</si>
  <si>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</si>
  <si>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</si>
  <si>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</si>
  <si>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</si>
  <si>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</si>
  <si>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</si>
  <si>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</si>
  <si>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</si>
  <si>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</si>
  <si>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</si>
  <si>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</si>
  <si>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</si>
  <si>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</si>
  <si>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</si>
  <si>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</si>
  <si>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</si>
  <si>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</si>
  <si>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</si>
  <si>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</si>
  <si>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</si>
  <si>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</si>
  <si>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</si>
  <si>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</si>
  <si>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</si>
  <si>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</si>
  <si>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</si>
  <si>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</si>
  <si>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</si>
  <si>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</si>
  <si>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</si>
  <si>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</si>
  <si>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</si>
  <si>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</si>
  <si>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</si>
  <si>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</si>
  <si>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</si>
  <si>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</si>
  <si>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</si>
  <si>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</si>
  <si>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</si>
  <si>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</si>
  <si>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</si>
  <si>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</si>
  <si>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</si>
  <si>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</si>
  <si>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</si>
  <si>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</si>
  <si>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</si>
  <si>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</si>
  <si>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</si>
  <si>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</si>
  <si>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</si>
  <si>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</si>
  <si>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</si>
  <si>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</si>
  <si>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</si>
  <si>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</si>
  <si>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</si>
  <si>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</si>
  <si>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</si>
  <si>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</si>
  <si>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</si>
  <si>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</si>
  <si>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</si>
  <si>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</si>
  <si>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</si>
  <si>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</si>
  <si>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</si>
  <si>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</si>
  <si>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</si>
  <si>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</si>
  <si>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</si>
  <si>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</si>
  <si>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</si>
  <si>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</si>
  <si>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</si>
  <si>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</si>
  <si>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</si>
  <si>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</si>
  <si>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</si>
  <si>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</si>
  <si>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</si>
  <si>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</si>
  <si>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</si>
  <si>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</si>
  <si>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</si>
  <si>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</si>
  <si>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</si>
  <si>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</si>
  <si>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</si>
  <si>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</si>
  <si>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</si>
  <si>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</si>
  <si>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①経常収支比率については、改善傾向にある。
②累積欠損金比率については、経常損失を計上のため微増となった。
※当市は、複数事業の会計・経理を一体として行っており、</t>
    </r>
    <r>
      <rPr>
        <sz val="11"/>
        <rFont val="ＭＳ ゴシック"/>
        <family val="3"/>
        <charset val="128"/>
      </rPr>
      <t xml:space="preserve">下水道会計全体でバランスを取っている。平成22年度5月使用分より使用料の改定と一般会計からの繰入の見直しを組み合わせて行った。(下水道会計全体数値①117.67 ②0.00累積欠損金は発生していない。)
③流動比率について、H27年度数値は類似団体と比較して高い数値を示していが、下水道会計全体数値（45.69)と低く短期的な債務に対する支払能力が課題である。
④企業債残高対事業規模比率について、類似団体と比較して高い値を示している。整備が完了しており、企業債償還額はピークを過ぎた。費用の平準化等による効率的な管理運営、投資・予算配分の適正化に努める。
</t>
    </r>
    <r>
      <rPr>
        <sz val="11"/>
        <color theme="1"/>
        <rFont val="ＭＳ ゴシック"/>
        <family val="3"/>
        <charset val="128"/>
      </rPr>
      <t xml:space="preserve">
⑤経費回収率については</t>
    </r>
    <r>
      <rPr>
        <sz val="11"/>
        <rFont val="ＭＳ ゴシック"/>
        <family val="3"/>
        <charset val="128"/>
      </rPr>
      <t xml:space="preserve">、類似団体と同様の状況であるが、汚水処理経費の見直しと使用料収入の確保が課題である。
</t>
    </r>
    <r>
      <rPr>
        <sz val="11"/>
        <color theme="1"/>
        <rFont val="ＭＳ ゴシック"/>
        <family val="3"/>
        <charset val="128"/>
      </rPr>
      <t xml:space="preserve">
⑧水洗化率については、処理区内人口が小規模のため、類似団体よりも高い数値を示している。(下水道会計全体数値⑧91.94）</t>
    </r>
    <rPh sb="15" eb="17">
      <t>ケイコウ</t>
    </rPh>
    <rPh sb="36" eb="38">
      <t>ケイジョウ</t>
    </rPh>
    <rPh sb="38" eb="40">
      <t>ソンシツ</t>
    </rPh>
    <rPh sb="41" eb="43">
      <t>ケイジョウ</t>
    </rPh>
    <rPh sb="46" eb="48">
      <t>ビゾウ</t>
    </rPh>
    <rPh sb="81" eb="84">
      <t>ゲスイドウ</t>
    </rPh>
    <rPh sb="145" eb="148">
      <t>ゲスイドウ</t>
    </rPh>
    <rPh sb="150" eb="152">
      <t>ゼンタイ</t>
    </rPh>
    <rPh sb="291" eb="292">
      <t>タカ</t>
    </rPh>
    <rPh sb="322" eb="323">
      <t>ス</t>
    </rPh>
    <rPh sb="375" eb="377">
      <t>ルイジ</t>
    </rPh>
    <rPh sb="377" eb="379">
      <t>ダンタイ</t>
    </rPh>
    <rPh sb="380" eb="382">
      <t>ドウヨウ</t>
    </rPh>
    <rPh sb="383" eb="385">
      <t>ジョウキョウ</t>
    </rPh>
    <rPh sb="419" eb="422">
      <t>スイセンカ</t>
    </rPh>
    <rPh sb="422" eb="423">
      <t>リツ</t>
    </rPh>
    <rPh sb="429" eb="431">
      <t>ショリ</t>
    </rPh>
    <rPh sb="431" eb="433">
      <t>クナイ</t>
    </rPh>
    <rPh sb="433" eb="435">
      <t>ジンコウ</t>
    </rPh>
    <rPh sb="436" eb="439">
      <t>ショウキボ</t>
    </rPh>
    <rPh sb="443" eb="445">
      <t>ルイジ</t>
    </rPh>
    <rPh sb="445" eb="447">
      <t>ダンタイ</t>
    </rPh>
    <rPh sb="450" eb="451">
      <t>タカ</t>
    </rPh>
    <rPh sb="452" eb="454">
      <t>スウチ</t>
    </rPh>
    <rPh sb="455" eb="456">
      <t>シメ</t>
    </rPh>
    <rPh sb="462" eb="465">
      <t>ゲスイドウ</t>
    </rPh>
    <rPh sb="465" eb="467">
      <t>カイケイ</t>
    </rPh>
    <rPh sb="467" eb="469">
      <t>ゼンタイ</t>
    </rPh>
    <phoneticPr fontId="4"/>
  </si>
  <si>
    <t>　当市における特定生活排水施設は平成19年から建設着手している。法定耐用年数を経過した管渠等はない。
①有形固定資産減価償却率は上昇傾向にあるものの全国平均値、類似団体平均値と同様の状況にある。
(下水道会計全体数値①24.27）
　</t>
    <rPh sb="7" eb="9">
      <t>トクテイ</t>
    </rPh>
    <rPh sb="9" eb="11">
      <t>セイカツ</t>
    </rPh>
    <rPh sb="11" eb="13">
      <t>ハイスイ</t>
    </rPh>
    <rPh sb="13" eb="15">
      <t>シセツ</t>
    </rPh>
    <rPh sb="16" eb="18">
      <t>ヘイセイ</t>
    </rPh>
    <rPh sb="23" eb="25">
      <t>ケンセツ</t>
    </rPh>
    <rPh sb="25" eb="27">
      <t>チャクシュ</t>
    </rPh>
    <rPh sb="88" eb="90">
      <t>ドウヨウ</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</si>
  <si>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下水道会計全体では、①117.67②0.00により単年度収支が黒字、累積欠損は発生していない。
③45.69④1,226.01⑤74.96となっており使用料収入とその他財源の収入バランスの検討が必要である。
 ２　有形固定資産減価償却率は①24.27であるが、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5" eb="88">
      <t>シヨウリョウ</t>
    </rPh>
    <rPh sb="88" eb="90">
      <t>シュウニュウ</t>
    </rPh>
    <rPh sb="93" eb="94">
      <t>タ</t>
    </rPh>
    <rPh sb="94" eb="96">
      <t>ザイゲン</t>
    </rPh>
    <rPh sb="97" eb="99">
      <t>シュウニュウ</t>
    </rPh>
    <rPh sb="104" eb="106">
      <t>ケントウ</t>
    </rPh>
    <rPh sb="107" eb="109">
      <t>ヒツヨウ</t>
    </rPh>
    <rPh sb="141" eb="143">
      <t>ショウライ</t>
    </rPh>
    <rPh sb="144" eb="145">
      <t>カン</t>
    </rPh>
    <rPh sb="146" eb="147">
      <t>トウ</t>
    </rPh>
    <rPh sb="148" eb="150">
      <t>コウシン</t>
    </rPh>
    <rPh sb="154" eb="156">
      <t>ケントウ</t>
    </rPh>
    <rPh sb="157" eb="159">
      <t>ヒツヨウ</t>
    </rPh>
    <rPh sb="167" eb="171">
      <t>ケイエイカイゼン</t>
    </rPh>
    <rPh sb="172" eb="173">
      <t>ム</t>
    </rPh>
    <rPh sb="175" eb="178">
      <t>ホウコウセイ</t>
    </rPh>
    <rPh sb="180" eb="182">
      <t>ショウライ</t>
    </rPh>
    <rPh sb="183" eb="185">
      <t>ジンコウ</t>
    </rPh>
    <rPh sb="185" eb="187">
      <t>ゲンショウ</t>
    </rPh>
    <rPh sb="190" eb="193">
      <t>シヨウリョウ</t>
    </rPh>
    <rPh sb="193" eb="195">
      <t>シュウニュウ</t>
    </rPh>
    <rPh sb="196" eb="197">
      <t>ゲン</t>
    </rPh>
    <rPh sb="198" eb="200">
      <t>シセツ</t>
    </rPh>
    <rPh sb="200" eb="201">
      <t>オヨ</t>
    </rPh>
    <rPh sb="202" eb="203">
      <t>カン</t>
    </rPh>
    <rPh sb="205" eb="208">
      <t>ロウキュウカ</t>
    </rPh>
    <rPh sb="208" eb="209">
      <t>トウ</t>
    </rPh>
    <rPh sb="210" eb="211">
      <t>トモナ</t>
    </rPh>
    <rPh sb="212" eb="214">
      <t>コウシン</t>
    </rPh>
    <rPh sb="215" eb="216">
      <t>ソナ</t>
    </rPh>
    <rPh sb="218" eb="220">
      <t>カンテン</t>
    </rPh>
    <rPh sb="223" eb="224">
      <t>タン</t>
    </rPh>
    <rPh sb="225" eb="227">
      <t>チュウキ</t>
    </rPh>
    <rPh sb="227" eb="229">
      <t>ケイエイ</t>
    </rPh>
    <rPh sb="229" eb="231">
      <t>ケイカク</t>
    </rPh>
    <rPh sb="234" eb="236">
      <t>リョウキン</t>
    </rPh>
    <rPh sb="236" eb="238">
      <t>カイテイ</t>
    </rPh>
    <rPh sb="241" eb="243">
      <t>シュウニュウ</t>
    </rPh>
    <rPh sb="244" eb="246">
      <t>ゾウカ</t>
    </rPh>
    <rPh sb="249" eb="250">
      <t>タ</t>
    </rPh>
    <rPh sb="250" eb="252">
      <t>ザイゲン</t>
    </rPh>
    <rPh sb="253" eb="255">
      <t>カクホ</t>
    </rPh>
    <rPh sb="256" eb="257">
      <t>ハカ</t>
    </rPh>
    <rPh sb="258" eb="260">
      <t>ジキ</t>
    </rPh>
    <rPh sb="261" eb="263">
      <t>ケントウ</t>
    </rPh>
    <rPh sb="264" eb="266">
      <t>ヒツヨウ</t>
    </rPh>
    <rPh sb="273" eb="275">
      <t>ケイエイ</t>
    </rPh>
    <rPh sb="275" eb="277">
      <t>ブンセキ</t>
    </rPh>
    <rPh sb="277" eb="278">
      <t>ヒョウ</t>
    </rPh>
    <rPh sb="279" eb="281">
      <t>ゼンテイ</t>
    </rPh>
    <rPh sb="281" eb="283">
      <t>ジョウケン</t>
    </rPh>
    <rPh sb="285" eb="287">
      <t>トウシ</t>
    </rPh>
    <rPh sb="288" eb="290">
      <t>ケッサン</t>
    </rPh>
    <rPh sb="290" eb="292">
      <t>トウケイ</t>
    </rPh>
    <rPh sb="292" eb="294">
      <t>クブン</t>
    </rPh>
    <rPh sb="295" eb="297">
      <t>ジギョウ</t>
    </rPh>
    <rPh sb="298" eb="300">
      <t>カイケイ</t>
    </rPh>
    <rPh sb="301" eb="303">
      <t>ケイエイ</t>
    </rPh>
    <rPh sb="304" eb="306">
      <t>イッタイ</t>
    </rPh>
    <rPh sb="309" eb="312">
      <t>ゲスイドウ</t>
    </rPh>
    <rPh sb="312" eb="315">
      <t>シヨウリョウ</t>
    </rPh>
    <rPh sb="315" eb="317">
      <t>シュウニュウ</t>
    </rPh>
    <rPh sb="318" eb="321">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</si>
</sst>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911488"/>
        <c:axId val="85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6911488"/>
        <c:axId val="85328640"/>
      </c:lineChart>
      <c:dateAx>
        <c:axId val="46911488"/>
        <c:scaling>
          <c:orientation val="minMax"/>
        </c:scaling>
        <c:delete val="1"/>
        <c:axPos val="b"/>
        <c:numFmt formatCode="ge" sourceLinked="1"/>
        <c:majorTickMark val="none"/>
        <c:minorTickMark val="none"/>
        <c:tickLblPos val="none"/>
        <c:crossAx val="85328640"/>
        <c:crosses val="autoZero"/>
        <c:auto val="1"/>
        <c:lblOffset val="100"/>
        <c:baseTimeUnit val="years"/>
      </c:dateAx>
      <c:valAx>
        <c:axId val="85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34.479999999999997</c:v>
                </c:pt>
                <c:pt idx="1">
                  <c:v>37.93</c:v>
                </c:pt>
                <c:pt idx="2">
                  <c:v>55.17</c:v>
                </c:pt>
                <c:pt idx="3">
                  <c:v>62.07</c:v>
                </c:pt>
                <c:pt idx="4">
                  <c:v>62.07</c:v>
                </c:pt>
              </c:numCache>
            </c:numRef>
          </c:val>
        </c:ser>
        <c:dLbls>
          <c:showLegendKey val="0"/>
          <c:showVal val="0"/>
          <c:showCatName val="0"/>
          <c:showSerName val="0"/>
          <c:showPercent val="0"/>
          <c:showBubbleSize val="0"/>
        </c:dLbls>
        <c:gapWidth val="150"/>
        <c:axId val="85249408"/>
        <c:axId val="85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5249408"/>
        <c:axId val="85251584"/>
      </c:lineChart>
      <c:dateAx>
        <c:axId val="85249408"/>
        <c:scaling>
          <c:orientation val="minMax"/>
        </c:scaling>
        <c:delete val="1"/>
        <c:axPos val="b"/>
        <c:numFmt formatCode="ge" sourceLinked="1"/>
        <c:majorTickMark val="none"/>
        <c:minorTickMark val="none"/>
        <c:tickLblPos val="none"/>
        <c:crossAx val="85251584"/>
        <c:crosses val="autoZero"/>
        <c:auto val="1"/>
        <c:lblOffset val="100"/>
        <c:baseTimeUnit val="years"/>
      </c:dateAx>
      <c:valAx>
        <c:axId val="852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52.27</c:v>
                </c:pt>
                <c:pt idx="1">
                  <c:v>70.45</c:v>
                </c:pt>
                <c:pt idx="2">
                  <c:v>92.05</c:v>
                </c:pt>
                <c:pt idx="3">
                  <c:v>96.59</c:v>
                </c:pt>
                <c:pt idx="4">
                  <c:v>96.59</c:v>
                </c:pt>
              </c:numCache>
            </c:numRef>
          </c:val>
        </c:ser>
        <c:dLbls>
          <c:showLegendKey val="0"/>
          <c:showVal val="0"/>
          <c:showCatName val="0"/>
          <c:showSerName val="0"/>
          <c:showPercent val="0"/>
          <c:showBubbleSize val="0"/>
        </c:dLbls>
        <c:gapWidth val="150"/>
        <c:axId val="85470208"/>
        <c:axId val="854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5470208"/>
        <c:axId val="85472384"/>
      </c:lineChart>
      <c:dateAx>
        <c:axId val="85470208"/>
        <c:scaling>
          <c:orientation val="minMax"/>
        </c:scaling>
        <c:delete val="1"/>
        <c:axPos val="b"/>
        <c:numFmt formatCode="ge" sourceLinked="1"/>
        <c:majorTickMark val="none"/>
        <c:minorTickMark val="none"/>
        <c:tickLblPos val="none"/>
        <c:crossAx val="85472384"/>
        <c:crosses val="autoZero"/>
        <c:auto val="1"/>
        <c:lblOffset val="100"/>
        <c:baseTimeUnit val="years"/>
      </c:dateAx>
      <c:valAx>
        <c:axId val="854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45.41</c:v>
                </c:pt>
                <c:pt idx="1">
                  <c:v>26.36</c:v>
                </c:pt>
                <c:pt idx="2">
                  <c:v>36.03</c:v>
                </c:pt>
                <c:pt idx="3">
                  <c:v>63</c:v>
                </c:pt>
                <c:pt idx="4">
                  <c:v>71.84</c:v>
                </c:pt>
              </c:numCache>
            </c:numRef>
          </c:val>
        </c:ser>
        <c:dLbls>
          <c:showLegendKey val="0"/>
          <c:showVal val="0"/>
          <c:showCatName val="0"/>
          <c:showSerName val="0"/>
          <c:showPercent val="0"/>
          <c:showBubbleSize val="0"/>
        </c:dLbls>
        <c:gapWidth val="150"/>
        <c:axId val="85380096"/>
        <c:axId val="885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85380096"/>
        <c:axId val="88529920"/>
      </c:lineChart>
      <c:dateAx>
        <c:axId val="85380096"/>
        <c:scaling>
          <c:orientation val="minMax"/>
        </c:scaling>
        <c:delete val="1"/>
        <c:axPos val="b"/>
        <c:numFmt formatCode="ge" sourceLinked="1"/>
        <c:majorTickMark val="none"/>
        <c:minorTickMark val="none"/>
        <c:tickLblPos val="none"/>
        <c:crossAx val="88529920"/>
        <c:crosses val="autoZero"/>
        <c:auto val="1"/>
        <c:lblOffset val="100"/>
        <c:baseTimeUnit val="years"/>
      </c:dateAx>
      <c:valAx>
        <c:axId val="885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6.77</c:v>
                </c:pt>
                <c:pt idx="1">
                  <c:v>13.45</c:v>
                </c:pt>
                <c:pt idx="2">
                  <c:v>16.11</c:v>
                </c:pt>
                <c:pt idx="3">
                  <c:v>19.39</c:v>
                </c:pt>
                <c:pt idx="4">
                  <c:v>22.67</c:v>
                </c:pt>
              </c:numCache>
            </c:numRef>
          </c:val>
        </c:ser>
        <c:dLbls>
          <c:showLegendKey val="0"/>
          <c:showVal val="0"/>
          <c:showCatName val="0"/>
          <c:showSerName val="0"/>
          <c:showPercent val="0"/>
          <c:showBubbleSize val="0"/>
        </c:dLbls>
        <c:gapWidth val="150"/>
        <c:axId val="104118144"/>
        <c:axId val="1401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104118144"/>
        <c:axId val="140124160"/>
      </c:lineChart>
      <c:dateAx>
        <c:axId val="104118144"/>
        <c:scaling>
          <c:orientation val="minMax"/>
        </c:scaling>
        <c:delete val="1"/>
        <c:axPos val="b"/>
        <c:numFmt formatCode="ge" sourceLinked="1"/>
        <c:majorTickMark val="none"/>
        <c:minorTickMark val="none"/>
        <c:tickLblPos val="none"/>
        <c:crossAx val="140124160"/>
        <c:crosses val="autoZero"/>
        <c:auto val="1"/>
        <c:lblOffset val="100"/>
        <c:baseTimeUnit val="years"/>
      </c:dateAx>
      <c:valAx>
        <c:axId val="140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89120"/>
        <c:axId val="1467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6789120"/>
        <c:axId val="146791808"/>
      </c:lineChart>
      <c:dateAx>
        <c:axId val="146789120"/>
        <c:scaling>
          <c:orientation val="minMax"/>
        </c:scaling>
        <c:delete val="1"/>
        <c:axPos val="b"/>
        <c:numFmt formatCode="ge" sourceLinked="1"/>
        <c:majorTickMark val="none"/>
        <c:minorTickMark val="none"/>
        <c:tickLblPos val="none"/>
        <c:crossAx val="146791808"/>
        <c:crosses val="autoZero"/>
        <c:auto val="1"/>
        <c:lblOffset val="100"/>
        <c:baseTimeUnit val="years"/>
      </c:dateAx>
      <c:valAx>
        <c:axId val="146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quot;-&quot;">
                  <c:v>832.49</c:v>
                </c:pt>
                <c:pt idx="4" formatCode="#,##0.00;&quot;△&quot;#,##0.00;&quot;-&quot;">
                  <c:v>887.99</c:v>
                </c:pt>
              </c:numCache>
            </c:numRef>
          </c:val>
        </c:ser>
        <c:dLbls>
          <c:showLegendKey val="0"/>
          <c:showVal val="0"/>
          <c:showCatName val="0"/>
          <c:showSerName val="0"/>
          <c:showPercent val="0"/>
          <c:showBubbleSize val="0"/>
        </c:dLbls>
        <c:gapWidth val="150"/>
        <c:axId val="148455808"/>
        <c:axId val="1484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148455808"/>
        <c:axId val="148458880"/>
      </c:lineChart>
      <c:dateAx>
        <c:axId val="148455808"/>
        <c:scaling>
          <c:orientation val="minMax"/>
        </c:scaling>
        <c:delete val="1"/>
        <c:axPos val="b"/>
        <c:numFmt formatCode="ge" sourceLinked="1"/>
        <c:majorTickMark val="none"/>
        <c:minorTickMark val="none"/>
        <c:tickLblPos val="none"/>
        <c:crossAx val="148458880"/>
        <c:crosses val="autoZero"/>
        <c:auto val="1"/>
        <c:lblOffset val="100"/>
        <c:baseTimeUnit val="years"/>
      </c:dateAx>
      <c:valAx>
        <c:axId val="148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355.41</c:v>
                </c:pt>
                <c:pt idx="4">
                  <c:v>262.42</c:v>
                </c:pt>
              </c:numCache>
            </c:numRef>
          </c:val>
        </c:ser>
        <c:dLbls>
          <c:showLegendKey val="0"/>
          <c:showVal val="0"/>
          <c:showCatName val="0"/>
          <c:showSerName val="0"/>
          <c:showPercent val="0"/>
          <c:showBubbleSize val="0"/>
        </c:dLbls>
        <c:gapWidth val="150"/>
        <c:axId val="85186048"/>
        <c:axId val="851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85186048"/>
        <c:axId val="85187968"/>
      </c:lineChart>
      <c:dateAx>
        <c:axId val="85186048"/>
        <c:scaling>
          <c:orientation val="minMax"/>
        </c:scaling>
        <c:delete val="1"/>
        <c:axPos val="b"/>
        <c:numFmt formatCode="ge" sourceLinked="1"/>
        <c:majorTickMark val="none"/>
        <c:minorTickMark val="none"/>
        <c:tickLblPos val="none"/>
        <c:crossAx val="85187968"/>
        <c:crosses val="autoZero"/>
        <c:auto val="1"/>
        <c:lblOffset val="100"/>
        <c:baseTimeUnit val="years"/>
      </c:dateAx>
      <c:valAx>
        <c:axId val="851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3218.02</c:v>
                </c:pt>
                <c:pt idx="1">
                  <c:v>2618.66</c:v>
                </c:pt>
                <c:pt idx="2">
                  <c:v>1690.49</c:v>
                </c:pt>
                <c:pt idx="3">
                  <c:v>1134.23</c:v>
                </c:pt>
                <c:pt idx="4">
                  <c:v>1151.6500000000001</c:v>
                </c:pt>
              </c:numCache>
            </c:numRef>
          </c:val>
        </c:ser>
        <c:dLbls>
          <c:showLegendKey val="0"/>
          <c:showVal val="0"/>
          <c:showCatName val="0"/>
          <c:showSerName val="0"/>
          <c:showPercent val="0"/>
          <c:showBubbleSize val="0"/>
        </c:dLbls>
        <c:gapWidth val="150"/>
        <c:axId val="85202048"/>
        <c:axId val="8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85202048"/>
        <c:axId val="85203968"/>
      </c:lineChart>
      <c:dateAx>
        <c:axId val="85202048"/>
        <c:scaling>
          <c:orientation val="minMax"/>
        </c:scaling>
        <c:delete val="1"/>
        <c:axPos val="b"/>
        <c:numFmt formatCode="ge" sourceLinked="1"/>
        <c:majorTickMark val="none"/>
        <c:minorTickMark val="none"/>
        <c:tickLblPos val="none"/>
        <c:crossAx val="85203968"/>
        <c:crosses val="autoZero"/>
        <c:auto val="1"/>
        <c:lblOffset val="100"/>
        <c:baseTimeUnit val="years"/>
      </c:dateAx>
      <c:valAx>
        <c:axId val="85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30.8</c:v>
                </c:pt>
                <c:pt idx="1">
                  <c:v>20.21</c:v>
                </c:pt>
                <c:pt idx="2">
                  <c:v>30.47</c:v>
                </c:pt>
                <c:pt idx="3">
                  <c:v>51.22</c:v>
                </c:pt>
                <c:pt idx="4">
                  <c:v>61.22</c:v>
                </c:pt>
              </c:numCache>
            </c:numRef>
          </c:val>
        </c:ser>
        <c:dLbls>
          <c:showLegendKey val="0"/>
          <c:showVal val="0"/>
          <c:showCatName val="0"/>
          <c:showSerName val="0"/>
          <c:showPercent val="0"/>
          <c:showBubbleSize val="0"/>
        </c:dLbls>
        <c:gapWidth val="150"/>
        <c:axId val="85217664"/>
        <c:axId val="852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5217664"/>
        <c:axId val="85219584"/>
      </c:lineChart>
      <c:dateAx>
        <c:axId val="85217664"/>
        <c:scaling>
          <c:orientation val="minMax"/>
        </c:scaling>
        <c:delete val="1"/>
        <c:axPos val="b"/>
        <c:numFmt formatCode="ge" sourceLinked="1"/>
        <c:majorTickMark val="none"/>
        <c:minorTickMark val="none"/>
        <c:tickLblPos val="none"/>
        <c:crossAx val="85219584"/>
        <c:crosses val="autoZero"/>
        <c:auto val="1"/>
        <c:lblOffset val="100"/>
        <c:baseTimeUnit val="years"/>
      </c:dateAx>
      <c:valAx>
        <c:axId val="852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540.04999999999995</c:v>
                </c:pt>
                <c:pt idx="1">
                  <c:v>957.77</c:v>
                </c:pt>
                <c:pt idx="2">
                  <c:v>630.72</c:v>
                </c:pt>
                <c:pt idx="3">
                  <c:v>374.58</c:v>
                </c:pt>
                <c:pt idx="4">
                  <c:v>315.97000000000003</c:v>
                </c:pt>
              </c:numCache>
            </c:numRef>
          </c:val>
        </c:ser>
        <c:dLbls>
          <c:showLegendKey val="0"/>
          <c:showVal val="0"/>
          <c:showCatName val="0"/>
          <c:showSerName val="0"/>
          <c:showPercent val="0"/>
          <c:showBubbleSize val="0"/>
        </c:dLbls>
        <c:gapWidth val="150"/>
        <c:axId val="85237760"/>
        <c:axId val="85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5237760"/>
        <c:axId val="85239680"/>
      </c:lineChart>
      <c:dateAx>
        <c:axId val="85237760"/>
        <c:scaling>
          <c:orientation val="minMax"/>
        </c:scaling>
        <c:delete val="1"/>
        <c:axPos val="b"/>
        <c:numFmt formatCode="ge" sourceLinked="1"/>
        <c:majorTickMark val="none"/>
        <c:minorTickMark val="none"/>
        <c:tickLblPos val="none"/>
        <c:crossAx val="85239680"/>
        <c:crosses val="autoZero"/>
        <c:auto val="1"/>
        <c:lblOffset val="100"/>
        <c:baseTimeUnit val="years"/>
      </c:dateAx>
      <c:valAx>
        <c:axId val="85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53136</v>
      </c>
      <c r="AM8" s="64"/>
      <c r="AN8" s="64"/>
      <c r="AO8" s="64"/>
      <c r="AP8" s="64"/>
      <c r="AQ8" s="64"/>
      <c r="AR8" s="64"/>
      <c r="AS8" s="64"/>
      <c r="AT8" s="63">
        <f>データ!S6</f>
        <v>668.64</v>
      </c>
      <c r="AU8" s="63"/>
      <c r="AV8" s="63"/>
      <c r="AW8" s="63"/>
      <c r="AX8" s="63"/>
      <c r="AY8" s="63"/>
      <c r="AZ8" s="63"/>
      <c r="BA8" s="63"/>
      <c r="BB8" s="63">
        <f>データ!T6</f>
        <v>79.47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23.15</v>
      </c>
      <c r="J10" s="63"/>
      <c r="K10" s="63"/>
      <c r="L10" s="63"/>
      <c r="M10" s="63"/>
      <c r="N10" s="63"/>
      <c r="O10" s="63"/>
      <c r="P10" s="63">
        <f>データ!O6</f>
        <v>0.17</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88</v>
      </c>
      <c r="AM10" s="64"/>
      <c r="AN10" s="64"/>
      <c r="AO10" s="64"/>
      <c r="AP10" s="64"/>
      <c r="AQ10" s="64"/>
      <c r="AR10" s="64"/>
      <c r="AS10" s="64"/>
      <c r="AT10" s="63">
        <f>データ!V6</f>
        <v>0.02</v>
      </c>
      <c r="AU10" s="63"/>
      <c r="AV10" s="63"/>
      <c r="AW10" s="63"/>
      <c r="AX10" s="63"/>
      <c r="AY10" s="63"/>
      <c r="AZ10" s="63"/>
      <c r="BA10" s="63"/>
      <c r="BB10" s="63">
        <f>データ!W6</f>
        <v>4400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162108</v>
      </c>
      <c r="D6" s="31">
        <f t="shared" si="3"/>
        <v>46</v>
      </c>
      <c r="E6" s="31">
        <f t="shared" si="3"/>
        <v>18</v>
      </c>
      <c r="F6" s="31">
        <f t="shared" si="3"/>
        <v>0</v>
      </c>
      <c r="G6" s="31">
        <f t="shared" si="3"/>
        <v>0</v>
      </c>
      <c r="H6" s="31" t="str">
        <f t="shared" si="3"/>
        <v>富山県　南砺市</v>
      </c>
      <c r="I6" s="31" t="str">
        <f t="shared" si="3"/>
        <v>法適用</v>
      </c>
      <c r="J6" s="31" t="str">
        <f t="shared" si="3"/>
        <v>下水道事業</v>
      </c>
      <c r="K6" s="31" t="str">
        <f t="shared" si="3"/>
        <v>特定地域生活排水処理</v>
      </c>
      <c r="L6" s="31" t="str">
        <f t="shared" si="3"/>
        <v>K3</v>
      </c>
      <c r="M6" s="32" t="str">
        <f t="shared" si="3"/>
        <v>-</v>
      </c>
      <c r="N6" s="32">
        <f t="shared" si="3"/>
        <v>23.15</v>
      </c>
      <c r="O6" s="32">
        <f t="shared" si="3"/>
        <v>0.17</v>
      </c>
      <c r="P6" s="32">
        <f t="shared" si="3"/>
        <v>100</v>
      </c>
      <c r="Q6" s="32">
        <f t="shared" si="3"/>
        <v>3888</v>
      </c>
      <c r="R6" s="32">
        <f t="shared" si="3"/>
        <v>53136</v>
      </c>
      <c r="S6" s="32">
        <f t="shared" si="3"/>
        <v>668.64</v>
      </c>
      <c r="T6" s="32">
        <f t="shared" si="3"/>
        <v>79.47</v>
      </c>
      <c r="U6" s="32">
        <f t="shared" si="3"/>
        <v>88</v>
      </c>
      <c r="V6" s="32">
        <f t="shared" si="3"/>
        <v>0.02</v>
      </c>
      <c r="W6" s="32">
        <f t="shared" si="3"/>
        <v>4400</v>
      </c>
      <c r="X6" s="33">
        <f>IF(X7="",NA(),X7)</f>
        <v>45.41</v>
      </c>
      <c r="Y6" s="33">
        <f t="shared" ref="Y6:AG6" si="4">IF(Y7="",NA(),Y7)</f>
        <v>26.36</v>
      </c>
      <c r="Z6" s="33">
        <f t="shared" si="4"/>
        <v>36.03</v>
      </c>
      <c r="AA6" s="33">
        <f t="shared" si="4"/>
        <v>63</v>
      </c>
      <c r="AB6" s="33">
        <f t="shared" si="4"/>
        <v>71.84</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3">
        <f t="shared" si="5"/>
        <v>832.49</v>
      </c>
      <c r="AM6" s="33">
        <f t="shared" si="5"/>
        <v>887.99</v>
      </c>
      <c r="AN6" s="33">
        <f t="shared" si="5"/>
        <v>121.33</v>
      </c>
      <c r="AO6" s="33">
        <f t="shared" si="5"/>
        <v>42.06</v>
      </c>
      <c r="AP6" s="33">
        <f t="shared" si="5"/>
        <v>76.069999999999993</v>
      </c>
      <c r="AQ6" s="33">
        <f t="shared" si="5"/>
        <v>91.1</v>
      </c>
      <c r="AR6" s="33">
        <f t="shared" si="5"/>
        <v>124.89</v>
      </c>
      <c r="AS6" s="32" t="str">
        <f>IF(AS7="","",IF(AS7="-","【-】","【"&amp;SUBSTITUTE(TEXT(AS7,"#,##0.00"),"-","△")&amp;"】"))</f>
        <v>【200.94】</v>
      </c>
      <c r="AT6" s="33" t="str">
        <f>IF(AT7="",NA(),AT7)</f>
        <v>-</v>
      </c>
      <c r="AU6" s="33" t="str">
        <f t="shared" ref="AU6:BC6" si="6">IF(AU7="",NA(),AU7)</f>
        <v>-</v>
      </c>
      <c r="AV6" s="33" t="str">
        <f t="shared" si="6"/>
        <v>-</v>
      </c>
      <c r="AW6" s="33">
        <f t="shared" si="6"/>
        <v>355.41</v>
      </c>
      <c r="AX6" s="33">
        <f t="shared" si="6"/>
        <v>262.42</v>
      </c>
      <c r="AY6" s="33">
        <f t="shared" si="6"/>
        <v>378.53</v>
      </c>
      <c r="AZ6" s="33">
        <f t="shared" si="6"/>
        <v>701.64</v>
      </c>
      <c r="BA6" s="33">
        <f t="shared" si="6"/>
        <v>377.59</v>
      </c>
      <c r="BB6" s="33">
        <f t="shared" si="6"/>
        <v>247.48</v>
      </c>
      <c r="BC6" s="33">
        <f t="shared" si="6"/>
        <v>221.76</v>
      </c>
      <c r="BD6" s="32" t="str">
        <f>IF(BD7="","",IF(BD7="-","【-】","【"&amp;SUBSTITUTE(TEXT(BD7,"#,##0.00"),"-","△")&amp;"】"))</f>
        <v>【160.95】</v>
      </c>
      <c r="BE6" s="33">
        <f>IF(BE7="",NA(),BE7)</f>
        <v>3218.02</v>
      </c>
      <c r="BF6" s="33">
        <f t="shared" ref="BF6:BN6" si="7">IF(BF7="",NA(),BF7)</f>
        <v>2618.66</v>
      </c>
      <c r="BG6" s="33">
        <f t="shared" si="7"/>
        <v>1690.49</v>
      </c>
      <c r="BH6" s="33">
        <f t="shared" si="7"/>
        <v>1134.23</v>
      </c>
      <c r="BI6" s="33">
        <f t="shared" si="7"/>
        <v>1151.6500000000001</v>
      </c>
      <c r="BJ6" s="33">
        <f t="shared" si="7"/>
        <v>421.01</v>
      </c>
      <c r="BK6" s="33">
        <f t="shared" si="7"/>
        <v>430.64</v>
      </c>
      <c r="BL6" s="33">
        <f t="shared" si="7"/>
        <v>446.63</v>
      </c>
      <c r="BM6" s="33">
        <f t="shared" si="7"/>
        <v>416.91</v>
      </c>
      <c r="BN6" s="33">
        <f t="shared" si="7"/>
        <v>392.19</v>
      </c>
      <c r="BO6" s="32" t="str">
        <f>IF(BO7="","",IF(BO7="-","【-】","【"&amp;SUBSTITUTE(TEXT(BO7,"#,##0.00"),"-","△")&amp;"】"))</f>
        <v>【345.93】</v>
      </c>
      <c r="BP6" s="33">
        <f>IF(BP7="",NA(),BP7)</f>
        <v>30.8</v>
      </c>
      <c r="BQ6" s="33">
        <f t="shared" ref="BQ6:BY6" si="8">IF(BQ7="",NA(),BQ7)</f>
        <v>20.21</v>
      </c>
      <c r="BR6" s="33">
        <f t="shared" si="8"/>
        <v>30.47</v>
      </c>
      <c r="BS6" s="33">
        <f t="shared" si="8"/>
        <v>51.22</v>
      </c>
      <c r="BT6" s="33">
        <f t="shared" si="8"/>
        <v>61.22</v>
      </c>
      <c r="BU6" s="33">
        <f t="shared" si="8"/>
        <v>58.98</v>
      </c>
      <c r="BV6" s="33">
        <f t="shared" si="8"/>
        <v>58.78</v>
      </c>
      <c r="BW6" s="33">
        <f t="shared" si="8"/>
        <v>58.53</v>
      </c>
      <c r="BX6" s="33">
        <f t="shared" si="8"/>
        <v>57.93</v>
      </c>
      <c r="BY6" s="33">
        <f t="shared" si="8"/>
        <v>57.03</v>
      </c>
      <c r="BZ6" s="32" t="str">
        <f>IF(BZ7="","",IF(BZ7="-","【-】","【"&amp;SUBSTITUTE(TEXT(BZ7,"#,##0.00"),"-","△")&amp;"】"))</f>
        <v>【59.44】</v>
      </c>
      <c r="CA6" s="33">
        <f>IF(CA7="",NA(),CA7)</f>
        <v>540.04999999999995</v>
      </c>
      <c r="CB6" s="33">
        <f t="shared" ref="CB6:CJ6" si="9">IF(CB7="",NA(),CB7)</f>
        <v>957.77</v>
      </c>
      <c r="CC6" s="33">
        <f t="shared" si="9"/>
        <v>630.72</v>
      </c>
      <c r="CD6" s="33">
        <f t="shared" si="9"/>
        <v>374.58</v>
      </c>
      <c r="CE6" s="33">
        <f t="shared" si="9"/>
        <v>315.97000000000003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34.479999999999997</v>
      </c>
      <c r="CM6" s="33">
        <f t="shared" ref="CM6:CU6" si="10">IF(CM7="",NA(),CM7)</f>
        <v>37.93</v>
      </c>
      <c r="CN6" s="33">
        <f t="shared" si="10"/>
        <v>55.17</v>
      </c>
      <c r="CO6" s="33">
        <f t="shared" si="10"/>
        <v>62.07</v>
      </c>
      <c r="CP6" s="33">
        <f t="shared" si="10"/>
        <v>62.07</v>
      </c>
      <c r="CQ6" s="33">
        <f t="shared" si="10"/>
        <v>60.03</v>
      </c>
      <c r="CR6" s="33">
        <f t="shared" si="10"/>
        <v>61.93</v>
      </c>
      <c r="CS6" s="33">
        <f t="shared" si="10"/>
        <v>58.06</v>
      </c>
      <c r="CT6" s="33">
        <f t="shared" si="10"/>
        <v>59.08</v>
      </c>
      <c r="CU6" s="33">
        <f t="shared" si="10"/>
        <v>58.25</v>
      </c>
      <c r="CV6" s="32" t="str">
        <f>IF(CV7="","",IF(CV7="-","【-】","【"&amp;SUBSTITUTE(TEXT(CV7,"#,##0.00"),"-","△")&amp;"】"))</f>
        <v>【58.84】</v>
      </c>
      <c r="CW6" s="33">
        <f>IF(CW7="",NA(),CW7)</f>
        <v>52.27</v>
      </c>
      <c r="CX6" s="33">
        <f t="shared" ref="CX6:DF6" si="11">IF(CX7="",NA(),CX7)</f>
        <v>70.45</v>
      </c>
      <c r="CY6" s="33">
        <f t="shared" si="11"/>
        <v>92.05</v>
      </c>
      <c r="CZ6" s="33">
        <f t="shared" si="11"/>
        <v>96.59</v>
      </c>
      <c r="DA6" s="33">
        <f t="shared" si="11"/>
        <v>96.59</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6.77</v>
      </c>
      <c r="DI6" s="33">
        <f t="shared" ref="DI6:DQ6" si="12">IF(DI7="",NA(),DI7)</f>
        <v>13.45</v>
      </c>
      <c r="DJ6" s="33">
        <f t="shared" si="12"/>
        <v>16.11</v>
      </c>
      <c r="DK6" s="33">
        <f t="shared" si="12"/>
        <v>19.39</v>
      </c>
      <c r="DL6" s="33">
        <f t="shared" si="12"/>
        <v>22.67</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162108</v>
      </c>
      <c r="D7" s="35">
        <v>46</v>
      </c>
      <c r="E7" s="35">
        <v>18</v>
      </c>
      <c r="F7" s="35">
        <v>0</v>
      </c>
      <c r="G7" s="35">
        <v>0</v>
      </c>
      <c r="H7" s="35" t="s">
        <v>96</v>
      </c>
      <c r="I7" s="35" t="s">
        <v>97</v>
      </c>
      <c r="J7" s="35" t="s">
        <v>98</v>
      </c>
      <c r="K7" s="35" t="s">
        <v>99</v>
      </c>
      <c r="L7" s="35" t="s">
        <v>100</v>
      </c>
      <c r="M7" s="36" t="s">
        <v>101</v>
      </c>
      <c r="N7" s="36">
        <v>23.15</v>
      </c>
      <c r="O7" s="36">
        <v>0.17</v>
      </c>
      <c r="P7" s="36">
        <v>100</v>
      </c>
      <c r="Q7" s="36">
        <v>3888</v>
      </c>
      <c r="R7" s="36">
        <v>53136</v>
      </c>
      <c r="S7" s="36">
        <v>668.64</v>
      </c>
      <c r="T7" s="36">
        <v>79.47</v>
      </c>
      <c r="U7" s="36">
        <v>88</v>
      </c>
      <c r="V7" s="36">
        <v>0.02</v>
      </c>
      <c r="W7" s="36">
        <v>4400</v>
      </c>
      <c r="X7" s="36">
        <v>45.41</v>
      </c>
      <c r="Y7" s="36">
        <v>26.36</v>
      </c>
      <c r="Z7" s="36">
        <v>36.03</v>
      </c>
      <c r="AA7" s="36">
        <v>63</v>
      </c>
      <c r="AB7" s="36">
        <v>71.84</v>
      </c>
      <c r="AC7" s="36">
        <v>101.13</v>
      </c>
      <c r="AD7" s="36">
        <v>97.09</v>
      </c>
      <c r="AE7" s="36">
        <v>89.7</v>
      </c>
      <c r="AF7" s="36">
        <v>90.66</v>
      </c>
      <c r="AG7" s="36">
        <v>89.69</v>
      </c>
      <c r="AH7" s="36">
        <v>85.56</v>
      </c>
      <c r="AI7" s="36">
        <v>0</v>
      </c>
      <c r="AJ7" s="36">
        <v>0</v>
      </c>
      <c r="AK7" s="36">
        <v>0</v>
      </c>
      <c r="AL7" s="36">
        <v>832.49</v>
      </c>
      <c r="AM7" s="36">
        <v>887.99</v>
      </c>
      <c r="AN7" s="36">
        <v>121.33</v>
      </c>
      <c r="AO7" s="36">
        <v>42.06</v>
      </c>
      <c r="AP7" s="36">
        <v>76.069999999999993</v>
      </c>
      <c r="AQ7" s="36">
        <v>91.1</v>
      </c>
      <c r="AR7" s="36">
        <v>124.89</v>
      </c>
      <c r="AS7" s="36">
        <v>200.94</v>
      </c>
      <c r="AT7" s="36" t="s">
        <v>101</v>
      </c>
      <c r="AU7" s="36" t="s">
        <v>101</v>
      </c>
      <c r="AV7" s="36" t="s">
        <v>101</v>
      </c>
      <c r="AW7" s="36">
        <v>355.41</v>
      </c>
      <c r="AX7" s="36">
        <v>262.42</v>
      </c>
      <c r="AY7" s="36">
        <v>378.53</v>
      </c>
      <c r="AZ7" s="36">
        <v>701.64</v>
      </c>
      <c r="BA7" s="36">
        <v>377.59</v>
      </c>
      <c r="BB7" s="36">
        <v>247.48</v>
      </c>
      <c r="BC7" s="36">
        <v>221.76</v>
      </c>
      <c r="BD7" s="36">
        <v>160.94999999999999</v>
      </c>
      <c r="BE7" s="36">
        <v>3218.02</v>
      </c>
      <c r="BF7" s="36">
        <v>2618.66</v>
      </c>
      <c r="BG7" s="36">
        <v>1690.49</v>
      </c>
      <c r="BH7" s="36">
        <v>1134.23</v>
      </c>
      <c r="BI7" s="36">
        <v>1151.6500000000001</v>
      </c>
      <c r="BJ7" s="36">
        <v>421.01</v>
      </c>
      <c r="BK7" s="36">
        <v>430.64</v>
      </c>
      <c r="BL7" s="36">
        <v>446.63</v>
      </c>
      <c r="BM7" s="36">
        <v>416.91</v>
      </c>
      <c r="BN7" s="36">
        <v>392.19</v>
      </c>
      <c r="BO7" s="36">
        <v>345.93</v>
      </c>
      <c r="BP7" s="36">
        <v>30.8</v>
      </c>
      <c r="BQ7" s="36">
        <v>20.21</v>
      </c>
      <c r="BR7" s="36">
        <v>30.47</v>
      </c>
      <c r="BS7" s="36">
        <v>51.22</v>
      </c>
      <c r="BT7" s="36">
        <v>61.22</v>
      </c>
      <c r="BU7" s="36">
        <v>58.98</v>
      </c>
      <c r="BV7" s="36">
        <v>58.78</v>
      </c>
      <c r="BW7" s="36">
        <v>58.53</v>
      </c>
      <c r="BX7" s="36">
        <v>57.93</v>
      </c>
      <c r="BY7" s="36">
        <v>57.03</v>
      </c>
      <c r="BZ7" s="36">
        <v>59.44</v>
      </c>
      <c r="CA7" s="36">
        <v>540.04999999999995</v>
      </c>
      <c r="CB7" s="36">
        <v>957.77</v>
      </c>
      <c r="CC7" s="36">
        <v>630.72</v>
      </c>
      <c r="CD7" s="36">
        <v>374.58</v>
      </c>
      <c r="CE7" s="36">
        <v>315.97000000000003</v>
      </c>
      <c r="CF7" s="36">
        <v>253.84</v>
      </c>
      <c r="CG7" s="36">
        <v>257.02999999999997</v>
      </c>
      <c r="CH7" s="36">
        <v>266.57</v>
      </c>
      <c r="CI7" s="36">
        <v>276.93</v>
      </c>
      <c r="CJ7" s="36">
        <v>283.73</v>
      </c>
      <c r="CK7" s="36">
        <v>272.79000000000002</v>
      </c>
      <c r="CL7" s="36">
        <v>34.479999999999997</v>
      </c>
      <c r="CM7" s="36">
        <v>37.93</v>
      </c>
      <c r="CN7" s="36">
        <v>55.17</v>
      </c>
      <c r="CO7" s="36">
        <v>62.07</v>
      </c>
      <c r="CP7" s="36">
        <v>62.07</v>
      </c>
      <c r="CQ7" s="36">
        <v>60.03</v>
      </c>
      <c r="CR7" s="36">
        <v>61.93</v>
      </c>
      <c r="CS7" s="36">
        <v>58.06</v>
      </c>
      <c r="CT7" s="36">
        <v>59.08</v>
      </c>
      <c r="CU7" s="36">
        <v>58.25</v>
      </c>
      <c r="CV7" s="36">
        <v>58.84</v>
      </c>
      <c r="CW7" s="36">
        <v>52.27</v>
      </c>
      <c r="CX7" s="36">
        <v>70.45</v>
      </c>
      <c r="CY7" s="36">
        <v>92.05</v>
      </c>
      <c r="CZ7" s="36">
        <v>96.59</v>
      </c>
      <c r="DA7" s="36">
        <v>96.59</v>
      </c>
      <c r="DB7" s="36">
        <v>76.8</v>
      </c>
      <c r="DC7" s="36">
        <v>77.25</v>
      </c>
      <c r="DD7" s="36">
        <v>75.790000000000006</v>
      </c>
      <c r="DE7" s="36">
        <v>77.12</v>
      </c>
      <c r="DF7" s="36">
        <v>68.150000000000006</v>
      </c>
      <c r="DG7" s="36">
        <v>74.349999999999994</v>
      </c>
      <c r="DH7" s="36">
        <v>6.77</v>
      </c>
      <c r="DI7" s="36">
        <v>13.45</v>
      </c>
      <c r="DJ7" s="36">
        <v>16.11</v>
      </c>
      <c r="DK7" s="36">
        <v>19.39</v>
      </c>
      <c r="DL7" s="36">
        <v>22.67</v>
      </c>
      <c r="DM7" s="36">
        <v>7.74</v>
      </c>
      <c r="DN7" s="36">
        <v>6.32</v>
      </c>
      <c r="DO7" s="36">
        <v>6.48</v>
      </c>
      <c r="DP7" s="36">
        <v>13.6</v>
      </c>
      <c r="DQ7" s="36">
        <v>14.97</v>
      </c>
      <c r="DR7" s="36">
        <v>16.91</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南砺市</cp:lastModifiedBy>
  <dcterms:created xsi:type="dcterms:W3CDTF">2017-02-08T02:42:34Z</dcterms:created>
  <dcterms:modified xsi:type="dcterms:W3CDTF">2017-02-13T02:43:12Z</dcterms:modified>
  <cp:category/>
</cp:coreProperties>
</file>