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4525"/>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<sst xmlns="http://schemas.openxmlformats.org/spreadsheetml/2006/main" count="217" uniqueCount="106">
  <si>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</si>
  <si>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</si>
  <si>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</si>
  <si>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</si>
  <si>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</si>
  <si>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</si>
  <si>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</si>
  <si>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</si>
  <si>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</si>
  <si>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</si>
  <si>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</si>
  <si>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</si>
  <si>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</si>
  <si>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</si>
  <si>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</si>
  <si>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</si>
  <si>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</si>
  <si>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</si>
  <si>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</si>
  <si>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</si>
  <si>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</si>
  <si>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</si>
  <si>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</si>
  <si>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</si>
  <si>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</si>
  <si>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</si>
  <si>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</si>
  <si>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</si>
  <si>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</si>
  <si>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</si>
  <si>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</si>
  <si>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</si>
  <si>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</si>
  <si>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</si>
  <si>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</si>
  <si>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</si>
  <si>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</si>
  <si>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</si>
  <si>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</si>
  <si>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</si>
  <si>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</si>
  <si>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</si>
  <si>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</si>
  <si>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</si>
  <si>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</si>
  <si>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</si>
  <si>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</si>
  <si>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</si>
  <si>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</si>
  <si>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</si>
  <si>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</si>
  <si>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</si>
  <si>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</si>
  <si>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</si>
  <si>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</si>
  <si>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</si>
  <si>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</si>
  <si>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</si>
  <si>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</si>
  <si>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</si>
  <si>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</si>
  <si>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</si>
  <si>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</si>
  <si>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</si>
  <si>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</si>
  <si>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</si>
  <si>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</si>
  <si>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</si>
  <si>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</si>
  <si>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</si>
  <si>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</si>
  <si>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</si>
  <si>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</si>
  <si>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</si>
  <si>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</si>
  <si>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</si>
  <si>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</si>
  <si>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</si>
  <si>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</si>
  <si>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</si>
  <si>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</si>
  <si>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</si>
  <si>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</si>
  <si>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</si>
  <si>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</si>
  <si>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</si>
  <si>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</si>
  <si>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</si>
  <si>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</si>
  <si>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</si>
  <si>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</si>
  <si>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</si>
  <si>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射水市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</si>
  <si>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</si>
  <si>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</si>
  <si>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</si>
  <si>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</si>
  <si>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</si>
  <si>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</si>
  <si>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</si>
  <si>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</si>
  <si>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</si>
  <si>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</si>
  <si>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①②累積欠損金は発生しておらず、経常収支比率からも健全な営業活動が行われている。
③流動資産が増加したことから比率が上昇した。
④給水収益が増加したことに加え、企業債の発行額が当年度償還額より下回ったことから比率が下降した。
⑤100％を上回っていることから、費用を料金収入で賄っている。
⑥経常費用が減少したことから給水原価は下降したが、全国・類似団体平均値より高い。主な要因として本市水道事業は県受水団体であり、費用に占める受水費の割合が影響している。
⑦全国・類似団体平均値よりも高いことから、効率的に施設を利用している。
⑧有収率は全国・類似団体平均値よりも高く、対前年度においても上昇している。これは、有収水量が増加したことに加え、管路更新や漏水調査等を積極的に実施し漏水防止に努めた成果である。</t>
    <phoneticPr fontId="4"/>
  </si>
  <si>
    <t>①全国・類似団体平均値との差はあまり見られないが上昇傾向にあり、今後の施設等の更新の参考指標とする。
②管路経年化率は年々上昇傾向にあり、全国・類似団体平均値よりも老朽化が進行していることから計画的に更新を行う必要がある。
③Ｈ26年度で浄水施設等の耐震化工事が完了したことから、管路更新を積極的に実施したことで更新率が上昇したものである。</t>
    <phoneticPr fontId="4"/>
  </si>
  <si>
    <t>今後、人口の減少や節水機器の更なる普及により、料金収入は減少の一途を辿ることが予測される。しかしながら、安定した給水を継続していくためには施設及び管路の更新が不可欠であることから、アセットマネジメントや業務指標等を活用し損益構造や資産状況を分析・検証しなければならない。今後も中長期的な建設改良計画に基づき、主要幹線の耐震化や老朽管更新を積極的に進め、より健全な事業運営に取り組んでいく予定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</si>
</sst>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0.68</c:v>
                </c:pt>
                <c:pt idx="1">
                  <c:v>0.38</c:v>
                </c:pt>
                <c:pt idx="2">
                  <c:v>0.74</c:v>
                </c:pt>
                <c:pt idx="3">
                  <c:v>0.79</c:v>
                </c:pt>
                <c:pt idx="4">
                  <c:v>1.64</c:v>
                </c:pt>
              </c:numCache>
            </c:numRef>
          </c:val>
        </c:ser>
        <c:dLbls>
          <c:showLegendKey val="0"/>
          <c:showVal val="0"/>
          <c:showCatName val="0"/>
          <c:showSerName val="0"/>
          <c:showPercent val="0"/>
          <c:showBubbleSize val="0"/>
        </c:dLbls>
        <c:gapWidth val="150"/>
        <c:axId val="77999104"/>
        <c:axId val="7800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77999104"/>
        <c:axId val="78005376"/>
      </c:lineChart>
      <c:dateAx>
        <c:axId val="77999104"/>
        <c:scaling>
          <c:orientation val="minMax"/>
        </c:scaling>
        <c:delete val="1"/>
        <c:axPos val="b"/>
        <c:numFmt formatCode="ge" sourceLinked="1"/>
        <c:majorTickMark val="none"/>
        <c:minorTickMark val="none"/>
        <c:tickLblPos val="none"/>
        <c:crossAx val="78005376"/>
        <c:crosses val="autoZero"/>
        <c:auto val="1"/>
        <c:lblOffset val="100"/>
        <c:baseTimeUnit val="years"/>
      </c:dateAx>
      <c:valAx>
        <c:axId val="7800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99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69.290000000000006</c:v>
                </c:pt>
                <c:pt idx="1">
                  <c:v>69.459999999999994</c:v>
                </c:pt>
                <c:pt idx="2">
                  <c:v>68.98</c:v>
                </c:pt>
                <c:pt idx="3">
                  <c:v>66.790000000000006</c:v>
                </c:pt>
                <c:pt idx="4">
                  <c:v>64.260000000000005</c:v>
                </c:pt>
              </c:numCache>
            </c:numRef>
          </c:val>
        </c:ser>
        <c:dLbls>
          <c:showLegendKey val="0"/>
          <c:showVal val="0"/>
          <c:showCatName val="0"/>
          <c:showSerName val="0"/>
          <c:showPercent val="0"/>
          <c:showBubbleSize val="0"/>
        </c:dLbls>
        <c:gapWidth val="150"/>
        <c:axId val="99741056"/>
        <c:axId val="9975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99741056"/>
        <c:axId val="99759616"/>
      </c:lineChart>
      <c:dateAx>
        <c:axId val="99741056"/>
        <c:scaling>
          <c:orientation val="minMax"/>
        </c:scaling>
        <c:delete val="1"/>
        <c:axPos val="b"/>
        <c:numFmt formatCode="ge" sourceLinked="1"/>
        <c:majorTickMark val="none"/>
        <c:minorTickMark val="none"/>
        <c:tickLblPos val="none"/>
        <c:crossAx val="99759616"/>
        <c:crosses val="autoZero"/>
        <c:auto val="1"/>
        <c:lblOffset val="100"/>
        <c:baseTimeUnit val="years"/>
      </c:dateAx>
      <c:valAx>
        <c:axId val="9975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4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93.29</c:v>
                </c:pt>
                <c:pt idx="1">
                  <c:v>92.47</c:v>
                </c:pt>
                <c:pt idx="2">
                  <c:v>91.66</c:v>
                </c:pt>
                <c:pt idx="3">
                  <c:v>93.17</c:v>
                </c:pt>
                <c:pt idx="4">
                  <c:v>94.78</c:v>
                </c:pt>
              </c:numCache>
            </c:numRef>
          </c:val>
        </c:ser>
        <c:dLbls>
          <c:showLegendKey val="0"/>
          <c:showVal val="0"/>
          <c:showCatName val="0"/>
          <c:showSerName val="0"/>
          <c:showPercent val="0"/>
          <c:showBubbleSize val="0"/>
        </c:dLbls>
        <c:gapWidth val="150"/>
        <c:axId val="99798016"/>
        <c:axId val="9980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99798016"/>
        <c:axId val="99804288"/>
      </c:lineChart>
      <c:dateAx>
        <c:axId val="99798016"/>
        <c:scaling>
          <c:orientation val="minMax"/>
        </c:scaling>
        <c:delete val="1"/>
        <c:axPos val="b"/>
        <c:numFmt formatCode="ge" sourceLinked="1"/>
        <c:majorTickMark val="none"/>
        <c:minorTickMark val="none"/>
        <c:tickLblPos val="none"/>
        <c:crossAx val="99804288"/>
        <c:crosses val="autoZero"/>
        <c:auto val="1"/>
        <c:lblOffset val="100"/>
        <c:baseTimeUnit val="years"/>
      </c:dateAx>
      <c:valAx>
        <c:axId val="9980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9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110.44</c:v>
                </c:pt>
                <c:pt idx="1">
                  <c:v>108.56</c:v>
                </c:pt>
                <c:pt idx="2">
                  <c:v>108.68</c:v>
                </c:pt>
                <c:pt idx="3">
                  <c:v>109.66</c:v>
                </c:pt>
                <c:pt idx="4">
                  <c:v>112.22</c:v>
                </c:pt>
              </c:numCache>
            </c:numRef>
          </c:val>
        </c:ser>
        <c:dLbls>
          <c:showLegendKey val="0"/>
          <c:showVal val="0"/>
          <c:showCatName val="0"/>
          <c:showSerName val="0"/>
          <c:showPercent val="0"/>
          <c:showBubbleSize val="0"/>
        </c:dLbls>
        <c:gapWidth val="150"/>
        <c:axId val="44698240"/>
        <c:axId val="8285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44698240"/>
        <c:axId val="82858752"/>
      </c:lineChart>
      <c:dateAx>
        <c:axId val="44698240"/>
        <c:scaling>
          <c:orientation val="minMax"/>
        </c:scaling>
        <c:delete val="1"/>
        <c:axPos val="b"/>
        <c:numFmt formatCode="ge" sourceLinked="1"/>
        <c:majorTickMark val="none"/>
        <c:minorTickMark val="none"/>
        <c:tickLblPos val="none"/>
        <c:crossAx val="82858752"/>
        <c:crosses val="autoZero"/>
        <c:auto val="1"/>
        <c:lblOffset val="100"/>
        <c:baseTimeUnit val="years"/>
      </c:dateAx>
      <c:valAx>
        <c:axId val="82858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469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43.77</c:v>
                </c:pt>
                <c:pt idx="1">
                  <c:v>44.7</c:v>
                </c:pt>
                <c:pt idx="2">
                  <c:v>45.85</c:v>
                </c:pt>
                <c:pt idx="3">
                  <c:v>45.83</c:v>
                </c:pt>
                <c:pt idx="4">
                  <c:v>46.83</c:v>
                </c:pt>
              </c:numCache>
            </c:numRef>
          </c:val>
        </c:ser>
        <c:dLbls>
          <c:showLegendKey val="0"/>
          <c:showVal val="0"/>
          <c:showCatName val="0"/>
          <c:showSerName val="0"/>
          <c:showPercent val="0"/>
          <c:showBubbleSize val="0"/>
        </c:dLbls>
        <c:gapWidth val="150"/>
        <c:axId val="99432704"/>
        <c:axId val="9943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99432704"/>
        <c:axId val="99438976"/>
      </c:lineChart>
      <c:dateAx>
        <c:axId val="99432704"/>
        <c:scaling>
          <c:orientation val="minMax"/>
        </c:scaling>
        <c:delete val="1"/>
        <c:axPos val="b"/>
        <c:numFmt formatCode="ge" sourceLinked="1"/>
        <c:majorTickMark val="none"/>
        <c:minorTickMark val="none"/>
        <c:tickLblPos val="none"/>
        <c:crossAx val="99438976"/>
        <c:crosses val="autoZero"/>
        <c:auto val="1"/>
        <c:lblOffset val="100"/>
        <c:baseTimeUnit val="years"/>
      </c:dateAx>
      <c:valAx>
        <c:axId val="9943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3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8.2899999999999991</c:v>
                </c:pt>
                <c:pt idx="1">
                  <c:v>11.03</c:v>
                </c:pt>
                <c:pt idx="2">
                  <c:v>13.56</c:v>
                </c:pt>
                <c:pt idx="3">
                  <c:v>14.48</c:v>
                </c:pt>
                <c:pt idx="4">
                  <c:v>17.07</c:v>
                </c:pt>
              </c:numCache>
            </c:numRef>
          </c:val>
        </c:ser>
        <c:dLbls>
          <c:showLegendKey val="0"/>
          <c:showVal val="0"/>
          <c:showCatName val="0"/>
          <c:showSerName val="0"/>
          <c:showPercent val="0"/>
          <c:showBubbleSize val="0"/>
        </c:dLbls>
        <c:gapWidth val="150"/>
        <c:axId val="99469184"/>
        <c:axId val="9948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99469184"/>
        <c:axId val="99487744"/>
      </c:lineChart>
      <c:dateAx>
        <c:axId val="99469184"/>
        <c:scaling>
          <c:orientation val="minMax"/>
        </c:scaling>
        <c:delete val="1"/>
        <c:axPos val="b"/>
        <c:numFmt formatCode="ge" sourceLinked="1"/>
        <c:majorTickMark val="none"/>
        <c:minorTickMark val="none"/>
        <c:tickLblPos val="none"/>
        <c:crossAx val="99487744"/>
        <c:crosses val="autoZero"/>
        <c:auto val="1"/>
        <c:lblOffset val="100"/>
        <c:baseTimeUnit val="years"/>
      </c:dateAx>
      <c:valAx>
        <c:axId val="9948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6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9518336"/>
        <c:axId val="9952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99518336"/>
        <c:axId val="99520512"/>
      </c:lineChart>
      <c:dateAx>
        <c:axId val="99518336"/>
        <c:scaling>
          <c:orientation val="minMax"/>
        </c:scaling>
        <c:delete val="1"/>
        <c:axPos val="b"/>
        <c:numFmt formatCode="ge" sourceLinked="1"/>
        <c:majorTickMark val="none"/>
        <c:minorTickMark val="none"/>
        <c:tickLblPos val="none"/>
        <c:crossAx val="99520512"/>
        <c:crosses val="autoZero"/>
        <c:auto val="1"/>
        <c:lblOffset val="100"/>
        <c:baseTimeUnit val="years"/>
      </c:dateAx>
      <c:valAx>
        <c:axId val="99520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51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431.05</c:v>
                </c:pt>
                <c:pt idx="1">
                  <c:v>301.16000000000003</c:v>
                </c:pt>
                <c:pt idx="2">
                  <c:v>344.93</c:v>
                </c:pt>
                <c:pt idx="3">
                  <c:v>142.07</c:v>
                </c:pt>
                <c:pt idx="4">
                  <c:v>161.06</c:v>
                </c:pt>
              </c:numCache>
            </c:numRef>
          </c:val>
        </c:ser>
        <c:dLbls>
          <c:showLegendKey val="0"/>
          <c:showVal val="0"/>
          <c:showCatName val="0"/>
          <c:showSerName val="0"/>
          <c:showPercent val="0"/>
          <c:showBubbleSize val="0"/>
        </c:dLbls>
        <c:gapWidth val="150"/>
        <c:axId val="99542528"/>
        <c:axId val="9954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99542528"/>
        <c:axId val="99544448"/>
      </c:lineChart>
      <c:dateAx>
        <c:axId val="99542528"/>
        <c:scaling>
          <c:orientation val="minMax"/>
        </c:scaling>
        <c:delete val="1"/>
        <c:axPos val="b"/>
        <c:numFmt formatCode="ge" sourceLinked="1"/>
        <c:majorTickMark val="none"/>
        <c:minorTickMark val="none"/>
        <c:tickLblPos val="none"/>
        <c:crossAx val="99544448"/>
        <c:crosses val="autoZero"/>
        <c:auto val="1"/>
        <c:lblOffset val="100"/>
        <c:baseTimeUnit val="years"/>
      </c:dateAx>
      <c:valAx>
        <c:axId val="99544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54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400.66</c:v>
                </c:pt>
                <c:pt idx="1">
                  <c:v>406.59</c:v>
                </c:pt>
                <c:pt idx="2">
                  <c:v>408.09</c:v>
                </c:pt>
                <c:pt idx="3">
                  <c:v>421.14</c:v>
                </c:pt>
                <c:pt idx="4">
                  <c:v>417.19</c:v>
                </c:pt>
              </c:numCache>
            </c:numRef>
          </c:val>
        </c:ser>
        <c:dLbls>
          <c:showLegendKey val="0"/>
          <c:showVal val="0"/>
          <c:showCatName val="0"/>
          <c:showSerName val="0"/>
          <c:showPercent val="0"/>
          <c:showBubbleSize val="0"/>
        </c:dLbls>
        <c:gapWidth val="150"/>
        <c:axId val="99591296"/>
        <c:axId val="9959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99591296"/>
        <c:axId val="99593216"/>
      </c:lineChart>
      <c:dateAx>
        <c:axId val="99591296"/>
        <c:scaling>
          <c:orientation val="minMax"/>
        </c:scaling>
        <c:delete val="1"/>
        <c:axPos val="b"/>
        <c:numFmt formatCode="ge" sourceLinked="1"/>
        <c:majorTickMark val="none"/>
        <c:minorTickMark val="none"/>
        <c:tickLblPos val="none"/>
        <c:crossAx val="99593216"/>
        <c:crosses val="autoZero"/>
        <c:auto val="1"/>
        <c:lblOffset val="100"/>
        <c:baseTimeUnit val="years"/>
      </c:dateAx>
      <c:valAx>
        <c:axId val="99593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59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105.82</c:v>
                </c:pt>
                <c:pt idx="1">
                  <c:v>103.94</c:v>
                </c:pt>
                <c:pt idx="2">
                  <c:v>103.3</c:v>
                </c:pt>
                <c:pt idx="3">
                  <c:v>104.08</c:v>
                </c:pt>
                <c:pt idx="4">
                  <c:v>106.58</c:v>
                </c:pt>
              </c:numCache>
            </c:numRef>
          </c:val>
        </c:ser>
        <c:dLbls>
          <c:showLegendKey val="0"/>
          <c:showVal val="0"/>
          <c:showCatName val="0"/>
          <c:showSerName val="0"/>
          <c:showPercent val="0"/>
          <c:showBubbleSize val="0"/>
        </c:dLbls>
        <c:gapWidth val="150"/>
        <c:axId val="99693312"/>
        <c:axId val="9969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99693312"/>
        <c:axId val="99695232"/>
      </c:lineChart>
      <c:dateAx>
        <c:axId val="99693312"/>
        <c:scaling>
          <c:orientation val="minMax"/>
        </c:scaling>
        <c:delete val="1"/>
        <c:axPos val="b"/>
        <c:numFmt formatCode="ge" sourceLinked="1"/>
        <c:majorTickMark val="none"/>
        <c:minorTickMark val="none"/>
        <c:tickLblPos val="none"/>
        <c:crossAx val="99695232"/>
        <c:crosses val="autoZero"/>
        <c:auto val="1"/>
        <c:lblOffset val="100"/>
        <c:baseTimeUnit val="years"/>
      </c:dateAx>
      <c:valAx>
        <c:axId val="9969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9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175.82</c:v>
                </c:pt>
                <c:pt idx="1">
                  <c:v>179.01</c:v>
                </c:pt>
                <c:pt idx="2">
                  <c:v>180.21</c:v>
                </c:pt>
                <c:pt idx="3">
                  <c:v>179.07</c:v>
                </c:pt>
                <c:pt idx="4">
                  <c:v>175.18</c:v>
                </c:pt>
              </c:numCache>
            </c:numRef>
          </c:val>
        </c:ser>
        <c:dLbls>
          <c:showLegendKey val="0"/>
          <c:showVal val="0"/>
          <c:showCatName val="0"/>
          <c:showSerName val="0"/>
          <c:showPercent val="0"/>
          <c:showBubbleSize val="0"/>
        </c:dLbls>
        <c:gapWidth val="150"/>
        <c:axId val="99725312"/>
        <c:axId val="9972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99725312"/>
        <c:axId val="99727232"/>
      </c:lineChart>
      <c:dateAx>
        <c:axId val="99725312"/>
        <c:scaling>
          <c:orientation val="minMax"/>
        </c:scaling>
        <c:delete val="1"/>
        <c:axPos val="b"/>
        <c:numFmt formatCode="ge" sourceLinked="1"/>
        <c:majorTickMark val="none"/>
        <c:minorTickMark val="none"/>
        <c:tickLblPos val="none"/>
        <c:crossAx val="99727232"/>
        <c:crosses val="autoZero"/>
        <c:auto val="1"/>
        <c:lblOffset val="100"/>
        <c:baseTimeUnit val="years"/>
      </c:dateAx>
      <c:valAx>
        <c:axId val="9972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2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1" sqref="B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富山県　射水市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A4</v>
      </c>
      <c r="AA8" s="72"/>
      <c r="AB8" s="72"/>
      <c r="AC8" s="72"/>
      <c r="AD8" s="72"/>
      <c r="AE8" s="72"/>
      <c r="AF8" s="72"/>
      <c r="AG8" s="73"/>
      <c r="AH8" s="3"/>
      <c r="AI8" s="74">
        <f>データ!Q6</f>
        <v>94301</v>
      </c>
      <c r="AJ8" s="75"/>
      <c r="AK8" s="75"/>
      <c r="AL8" s="75"/>
      <c r="AM8" s="75"/>
      <c r="AN8" s="75"/>
      <c r="AO8" s="75"/>
      <c r="AP8" s="76"/>
      <c r="AQ8" s="57">
        <f>データ!R6</f>
        <v>109.43</v>
      </c>
      <c r="AR8" s="57"/>
      <c r="AS8" s="57"/>
      <c r="AT8" s="57"/>
      <c r="AU8" s="57"/>
      <c r="AV8" s="57"/>
      <c r="AW8" s="57"/>
      <c r="AX8" s="57"/>
      <c r="AY8" s="57">
        <f>データ!S6</f>
        <v>861.75</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54.73</v>
      </c>
      <c r="K10" s="57"/>
      <c r="L10" s="57"/>
      <c r="M10" s="57"/>
      <c r="N10" s="57"/>
      <c r="O10" s="57"/>
      <c r="P10" s="57"/>
      <c r="Q10" s="57"/>
      <c r="R10" s="57">
        <f>データ!O6</f>
        <v>98.96</v>
      </c>
      <c r="S10" s="57"/>
      <c r="T10" s="57"/>
      <c r="U10" s="57"/>
      <c r="V10" s="57"/>
      <c r="W10" s="57"/>
      <c r="X10" s="57"/>
      <c r="Y10" s="57"/>
      <c r="Z10" s="65">
        <f>データ!P6</f>
        <v>3348</v>
      </c>
      <c r="AA10" s="65"/>
      <c r="AB10" s="65"/>
      <c r="AC10" s="65"/>
      <c r="AD10" s="65"/>
      <c r="AE10" s="65"/>
      <c r="AF10" s="65"/>
      <c r="AG10" s="65"/>
      <c r="AH10" s="2"/>
      <c r="AI10" s="65">
        <f>データ!T6</f>
        <v>93172</v>
      </c>
      <c r="AJ10" s="65"/>
      <c r="AK10" s="65"/>
      <c r="AL10" s="65"/>
      <c r="AM10" s="65"/>
      <c r="AN10" s="65"/>
      <c r="AO10" s="65"/>
      <c r="AP10" s="65"/>
      <c r="AQ10" s="57">
        <f>データ!U6</f>
        <v>109.18</v>
      </c>
      <c r="AR10" s="57"/>
      <c r="AS10" s="57"/>
      <c r="AT10" s="57"/>
      <c r="AU10" s="57"/>
      <c r="AV10" s="57"/>
      <c r="AW10" s="57"/>
      <c r="AX10" s="57"/>
      <c r="AY10" s="57">
        <f>データ!V6</f>
        <v>853.38</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103</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34</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51</v>
      </c>
      <c r="B4" s="28"/>
      <c r="C4" s="28"/>
      <c r="D4" s="28"/>
      <c r="E4" s="28"/>
      <c r="F4" s="28"/>
      <c r="G4" s="28"/>
      <c r="H4" s="86"/>
      <c r="I4" s="87"/>
      <c r="J4" s="87"/>
      <c r="K4" s="87"/>
      <c r="L4" s="87"/>
      <c r="M4" s="87"/>
      <c r="N4" s="87"/>
      <c r="O4" s="87"/>
      <c r="P4" s="87"/>
      <c r="Q4" s="87"/>
      <c r="R4" s="87"/>
      <c r="S4" s="87"/>
      <c r="T4" s="87"/>
      <c r="U4" s="87"/>
      <c r="V4" s="88"/>
      <c r="W4" s="82" t="s">
        <v>52</v>
      </c>
      <c r="X4" s="82"/>
      <c r="Y4" s="82"/>
      <c r="Z4" s="82"/>
      <c r="AA4" s="82"/>
      <c r="AB4" s="82"/>
      <c r="AC4" s="82"/>
      <c r="AD4" s="82"/>
      <c r="AE4" s="82"/>
      <c r="AF4" s="82"/>
      <c r="AG4" s="82"/>
      <c r="AH4" s="82" t="s">
        <v>53</v>
      </c>
      <c r="AI4" s="82"/>
      <c r="AJ4" s="82"/>
      <c r="AK4" s="82"/>
      <c r="AL4" s="82"/>
      <c r="AM4" s="82"/>
      <c r="AN4" s="82"/>
      <c r="AO4" s="82"/>
      <c r="AP4" s="82"/>
      <c r="AQ4" s="82"/>
      <c r="AR4" s="82"/>
      <c r="AS4" s="82" t="s">
        <v>54</v>
      </c>
      <c r="AT4" s="82"/>
      <c r="AU4" s="82"/>
      <c r="AV4" s="82"/>
      <c r="AW4" s="82"/>
      <c r="AX4" s="82"/>
      <c r="AY4" s="82"/>
      <c r="AZ4" s="82"/>
      <c r="BA4" s="82"/>
      <c r="BB4" s="82"/>
      <c r="BC4" s="82"/>
      <c r="BD4" s="82" t="s">
        <v>55</v>
      </c>
      <c r="BE4" s="82"/>
      <c r="BF4" s="82"/>
      <c r="BG4" s="82"/>
      <c r="BH4" s="82"/>
      <c r="BI4" s="82"/>
      <c r="BJ4" s="82"/>
      <c r="BK4" s="82"/>
      <c r="BL4" s="82"/>
      <c r="BM4" s="82"/>
      <c r="BN4" s="82"/>
      <c r="BO4" s="82" t="s">
        <v>56</v>
      </c>
      <c r="BP4" s="82"/>
      <c r="BQ4" s="82"/>
      <c r="BR4" s="82"/>
      <c r="BS4" s="82"/>
      <c r="BT4" s="82"/>
      <c r="BU4" s="82"/>
      <c r="BV4" s="82"/>
      <c r="BW4" s="82"/>
      <c r="BX4" s="82"/>
      <c r="BY4" s="82"/>
      <c r="BZ4" s="82" t="s">
        <v>57</v>
      </c>
      <c r="CA4" s="82"/>
      <c r="CB4" s="82"/>
      <c r="CC4" s="82"/>
      <c r="CD4" s="82"/>
      <c r="CE4" s="82"/>
      <c r="CF4" s="82"/>
      <c r="CG4" s="82"/>
      <c r="CH4" s="82"/>
      <c r="CI4" s="82"/>
      <c r="CJ4" s="82"/>
      <c r="CK4" s="82" t="s">
        <v>58</v>
      </c>
      <c r="CL4" s="82"/>
      <c r="CM4" s="82"/>
      <c r="CN4" s="82"/>
      <c r="CO4" s="82"/>
      <c r="CP4" s="82"/>
      <c r="CQ4" s="82"/>
      <c r="CR4" s="82"/>
      <c r="CS4" s="82"/>
      <c r="CT4" s="82"/>
      <c r="CU4" s="82"/>
      <c r="CV4" s="82" t="s">
        <v>59</v>
      </c>
      <c r="CW4" s="82"/>
      <c r="CX4" s="82"/>
      <c r="CY4" s="82"/>
      <c r="CZ4" s="82"/>
      <c r="DA4" s="82"/>
      <c r="DB4" s="82"/>
      <c r="DC4" s="82"/>
      <c r="DD4" s="82"/>
      <c r="DE4" s="82"/>
      <c r="DF4" s="82"/>
      <c r="DG4" s="82" t="s">
        <v>60</v>
      </c>
      <c r="DH4" s="82"/>
      <c r="DI4" s="82"/>
      <c r="DJ4" s="82"/>
      <c r="DK4" s="82"/>
      <c r="DL4" s="82"/>
      <c r="DM4" s="82"/>
      <c r="DN4" s="82"/>
      <c r="DO4" s="82"/>
      <c r="DP4" s="82"/>
      <c r="DQ4" s="82"/>
      <c r="DR4" s="82" t="s">
        <v>61</v>
      </c>
      <c r="DS4" s="82"/>
      <c r="DT4" s="82"/>
      <c r="DU4" s="82"/>
      <c r="DV4" s="82"/>
      <c r="DW4" s="82"/>
      <c r="DX4" s="82"/>
      <c r="DY4" s="82"/>
      <c r="DZ4" s="82"/>
      <c r="EA4" s="82"/>
      <c r="EB4" s="82"/>
      <c r="EC4" s="82" t="s">
        <v>62</v>
      </c>
      <c r="ED4" s="82"/>
      <c r="EE4" s="82"/>
      <c r="EF4" s="82"/>
      <c r="EG4" s="82"/>
      <c r="EH4" s="82"/>
      <c r="EI4" s="82"/>
      <c r="EJ4" s="82"/>
      <c r="EK4" s="82"/>
      <c r="EL4" s="82"/>
      <c r="EM4" s="82"/>
    </row>
    <row r="5" spans="1:143">
      <c r="A5" s="26" t="s">
        <v>63</v>
      </c>
      <c r="B5" s="29"/>
      <c r="C5" s="29"/>
      <c r="D5" s="29"/>
      <c r="E5" s="29"/>
      <c r="F5" s="29"/>
      <c r="G5" s="29"/>
      <c r="H5" s="30" t="s">
        <v>64</v>
      </c>
      <c r="I5" s="30" t="s">
        <v>65</v>
      </c>
      <c r="J5" s="30" t="s">
        <v>66</v>
      </c>
      <c r="K5" s="30" t="s">
        <v>67</v>
      </c>
      <c r="L5" s="30" t="s">
        <v>68</v>
      </c>
      <c r="M5" s="30" t="s">
        <v>69</v>
      </c>
      <c r="N5" s="30" t="s">
        <v>70</v>
      </c>
      <c r="O5" s="30" t="s">
        <v>71</v>
      </c>
      <c r="P5" s="30" t="s">
        <v>72</v>
      </c>
      <c r="Q5" s="30" t="s">
        <v>73</v>
      </c>
      <c r="R5" s="30" t="s">
        <v>74</v>
      </c>
      <c r="S5" s="30" t="s">
        <v>75</v>
      </c>
      <c r="T5" s="30" t="s">
        <v>76</v>
      </c>
      <c r="U5" s="30" t="s">
        <v>77</v>
      </c>
      <c r="V5" s="30" t="s">
        <v>78</v>
      </c>
      <c r="W5" s="30" t="s">
        <v>79</v>
      </c>
      <c r="X5" s="30" t="s">
        <v>80</v>
      </c>
      <c r="Y5" s="30" t="s">
        <v>81</v>
      </c>
      <c r="Z5" s="30" t="s">
        <v>82</v>
      </c>
      <c r="AA5" s="30" t="s">
        <v>83</v>
      </c>
      <c r="AB5" s="30" t="s">
        <v>84</v>
      </c>
      <c r="AC5" s="30" t="s">
        <v>85</v>
      </c>
      <c r="AD5" s="30" t="s">
        <v>86</v>
      </c>
      <c r="AE5" s="30" t="s">
        <v>87</v>
      </c>
      <c r="AF5" s="30" t="s">
        <v>88</v>
      </c>
      <c r="AG5" s="30" t="s">
        <v>89</v>
      </c>
      <c r="AH5" s="30" t="s">
        <v>79</v>
      </c>
      <c r="AI5" s="30" t="s">
        <v>80</v>
      </c>
      <c r="AJ5" s="30" t="s">
        <v>81</v>
      </c>
      <c r="AK5" s="30" t="s">
        <v>82</v>
      </c>
      <c r="AL5" s="30" t="s">
        <v>83</v>
      </c>
      <c r="AM5" s="30" t="s">
        <v>84</v>
      </c>
      <c r="AN5" s="30" t="s">
        <v>85</v>
      </c>
      <c r="AO5" s="30" t="s">
        <v>86</v>
      </c>
      <c r="AP5" s="30" t="s">
        <v>87</v>
      </c>
      <c r="AQ5" s="30" t="s">
        <v>88</v>
      </c>
      <c r="AR5" s="30" t="s">
        <v>90</v>
      </c>
      <c r="AS5" s="30" t="s">
        <v>79</v>
      </c>
      <c r="AT5" s="30" t="s">
        <v>80</v>
      </c>
      <c r="AU5" s="30" t="s">
        <v>81</v>
      </c>
      <c r="AV5" s="30" t="s">
        <v>82</v>
      </c>
      <c r="AW5" s="30" t="s">
        <v>83</v>
      </c>
      <c r="AX5" s="30" t="s">
        <v>84</v>
      </c>
      <c r="AY5" s="30" t="s">
        <v>85</v>
      </c>
      <c r="AZ5" s="30" t="s">
        <v>86</v>
      </c>
      <c r="BA5" s="30" t="s">
        <v>87</v>
      </c>
      <c r="BB5" s="30" t="s">
        <v>88</v>
      </c>
      <c r="BC5" s="30" t="s">
        <v>90</v>
      </c>
      <c r="BD5" s="30" t="s">
        <v>79</v>
      </c>
      <c r="BE5" s="30" t="s">
        <v>80</v>
      </c>
      <c r="BF5" s="30" t="s">
        <v>81</v>
      </c>
      <c r="BG5" s="30" t="s">
        <v>82</v>
      </c>
      <c r="BH5" s="30" t="s">
        <v>83</v>
      </c>
      <c r="BI5" s="30" t="s">
        <v>84</v>
      </c>
      <c r="BJ5" s="30" t="s">
        <v>85</v>
      </c>
      <c r="BK5" s="30" t="s">
        <v>86</v>
      </c>
      <c r="BL5" s="30" t="s">
        <v>87</v>
      </c>
      <c r="BM5" s="30" t="s">
        <v>88</v>
      </c>
      <c r="BN5" s="30" t="s">
        <v>90</v>
      </c>
      <c r="BO5" s="30" t="s">
        <v>79</v>
      </c>
      <c r="BP5" s="30" t="s">
        <v>80</v>
      </c>
      <c r="BQ5" s="30" t="s">
        <v>81</v>
      </c>
      <c r="BR5" s="30" t="s">
        <v>82</v>
      </c>
      <c r="BS5" s="30" t="s">
        <v>83</v>
      </c>
      <c r="BT5" s="30" t="s">
        <v>84</v>
      </c>
      <c r="BU5" s="30" t="s">
        <v>85</v>
      </c>
      <c r="BV5" s="30" t="s">
        <v>86</v>
      </c>
      <c r="BW5" s="30" t="s">
        <v>87</v>
      </c>
      <c r="BX5" s="30" t="s">
        <v>88</v>
      </c>
      <c r="BY5" s="30" t="s">
        <v>90</v>
      </c>
      <c r="BZ5" s="30" t="s">
        <v>79</v>
      </c>
      <c r="CA5" s="30" t="s">
        <v>80</v>
      </c>
      <c r="CB5" s="30" t="s">
        <v>81</v>
      </c>
      <c r="CC5" s="30" t="s">
        <v>82</v>
      </c>
      <c r="CD5" s="30" t="s">
        <v>83</v>
      </c>
      <c r="CE5" s="30" t="s">
        <v>84</v>
      </c>
      <c r="CF5" s="30" t="s">
        <v>85</v>
      </c>
      <c r="CG5" s="30" t="s">
        <v>86</v>
      </c>
      <c r="CH5" s="30" t="s">
        <v>87</v>
      </c>
      <c r="CI5" s="30" t="s">
        <v>88</v>
      </c>
      <c r="CJ5" s="30" t="s">
        <v>90</v>
      </c>
      <c r="CK5" s="30" t="s">
        <v>79</v>
      </c>
      <c r="CL5" s="30" t="s">
        <v>80</v>
      </c>
      <c r="CM5" s="30" t="s">
        <v>81</v>
      </c>
      <c r="CN5" s="30" t="s">
        <v>82</v>
      </c>
      <c r="CO5" s="30" t="s">
        <v>83</v>
      </c>
      <c r="CP5" s="30" t="s">
        <v>84</v>
      </c>
      <c r="CQ5" s="30" t="s">
        <v>85</v>
      </c>
      <c r="CR5" s="30" t="s">
        <v>86</v>
      </c>
      <c r="CS5" s="30" t="s">
        <v>87</v>
      </c>
      <c r="CT5" s="30" t="s">
        <v>88</v>
      </c>
      <c r="CU5" s="30" t="s">
        <v>90</v>
      </c>
      <c r="CV5" s="30" t="s">
        <v>79</v>
      </c>
      <c r="CW5" s="30" t="s">
        <v>80</v>
      </c>
      <c r="CX5" s="30" t="s">
        <v>81</v>
      </c>
      <c r="CY5" s="30" t="s">
        <v>82</v>
      </c>
      <c r="CZ5" s="30" t="s">
        <v>83</v>
      </c>
      <c r="DA5" s="30" t="s">
        <v>84</v>
      </c>
      <c r="DB5" s="30" t="s">
        <v>85</v>
      </c>
      <c r="DC5" s="30" t="s">
        <v>86</v>
      </c>
      <c r="DD5" s="30" t="s">
        <v>87</v>
      </c>
      <c r="DE5" s="30" t="s">
        <v>88</v>
      </c>
      <c r="DF5" s="30" t="s">
        <v>90</v>
      </c>
      <c r="DG5" s="30" t="s">
        <v>79</v>
      </c>
      <c r="DH5" s="30" t="s">
        <v>80</v>
      </c>
      <c r="DI5" s="30" t="s">
        <v>81</v>
      </c>
      <c r="DJ5" s="30" t="s">
        <v>82</v>
      </c>
      <c r="DK5" s="30" t="s">
        <v>83</v>
      </c>
      <c r="DL5" s="30" t="s">
        <v>84</v>
      </c>
      <c r="DM5" s="30" t="s">
        <v>85</v>
      </c>
      <c r="DN5" s="30" t="s">
        <v>86</v>
      </c>
      <c r="DO5" s="30" t="s">
        <v>87</v>
      </c>
      <c r="DP5" s="30" t="s">
        <v>88</v>
      </c>
      <c r="DQ5" s="30" t="s">
        <v>90</v>
      </c>
      <c r="DR5" s="30" t="s">
        <v>79</v>
      </c>
      <c r="DS5" s="30" t="s">
        <v>80</v>
      </c>
      <c r="DT5" s="30" t="s">
        <v>81</v>
      </c>
      <c r="DU5" s="30" t="s">
        <v>82</v>
      </c>
      <c r="DV5" s="30" t="s">
        <v>83</v>
      </c>
      <c r="DW5" s="30" t="s">
        <v>84</v>
      </c>
      <c r="DX5" s="30" t="s">
        <v>85</v>
      </c>
      <c r="DY5" s="30" t="s">
        <v>86</v>
      </c>
      <c r="DZ5" s="30" t="s">
        <v>87</v>
      </c>
      <c r="EA5" s="30" t="s">
        <v>88</v>
      </c>
      <c r="EB5" s="30" t="s">
        <v>90</v>
      </c>
      <c r="EC5" s="30" t="s">
        <v>79</v>
      </c>
      <c r="ED5" s="30" t="s">
        <v>80</v>
      </c>
      <c r="EE5" s="30" t="s">
        <v>81</v>
      </c>
      <c r="EF5" s="30" t="s">
        <v>82</v>
      </c>
      <c r="EG5" s="30" t="s">
        <v>83</v>
      </c>
      <c r="EH5" s="30" t="s">
        <v>84</v>
      </c>
      <c r="EI5" s="30" t="s">
        <v>85</v>
      </c>
      <c r="EJ5" s="30" t="s">
        <v>86</v>
      </c>
      <c r="EK5" s="30" t="s">
        <v>87</v>
      </c>
      <c r="EL5" s="30" t="s">
        <v>88</v>
      </c>
      <c r="EM5" s="30" t="s">
        <v>90</v>
      </c>
    </row>
    <row r="6" spans="1:143" s="34" customFormat="1">
      <c r="A6" s="26" t="s">
        <v>91</v>
      </c>
      <c r="B6" s="31">
        <f>B7</f>
        <v>2015</v>
      </c>
      <c r="C6" s="31">
        <f t="shared" ref="C6:V6" si="3">C7</f>
        <v>162116</v>
      </c>
      <c r="D6" s="31">
        <f t="shared" si="3"/>
        <v>46</v>
      </c>
      <c r="E6" s="31">
        <f t="shared" si="3"/>
        <v>1</v>
      </c>
      <c r="F6" s="31">
        <f t="shared" si="3"/>
        <v>0</v>
      </c>
      <c r="G6" s="31">
        <f t="shared" si="3"/>
        <v>1</v>
      </c>
      <c r="H6" s="31" t="str">
        <f t="shared" si="3"/>
        <v>富山県　射水市</v>
      </c>
      <c r="I6" s="31" t="str">
        <f t="shared" si="3"/>
        <v>法適用</v>
      </c>
      <c r="J6" s="31" t="str">
        <f t="shared" si="3"/>
        <v>水道事業</v>
      </c>
      <c r="K6" s="31" t="str">
        <f t="shared" si="3"/>
        <v>末端給水事業</v>
      </c>
      <c r="L6" s="31" t="str">
        <f t="shared" si="3"/>
        <v>A4</v>
      </c>
      <c r="M6" s="32" t="str">
        <f t="shared" si="3"/>
        <v>-</v>
      </c>
      <c r="N6" s="32">
        <f t="shared" si="3"/>
        <v>54.73</v>
      </c>
      <c r="O6" s="32">
        <f t="shared" si="3"/>
        <v>98.96</v>
      </c>
      <c r="P6" s="32">
        <f t="shared" si="3"/>
        <v>3348</v>
      </c>
      <c r="Q6" s="32">
        <f t="shared" si="3"/>
        <v>94301</v>
      </c>
      <c r="R6" s="32">
        <f t="shared" si="3"/>
        <v>109.43</v>
      </c>
      <c r="S6" s="32">
        <f t="shared" si="3"/>
        <v>861.75</v>
      </c>
      <c r="T6" s="32">
        <f t="shared" si="3"/>
        <v>93172</v>
      </c>
      <c r="U6" s="32">
        <f t="shared" si="3"/>
        <v>109.18</v>
      </c>
      <c r="V6" s="32">
        <f t="shared" si="3"/>
        <v>853.38</v>
      </c>
      <c r="W6" s="33">
        <f>IF(W7="",NA(),W7)</f>
        <v>110.44</v>
      </c>
      <c r="X6" s="33">
        <f t="shared" ref="X6:AF6" si="4">IF(X7="",NA(),X7)</f>
        <v>108.56</v>
      </c>
      <c r="Y6" s="33">
        <f t="shared" si="4"/>
        <v>108.68</v>
      </c>
      <c r="Z6" s="33">
        <f t="shared" si="4"/>
        <v>109.66</v>
      </c>
      <c r="AA6" s="33">
        <f t="shared" si="4"/>
        <v>112.22</v>
      </c>
      <c r="AB6" s="33">
        <f t="shared" si="4"/>
        <v>107.68</v>
      </c>
      <c r="AC6" s="33">
        <f t="shared" si="4"/>
        <v>108.24</v>
      </c>
      <c r="AD6" s="33">
        <f t="shared" si="4"/>
        <v>107.8</v>
      </c>
      <c r="AE6" s="33">
        <f t="shared" si="4"/>
        <v>111.96</v>
      </c>
      <c r="AF6" s="33">
        <f t="shared" si="4"/>
        <v>112.69</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431.05</v>
      </c>
      <c r="AT6" s="33">
        <f t="shared" ref="AT6:BB6" si="6">IF(AT7="",NA(),AT7)</f>
        <v>301.16000000000003</v>
      </c>
      <c r="AU6" s="33">
        <f t="shared" si="6"/>
        <v>344.93</v>
      </c>
      <c r="AV6" s="33">
        <f t="shared" si="6"/>
        <v>142.07</v>
      </c>
      <c r="AW6" s="33">
        <f t="shared" si="6"/>
        <v>161.06</v>
      </c>
      <c r="AX6" s="33">
        <f t="shared" si="6"/>
        <v>695.41</v>
      </c>
      <c r="AY6" s="33">
        <f t="shared" si="6"/>
        <v>701</v>
      </c>
      <c r="AZ6" s="33">
        <f t="shared" si="6"/>
        <v>739.59</v>
      </c>
      <c r="BA6" s="33">
        <f t="shared" si="6"/>
        <v>335.95</v>
      </c>
      <c r="BB6" s="33">
        <f t="shared" si="6"/>
        <v>346.59</v>
      </c>
      <c r="BC6" s="32" t="str">
        <f>IF(BC7="","",IF(BC7="-","【-】","【"&amp;SUBSTITUTE(TEXT(BC7,"#,##0.00"),"-","△")&amp;"】"))</f>
        <v>【262.74】</v>
      </c>
      <c r="BD6" s="33">
        <f>IF(BD7="",NA(),BD7)</f>
        <v>400.66</v>
      </c>
      <c r="BE6" s="33">
        <f t="shared" ref="BE6:BM6" si="7">IF(BE7="",NA(),BE7)</f>
        <v>406.59</v>
      </c>
      <c r="BF6" s="33">
        <f t="shared" si="7"/>
        <v>408.09</v>
      </c>
      <c r="BG6" s="33">
        <f t="shared" si="7"/>
        <v>421.14</v>
      </c>
      <c r="BH6" s="33">
        <f t="shared" si="7"/>
        <v>417.19</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105.82</v>
      </c>
      <c r="BP6" s="33">
        <f t="shared" ref="BP6:BX6" si="8">IF(BP7="",NA(),BP7)</f>
        <v>103.94</v>
      </c>
      <c r="BQ6" s="33">
        <f t="shared" si="8"/>
        <v>103.3</v>
      </c>
      <c r="BR6" s="33">
        <f t="shared" si="8"/>
        <v>104.08</v>
      </c>
      <c r="BS6" s="33">
        <f t="shared" si="8"/>
        <v>106.58</v>
      </c>
      <c r="BT6" s="33">
        <f t="shared" si="8"/>
        <v>99.61</v>
      </c>
      <c r="BU6" s="33">
        <f t="shared" si="8"/>
        <v>100.27</v>
      </c>
      <c r="BV6" s="33">
        <f t="shared" si="8"/>
        <v>99.46</v>
      </c>
      <c r="BW6" s="33">
        <f t="shared" si="8"/>
        <v>105.21</v>
      </c>
      <c r="BX6" s="33">
        <f t="shared" si="8"/>
        <v>105.71</v>
      </c>
      <c r="BY6" s="32" t="str">
        <f>IF(BY7="","",IF(BY7="-","【-】","【"&amp;SUBSTITUTE(TEXT(BY7,"#,##0.00"),"-","△")&amp;"】"))</f>
        <v>【104.99】</v>
      </c>
      <c r="BZ6" s="33">
        <f>IF(BZ7="",NA(),BZ7)</f>
        <v>175.82</v>
      </c>
      <c r="CA6" s="33">
        <f t="shared" ref="CA6:CI6" si="9">IF(CA7="",NA(),CA7)</f>
        <v>179.01</v>
      </c>
      <c r="CB6" s="33">
        <f t="shared" si="9"/>
        <v>180.21</v>
      </c>
      <c r="CC6" s="33">
        <f t="shared" si="9"/>
        <v>179.07</v>
      </c>
      <c r="CD6" s="33">
        <f t="shared" si="9"/>
        <v>175.18</v>
      </c>
      <c r="CE6" s="33">
        <f t="shared" si="9"/>
        <v>169.59</v>
      </c>
      <c r="CF6" s="33">
        <f t="shared" si="9"/>
        <v>169.62</v>
      </c>
      <c r="CG6" s="33">
        <f t="shared" si="9"/>
        <v>171.78</v>
      </c>
      <c r="CH6" s="33">
        <f t="shared" si="9"/>
        <v>162.59</v>
      </c>
      <c r="CI6" s="33">
        <f t="shared" si="9"/>
        <v>162.15</v>
      </c>
      <c r="CJ6" s="32" t="str">
        <f>IF(CJ7="","",IF(CJ7="-","【-】","【"&amp;SUBSTITUTE(TEXT(CJ7,"#,##0.00"),"-","△")&amp;"】"))</f>
        <v>【163.72】</v>
      </c>
      <c r="CK6" s="33">
        <f>IF(CK7="",NA(),CK7)</f>
        <v>69.290000000000006</v>
      </c>
      <c r="CL6" s="33">
        <f t="shared" ref="CL6:CT6" si="10">IF(CL7="",NA(),CL7)</f>
        <v>69.459999999999994</v>
      </c>
      <c r="CM6" s="33">
        <f t="shared" si="10"/>
        <v>68.98</v>
      </c>
      <c r="CN6" s="33">
        <f t="shared" si="10"/>
        <v>66.790000000000006</v>
      </c>
      <c r="CO6" s="33">
        <f t="shared" si="10"/>
        <v>64.260000000000005</v>
      </c>
      <c r="CP6" s="33">
        <f t="shared" si="10"/>
        <v>60.04</v>
      </c>
      <c r="CQ6" s="33">
        <f t="shared" si="10"/>
        <v>59.88</v>
      </c>
      <c r="CR6" s="33">
        <f t="shared" si="10"/>
        <v>59.68</v>
      </c>
      <c r="CS6" s="33">
        <f t="shared" si="10"/>
        <v>59.17</v>
      </c>
      <c r="CT6" s="33">
        <f t="shared" si="10"/>
        <v>59.34</v>
      </c>
      <c r="CU6" s="32" t="str">
        <f>IF(CU7="","",IF(CU7="-","【-】","【"&amp;SUBSTITUTE(TEXT(CU7,"#,##0.00"),"-","△")&amp;"】"))</f>
        <v>【59.76】</v>
      </c>
      <c r="CV6" s="33">
        <f>IF(CV7="",NA(),CV7)</f>
        <v>93.29</v>
      </c>
      <c r="CW6" s="33">
        <f t="shared" ref="CW6:DE6" si="11">IF(CW7="",NA(),CW7)</f>
        <v>92.47</v>
      </c>
      <c r="CX6" s="33">
        <f t="shared" si="11"/>
        <v>91.66</v>
      </c>
      <c r="CY6" s="33">
        <f t="shared" si="11"/>
        <v>93.17</v>
      </c>
      <c r="CZ6" s="33">
        <f t="shared" si="11"/>
        <v>94.78</v>
      </c>
      <c r="DA6" s="33">
        <f t="shared" si="11"/>
        <v>87.33</v>
      </c>
      <c r="DB6" s="33">
        <f t="shared" si="11"/>
        <v>87.65</v>
      </c>
      <c r="DC6" s="33">
        <f t="shared" si="11"/>
        <v>87.63</v>
      </c>
      <c r="DD6" s="33">
        <f t="shared" si="11"/>
        <v>87.6</v>
      </c>
      <c r="DE6" s="33">
        <f t="shared" si="11"/>
        <v>87.74</v>
      </c>
      <c r="DF6" s="32" t="str">
        <f>IF(DF7="","",IF(DF7="-","【-】","【"&amp;SUBSTITUTE(TEXT(DF7,"#,##0.00"),"-","△")&amp;"】"))</f>
        <v>【89.95】</v>
      </c>
      <c r="DG6" s="33">
        <f>IF(DG7="",NA(),DG7)</f>
        <v>43.77</v>
      </c>
      <c r="DH6" s="33">
        <f t="shared" ref="DH6:DP6" si="12">IF(DH7="",NA(),DH7)</f>
        <v>44.7</v>
      </c>
      <c r="DI6" s="33">
        <f t="shared" si="12"/>
        <v>45.85</v>
      </c>
      <c r="DJ6" s="33">
        <f t="shared" si="12"/>
        <v>45.83</v>
      </c>
      <c r="DK6" s="33">
        <f t="shared" si="12"/>
        <v>46.83</v>
      </c>
      <c r="DL6" s="33">
        <f t="shared" si="12"/>
        <v>37.71</v>
      </c>
      <c r="DM6" s="33">
        <f t="shared" si="12"/>
        <v>38.69</v>
      </c>
      <c r="DN6" s="33">
        <f t="shared" si="12"/>
        <v>39.65</v>
      </c>
      <c r="DO6" s="33">
        <f t="shared" si="12"/>
        <v>45.25</v>
      </c>
      <c r="DP6" s="33">
        <f t="shared" si="12"/>
        <v>46.27</v>
      </c>
      <c r="DQ6" s="32" t="str">
        <f>IF(DQ7="","",IF(DQ7="-","【-】","【"&amp;SUBSTITUTE(TEXT(DQ7,"#,##0.00"),"-","△")&amp;"】"))</f>
        <v>【47.18】</v>
      </c>
      <c r="DR6" s="33">
        <f>IF(DR7="",NA(),DR7)</f>
        <v>8.2899999999999991</v>
      </c>
      <c r="DS6" s="33">
        <f t="shared" ref="DS6:EA6" si="13">IF(DS7="",NA(),DS7)</f>
        <v>11.03</v>
      </c>
      <c r="DT6" s="33">
        <f t="shared" si="13"/>
        <v>13.56</v>
      </c>
      <c r="DU6" s="33">
        <f t="shared" si="13"/>
        <v>14.48</v>
      </c>
      <c r="DV6" s="33">
        <f t="shared" si="13"/>
        <v>17.07</v>
      </c>
      <c r="DW6" s="33">
        <f t="shared" si="13"/>
        <v>7.67</v>
      </c>
      <c r="DX6" s="33">
        <f t="shared" si="13"/>
        <v>8.4</v>
      </c>
      <c r="DY6" s="33">
        <f t="shared" si="13"/>
        <v>9.7100000000000009</v>
      </c>
      <c r="DZ6" s="33">
        <f t="shared" si="13"/>
        <v>10.71</v>
      </c>
      <c r="EA6" s="33">
        <f t="shared" si="13"/>
        <v>10.93</v>
      </c>
      <c r="EB6" s="32" t="str">
        <f>IF(EB7="","",IF(EB7="-","【-】","【"&amp;SUBSTITUTE(TEXT(EB7,"#,##0.00"),"-","△")&amp;"】"))</f>
        <v>【13.18】</v>
      </c>
      <c r="EC6" s="33">
        <f>IF(EC7="",NA(),EC7)</f>
        <v>0.68</v>
      </c>
      <c r="ED6" s="33">
        <f t="shared" ref="ED6:EL6" si="14">IF(ED7="",NA(),ED7)</f>
        <v>0.38</v>
      </c>
      <c r="EE6" s="33">
        <f t="shared" si="14"/>
        <v>0.74</v>
      </c>
      <c r="EF6" s="33">
        <f t="shared" si="14"/>
        <v>0.79</v>
      </c>
      <c r="EG6" s="33">
        <f t="shared" si="14"/>
        <v>1.64</v>
      </c>
      <c r="EH6" s="33">
        <f t="shared" si="14"/>
        <v>0.84</v>
      </c>
      <c r="EI6" s="33">
        <f t="shared" si="14"/>
        <v>0.78</v>
      </c>
      <c r="EJ6" s="33">
        <f t="shared" si="14"/>
        <v>0.83</v>
      </c>
      <c r="EK6" s="33">
        <f t="shared" si="14"/>
        <v>0.72</v>
      </c>
      <c r="EL6" s="33">
        <f t="shared" si="14"/>
        <v>0.71</v>
      </c>
      <c r="EM6" s="32" t="str">
        <f>IF(EM7="","",IF(EM7="-","【-】","【"&amp;SUBSTITUTE(TEXT(EM7,"#,##0.00"),"-","△")&amp;"】"))</f>
        <v>【0.85】</v>
      </c>
    </row>
    <row r="7" spans="1:143" s="34" customFormat="1">
      <c r="A7" s="26"/>
      <c r="B7" s="35">
        <v>2015</v>
      </c>
      <c r="C7" s="35">
        <v>162116</v>
      </c>
      <c r="D7" s="35">
        <v>46</v>
      </c>
      <c r="E7" s="35">
        <v>1</v>
      </c>
      <c r="F7" s="35">
        <v>0</v>
      </c>
      <c r="G7" s="35">
        <v>1</v>
      </c>
      <c r="H7" s="35" t="s">
        <v>92</v>
      </c>
      <c r="I7" s="35" t="s">
        <v>93</v>
      </c>
      <c r="J7" s="35" t="s">
        <v>94</v>
      </c>
      <c r="K7" s="35" t="s">
        <v>95</v>
      </c>
      <c r="L7" s="35" t="s">
        <v>96</v>
      </c>
      <c r="M7" s="36" t="s">
        <v>97</v>
      </c>
      <c r="N7" s="36">
        <v>54.73</v>
      </c>
      <c r="O7" s="36">
        <v>98.96</v>
      </c>
      <c r="P7" s="36">
        <v>3348</v>
      </c>
      <c r="Q7" s="36">
        <v>94301</v>
      </c>
      <c r="R7" s="36">
        <v>109.43</v>
      </c>
      <c r="S7" s="36">
        <v>861.75</v>
      </c>
      <c r="T7" s="36">
        <v>93172</v>
      </c>
      <c r="U7" s="36">
        <v>109.18</v>
      </c>
      <c r="V7" s="36">
        <v>853.38</v>
      </c>
      <c r="W7" s="36">
        <v>110.44</v>
      </c>
      <c r="X7" s="36">
        <v>108.56</v>
      </c>
      <c r="Y7" s="36">
        <v>108.68</v>
      </c>
      <c r="Z7" s="36">
        <v>109.66</v>
      </c>
      <c r="AA7" s="36">
        <v>112.22</v>
      </c>
      <c r="AB7" s="36">
        <v>107.68</v>
      </c>
      <c r="AC7" s="36">
        <v>108.24</v>
      </c>
      <c r="AD7" s="36">
        <v>107.8</v>
      </c>
      <c r="AE7" s="36">
        <v>111.96</v>
      </c>
      <c r="AF7" s="36">
        <v>112.69</v>
      </c>
      <c r="AG7" s="36">
        <v>113.56</v>
      </c>
      <c r="AH7" s="36">
        <v>0</v>
      </c>
      <c r="AI7" s="36">
        <v>0</v>
      </c>
      <c r="AJ7" s="36">
        <v>0</v>
      </c>
      <c r="AK7" s="36">
        <v>0</v>
      </c>
      <c r="AL7" s="36">
        <v>0</v>
      </c>
      <c r="AM7" s="36">
        <v>4.67</v>
      </c>
      <c r="AN7" s="36">
        <v>4.46</v>
      </c>
      <c r="AO7" s="36">
        <v>4.3899999999999997</v>
      </c>
      <c r="AP7" s="36">
        <v>0.41</v>
      </c>
      <c r="AQ7" s="36">
        <v>0.54</v>
      </c>
      <c r="AR7" s="36">
        <v>0.87</v>
      </c>
      <c r="AS7" s="36">
        <v>431.05</v>
      </c>
      <c r="AT7" s="36">
        <v>301.16000000000003</v>
      </c>
      <c r="AU7" s="36">
        <v>344.93</v>
      </c>
      <c r="AV7" s="36">
        <v>142.07</v>
      </c>
      <c r="AW7" s="36">
        <v>161.06</v>
      </c>
      <c r="AX7" s="36">
        <v>695.41</v>
      </c>
      <c r="AY7" s="36">
        <v>701</v>
      </c>
      <c r="AZ7" s="36">
        <v>739.59</v>
      </c>
      <c r="BA7" s="36">
        <v>335.95</v>
      </c>
      <c r="BB7" s="36">
        <v>346.59</v>
      </c>
      <c r="BC7" s="36">
        <v>262.74</v>
      </c>
      <c r="BD7" s="36">
        <v>400.66</v>
      </c>
      <c r="BE7" s="36">
        <v>406.59</v>
      </c>
      <c r="BF7" s="36">
        <v>408.09</v>
      </c>
      <c r="BG7" s="36">
        <v>421.14</v>
      </c>
      <c r="BH7" s="36">
        <v>417.19</v>
      </c>
      <c r="BI7" s="36">
        <v>343.45</v>
      </c>
      <c r="BJ7" s="36">
        <v>330.99</v>
      </c>
      <c r="BK7" s="36">
        <v>324.08999999999997</v>
      </c>
      <c r="BL7" s="36">
        <v>319.82</v>
      </c>
      <c r="BM7" s="36">
        <v>312.02999999999997</v>
      </c>
      <c r="BN7" s="36">
        <v>276.38</v>
      </c>
      <c r="BO7" s="36">
        <v>105.82</v>
      </c>
      <c r="BP7" s="36">
        <v>103.94</v>
      </c>
      <c r="BQ7" s="36">
        <v>103.3</v>
      </c>
      <c r="BR7" s="36">
        <v>104.08</v>
      </c>
      <c r="BS7" s="36">
        <v>106.58</v>
      </c>
      <c r="BT7" s="36">
        <v>99.61</v>
      </c>
      <c r="BU7" s="36">
        <v>100.27</v>
      </c>
      <c r="BV7" s="36">
        <v>99.46</v>
      </c>
      <c r="BW7" s="36">
        <v>105.21</v>
      </c>
      <c r="BX7" s="36">
        <v>105.71</v>
      </c>
      <c r="BY7" s="36">
        <v>104.99</v>
      </c>
      <c r="BZ7" s="36">
        <v>175.82</v>
      </c>
      <c r="CA7" s="36">
        <v>179.01</v>
      </c>
      <c r="CB7" s="36">
        <v>180.21</v>
      </c>
      <c r="CC7" s="36">
        <v>179.07</v>
      </c>
      <c r="CD7" s="36">
        <v>175.18</v>
      </c>
      <c r="CE7" s="36">
        <v>169.59</v>
      </c>
      <c r="CF7" s="36">
        <v>169.62</v>
      </c>
      <c r="CG7" s="36">
        <v>171.78</v>
      </c>
      <c r="CH7" s="36">
        <v>162.59</v>
      </c>
      <c r="CI7" s="36">
        <v>162.15</v>
      </c>
      <c r="CJ7" s="36">
        <v>163.72</v>
      </c>
      <c r="CK7" s="36">
        <v>69.290000000000006</v>
      </c>
      <c r="CL7" s="36">
        <v>69.459999999999994</v>
      </c>
      <c r="CM7" s="36">
        <v>68.98</v>
      </c>
      <c r="CN7" s="36">
        <v>66.790000000000006</v>
      </c>
      <c r="CO7" s="36">
        <v>64.260000000000005</v>
      </c>
      <c r="CP7" s="36">
        <v>60.04</v>
      </c>
      <c r="CQ7" s="36">
        <v>59.88</v>
      </c>
      <c r="CR7" s="36">
        <v>59.68</v>
      </c>
      <c r="CS7" s="36">
        <v>59.17</v>
      </c>
      <c r="CT7" s="36">
        <v>59.34</v>
      </c>
      <c r="CU7" s="36">
        <v>59.76</v>
      </c>
      <c r="CV7" s="36">
        <v>93.29</v>
      </c>
      <c r="CW7" s="36">
        <v>92.47</v>
      </c>
      <c r="CX7" s="36">
        <v>91.66</v>
      </c>
      <c r="CY7" s="36">
        <v>93.17</v>
      </c>
      <c r="CZ7" s="36">
        <v>94.78</v>
      </c>
      <c r="DA7" s="36">
        <v>87.33</v>
      </c>
      <c r="DB7" s="36">
        <v>87.65</v>
      </c>
      <c r="DC7" s="36">
        <v>87.63</v>
      </c>
      <c r="DD7" s="36">
        <v>87.6</v>
      </c>
      <c r="DE7" s="36">
        <v>87.74</v>
      </c>
      <c r="DF7" s="36">
        <v>89.95</v>
      </c>
      <c r="DG7" s="36">
        <v>43.77</v>
      </c>
      <c r="DH7" s="36">
        <v>44.7</v>
      </c>
      <c r="DI7" s="36">
        <v>45.85</v>
      </c>
      <c r="DJ7" s="36">
        <v>45.83</v>
      </c>
      <c r="DK7" s="36">
        <v>46.83</v>
      </c>
      <c r="DL7" s="36">
        <v>37.71</v>
      </c>
      <c r="DM7" s="36">
        <v>38.69</v>
      </c>
      <c r="DN7" s="36">
        <v>39.65</v>
      </c>
      <c r="DO7" s="36">
        <v>45.25</v>
      </c>
      <c r="DP7" s="36">
        <v>46.27</v>
      </c>
      <c r="DQ7" s="36">
        <v>47.18</v>
      </c>
      <c r="DR7" s="36">
        <v>8.2899999999999991</v>
      </c>
      <c r="DS7" s="36">
        <v>11.03</v>
      </c>
      <c r="DT7" s="36">
        <v>13.56</v>
      </c>
      <c r="DU7" s="36">
        <v>14.48</v>
      </c>
      <c r="DV7" s="36">
        <v>17.07</v>
      </c>
      <c r="DW7" s="36">
        <v>7.67</v>
      </c>
      <c r="DX7" s="36">
        <v>8.4</v>
      </c>
      <c r="DY7" s="36">
        <v>9.7100000000000009</v>
      </c>
      <c r="DZ7" s="36">
        <v>10.71</v>
      </c>
      <c r="EA7" s="36">
        <v>10.93</v>
      </c>
      <c r="EB7" s="36">
        <v>13.18</v>
      </c>
      <c r="EC7" s="36">
        <v>0.68</v>
      </c>
      <c r="ED7" s="36">
        <v>0.38</v>
      </c>
      <c r="EE7" s="36">
        <v>0.74</v>
      </c>
      <c r="EF7" s="36">
        <v>0.79</v>
      </c>
      <c r="EG7" s="36">
        <v>1.64</v>
      </c>
      <c r="EH7" s="36">
        <v>0.84</v>
      </c>
      <c r="EI7" s="36">
        <v>0.78</v>
      </c>
      <c r="EJ7" s="36">
        <v>0.83</v>
      </c>
      <c r="EK7" s="36">
        <v>0.72</v>
      </c>
      <c r="EL7" s="36">
        <v>0.71</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98</v>
      </c>
      <c r="C9" s="39" t="s">
        <v>99</v>
      </c>
      <c r="D9" s="39" t="s">
        <v>100</v>
      </c>
      <c r="E9" s="39" t="s">
        <v>101</v>
      </c>
      <c r="F9" s="39" t="s">
        <v>102</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高木 淳也</cp:lastModifiedBy>
  <dcterms:created xsi:type="dcterms:W3CDTF">2017-02-01T08:40:05Z</dcterms:created>
  <dcterms:modified xsi:type="dcterms:W3CDTF">2017-02-03T03:42:34Z</dcterms:modified>
  <cp:category/>
</cp:coreProperties>
</file>