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<sst xmlns="http://schemas.openxmlformats.org/spreadsheetml/2006/main" count="221" uniqueCount="111">
  <si>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</si>
  <si>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</si>
  <si>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</si>
  <si>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</si>
  <si>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</si>
  <si>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</si>
  <si>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</si>
  <si>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</si>
  <si>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</si>
  <si>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</si>
  <si>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</si>
  <si>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</si>
  <si>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</si>
  <si>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</si>
  <si>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</si>
  <si>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</si>
  <si>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</si>
  <si>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</si>
  <si>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</si>
  <si>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</si>
  <si>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</si>
  <si>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</si>
  <si>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</si>
  <si>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</si>
  <si>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</si>
  <si>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</si>
  <si>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</si>
  <si>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</si>
  <si>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</si>
  <si>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</si>
  <si>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</si>
  <si>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</si>
  <si>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</si>
  <si>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</si>
  <si>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</si>
  <si>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</si>
  <si>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</si>
  <si>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</si>
  <si>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</si>
  <si>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</si>
  <si>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</si>
  <si>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</si>
  <si>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</si>
  <si>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</si>
  <si>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</si>
  <si>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</si>
  <si>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</si>
  <si>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</si>
  <si>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</si>
  <si>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</si>
  <si>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</si>
  <si>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</si>
  <si>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</si>
  <si>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</si>
  <si>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</si>
  <si>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</si>
  <si>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</si>
  <si>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</si>
  <si>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</si>
  <si>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</si>
  <si>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</si>
  <si>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</si>
  <si>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</si>
  <si>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</si>
  <si>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</si>
  <si>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</si>
  <si>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</si>
  <si>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</si>
  <si>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</si>
  <si>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</si>
  <si>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</si>
  <si>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</si>
  <si>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</si>
  <si>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</si>
  <si>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</si>
  <si>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</si>
  <si>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</si>
  <si>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</si>
  <si>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</si>
  <si>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</si>
  <si>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</si>
  <si>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</si>
  <si>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</si>
  <si>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</si>
  <si>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</si>
  <si>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</si>
  <si>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</si>
  <si>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</si>
  <si>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</si>
  <si>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</si>
  <si>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</si>
  <si>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</si>
  <si>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</si>
  <si>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</si>
  <si>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</si>
  <si>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</si>
  <si>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</si>
  <si>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</si>
  <si>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</si>
  <si>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</si>
  <si>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</si>
  <si>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</si>
  <si>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</si>
  <si>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</si>
  <si>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</si>
  <si>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</si>
  <si>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</si>
  <si>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</si>
  <si>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①収益的収支比率は64.69％（H27）と単年度については赤字となっており、経営の健全性については一定の水準に達していない状況である。
④企業債残高対事業規模比率は、類似団体の平均値を上回っており、今後の起債返済が課題となる。
⑤経費回収率は60.76％と100％を下回っており、使用料では回収できていない。 
⑥汚水処理原価は、ここ数年は類似団体の平均値を上回っている。
⑦施設利用率は、ここ数年は類似団体の平均値を上回っており、施設の効率性が図られているといえる。
⑧水洗化率については、類似団体の平均値より高い水準にあり、今後も水洗化率の向上に努めていく。</t>
    <phoneticPr fontId="4"/>
  </si>
  <si>
    <t xml:space="preserve"> 今のところ、布設後30年を経過した管渠はないが、今後、管渠の点検等が必要となってくる為、十分に留意していく必要がある。</t>
    <phoneticPr fontId="4"/>
  </si>
  <si>
    <t xml:space="preserve"> 本町においては、収益的収支比率はここ数年65～75％前後で推移し、赤字が続いている状況である。汚水管渠の面的整備事業が終了しているため、今後は下水道事業の普及啓発に努め、経営の効率性をより高めることが必要と考えら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</si>
</sst>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26656"/>
        <c:axId val="1135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26656"/>
        <c:axId val="113541120"/>
      </c:lineChart>
      <c:dateAx>
        <c:axId val="11352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41120"/>
        <c:crosses val="autoZero"/>
        <c:auto val="1"/>
        <c:lblOffset val="100"/>
        <c:baseTimeUnit val="years"/>
      </c:dateAx>
      <c:valAx>
        <c:axId val="1135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2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85.38</c:v>
                </c:pt>
                <c:pt idx="1">
                  <c:v>83.46</c:v>
                </c:pt>
                <c:pt idx="2">
                  <c:v>86.77</c:v>
                </c:pt>
                <c:pt idx="3">
                  <c:v>88.38</c:v>
                </c:pt>
                <c:pt idx="4">
                  <c:v>89.85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91296"/>
        <c:axId val="1144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91296"/>
        <c:axId val="114413952"/>
      </c:lineChart>
      <c:dateAx>
        <c:axId val="1143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13952"/>
        <c:crosses val="autoZero"/>
        <c:auto val="1"/>
        <c:lblOffset val="100"/>
        <c:baseTimeUnit val="years"/>
      </c:dateAx>
      <c:valAx>
        <c:axId val="1144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87.89</c:v>
                </c:pt>
                <c:pt idx="2">
                  <c:v>88.4</c:v>
                </c:pt>
                <c:pt idx="3">
                  <c:v>89.39</c:v>
                </c:pt>
                <c:pt idx="4">
                  <c:v>90.01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16480"/>
        <c:axId val="11411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480"/>
        <c:axId val="114118656"/>
      </c:lineChart>
      <c:dateAx>
        <c:axId val="1141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18656"/>
        <c:crosses val="autoZero"/>
        <c:auto val="1"/>
        <c:lblOffset val="100"/>
        <c:baseTimeUnit val="years"/>
      </c:dateAx>
      <c:valAx>
        <c:axId val="11411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1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70.010000000000005</c:v>
                </c:pt>
                <c:pt idx="1">
                  <c:v>76.349999999999994</c:v>
                </c:pt>
                <c:pt idx="2">
                  <c:v>70.77</c:v>
                </c:pt>
                <c:pt idx="3">
                  <c:v>66.52</c:v>
                </c:pt>
                <c:pt idx="4">
                  <c:v>64.69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59040"/>
        <c:axId val="11356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59040"/>
        <c:axId val="113560960"/>
      </c:lineChart>
      <c:dateAx>
        <c:axId val="1135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60960"/>
        <c:crosses val="autoZero"/>
        <c:auto val="1"/>
        <c:lblOffset val="100"/>
        <c:baseTimeUnit val="years"/>
      </c:dateAx>
      <c:valAx>
        <c:axId val="11356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5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87328"/>
        <c:axId val="11358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87328"/>
        <c:axId val="113589248"/>
      </c:lineChart>
      <c:dateAx>
        <c:axId val="11358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89248"/>
        <c:crosses val="autoZero"/>
        <c:auto val="1"/>
        <c:lblOffset val="100"/>
        <c:baseTimeUnit val="years"/>
      </c:dateAx>
      <c:valAx>
        <c:axId val="11358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8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12512"/>
        <c:axId val="11331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12512"/>
        <c:axId val="113314432"/>
      </c:lineChart>
      <c:dateAx>
        <c:axId val="1133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14432"/>
        <c:crosses val="autoZero"/>
        <c:auto val="1"/>
        <c:lblOffset val="100"/>
        <c:baseTimeUnit val="years"/>
      </c:dateAx>
      <c:valAx>
        <c:axId val="11331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36704"/>
        <c:axId val="11333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36704"/>
        <c:axId val="113338624"/>
      </c:lineChart>
      <c:dateAx>
        <c:axId val="1133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38624"/>
        <c:crosses val="autoZero"/>
        <c:auto val="1"/>
        <c:lblOffset val="100"/>
        <c:baseTimeUnit val="years"/>
      </c:dateAx>
      <c:valAx>
        <c:axId val="11333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59200"/>
        <c:axId val="11346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59200"/>
        <c:axId val="113461120"/>
      </c:lineChart>
      <c:dateAx>
        <c:axId val="11345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61120"/>
        <c:crosses val="autoZero"/>
        <c:auto val="1"/>
        <c:lblOffset val="100"/>
        <c:baseTimeUnit val="years"/>
      </c:dateAx>
      <c:valAx>
        <c:axId val="11346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5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2537.6799999999998</c:v>
                </c:pt>
                <c:pt idx="1">
                  <c:v>1622.66</c:v>
                </c:pt>
                <c:pt idx="2">
                  <c:v>1705.43</c:v>
                </c:pt>
                <c:pt idx="3">
                  <c:v>1860</c:v>
                </c:pt>
                <c:pt idx="4">
                  <c:v>4312.29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87232"/>
        <c:axId val="1344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87232"/>
        <c:axId val="134403584"/>
      </c:lineChart>
      <c:dateAx>
        <c:axId val="11348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403584"/>
        <c:crosses val="autoZero"/>
        <c:auto val="1"/>
        <c:lblOffset val="100"/>
        <c:baseTimeUnit val="years"/>
      </c:dateAx>
      <c:valAx>
        <c:axId val="1344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8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50.72</c:v>
                </c:pt>
                <c:pt idx="1">
                  <c:v>67.38</c:v>
                </c:pt>
                <c:pt idx="2">
                  <c:v>60.8</c:v>
                </c:pt>
                <c:pt idx="3">
                  <c:v>55.89</c:v>
                </c:pt>
                <c:pt idx="4">
                  <c:v>60.76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26528"/>
        <c:axId val="1143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6528"/>
        <c:axId val="114332800"/>
      </c:lineChart>
      <c:dateAx>
        <c:axId val="1143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32800"/>
        <c:crosses val="autoZero"/>
        <c:auto val="1"/>
        <c:lblOffset val="100"/>
        <c:baseTimeUnit val="years"/>
      </c:dateAx>
      <c:valAx>
        <c:axId val="1143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2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299.85000000000002</c:v>
                </c:pt>
                <c:pt idx="1">
                  <c:v>262.98</c:v>
                </c:pt>
                <c:pt idx="2">
                  <c:v>270.60000000000002</c:v>
                </c:pt>
                <c:pt idx="3">
                  <c:v>301.14</c:v>
                </c:pt>
                <c:pt idx="4">
                  <c:v>278.8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63008"/>
        <c:axId val="1143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63008"/>
        <c:axId val="114365184"/>
      </c:lineChart>
      <c:dateAx>
        <c:axId val="11436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65184"/>
        <c:crosses val="autoZero"/>
        <c:auto val="1"/>
        <c:lblOffset val="100"/>
        <c:baseTimeUnit val="years"/>
      </c:dateAx>
      <c:valAx>
        <c:axId val="1143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6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2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上市町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21523</v>
      </c>
      <c r="AM8" s="64"/>
      <c r="AN8" s="64"/>
      <c r="AO8" s="64"/>
      <c r="AP8" s="64"/>
      <c r="AQ8" s="64"/>
      <c r="AR8" s="64"/>
      <c r="AS8" s="64"/>
      <c r="AT8" s="63">
        <f>データ!S6</f>
        <v>236.71</v>
      </c>
      <c r="AU8" s="63"/>
      <c r="AV8" s="63"/>
      <c r="AW8" s="63"/>
      <c r="AX8" s="63"/>
      <c r="AY8" s="63"/>
      <c r="AZ8" s="63"/>
      <c r="BA8" s="63"/>
      <c r="BB8" s="63">
        <f>データ!T6</f>
        <v>90.93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15.88</v>
      </c>
      <c r="Q10" s="63"/>
      <c r="R10" s="63"/>
      <c r="S10" s="63"/>
      <c r="T10" s="63"/>
      <c r="U10" s="63"/>
      <c r="V10" s="63"/>
      <c r="W10" s="63">
        <f>データ!P6</f>
        <v>71.010000000000005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3404</v>
      </c>
      <c r="AM10" s="64"/>
      <c r="AN10" s="64"/>
      <c r="AO10" s="64"/>
      <c r="AP10" s="64"/>
      <c r="AQ10" s="64"/>
      <c r="AR10" s="64"/>
      <c r="AS10" s="64"/>
      <c r="AT10" s="63">
        <f>データ!V6</f>
        <v>1.23</v>
      </c>
      <c r="AU10" s="63"/>
      <c r="AV10" s="63"/>
      <c r="AW10" s="63"/>
      <c r="AX10" s="63"/>
      <c r="AY10" s="63"/>
      <c r="AZ10" s="63"/>
      <c r="BA10" s="63"/>
      <c r="BB10" s="63">
        <f>データ!W6</f>
        <v>2767.48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163228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富山県　上市町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15.88</v>
      </c>
      <c r="P6" s="32">
        <f t="shared" si="3"/>
        <v>71.010000000000005</v>
      </c>
      <c r="Q6" s="32">
        <f t="shared" si="3"/>
        <v>3240</v>
      </c>
      <c r="R6" s="32">
        <f t="shared" si="3"/>
        <v>21523</v>
      </c>
      <c r="S6" s="32">
        <f t="shared" si="3"/>
        <v>236.71</v>
      </c>
      <c r="T6" s="32">
        <f t="shared" si="3"/>
        <v>90.93</v>
      </c>
      <c r="U6" s="32">
        <f t="shared" si="3"/>
        <v>3404</v>
      </c>
      <c r="V6" s="32">
        <f t="shared" si="3"/>
        <v>1.23</v>
      </c>
      <c r="W6" s="32">
        <f t="shared" si="3"/>
        <v>2767.48</v>
      </c>
      <c r="X6" s="33">
        <f>IF(X7="",NA(),X7)</f>
        <v>70.010000000000005</v>
      </c>
      <c r="Y6" s="33">
        <f t="shared" ref="Y6:AG6" si="4">IF(Y7="",NA(),Y7)</f>
        <v>76.349999999999994</v>
      </c>
      <c r="Z6" s="33">
        <f t="shared" si="4"/>
        <v>70.77</v>
      </c>
      <c r="AA6" s="33">
        <f t="shared" si="4"/>
        <v>66.52</v>
      </c>
      <c r="AB6" s="33">
        <f t="shared" si="4"/>
        <v>64.69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2537.6799999999998</v>
      </c>
      <c r="BF6" s="33">
        <f t="shared" ref="BF6:BN6" si="7">IF(BF7="",NA(),BF7)</f>
        <v>1622.66</v>
      </c>
      <c r="BG6" s="33">
        <f t="shared" si="7"/>
        <v>1705.43</v>
      </c>
      <c r="BH6" s="33">
        <f t="shared" si="7"/>
        <v>1860</v>
      </c>
      <c r="BI6" s="33">
        <f t="shared" si="7"/>
        <v>4312.29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50.72</v>
      </c>
      <c r="BQ6" s="33">
        <f t="shared" ref="BQ6:BY6" si="8">IF(BQ7="",NA(),BQ7)</f>
        <v>67.38</v>
      </c>
      <c r="BR6" s="33">
        <f t="shared" si="8"/>
        <v>60.8</v>
      </c>
      <c r="BS6" s="33">
        <f t="shared" si="8"/>
        <v>55.89</v>
      </c>
      <c r="BT6" s="33">
        <f t="shared" si="8"/>
        <v>60.76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299.85000000000002</v>
      </c>
      <c r="CB6" s="33">
        <f t="shared" ref="CB6:CJ6" si="9">IF(CB7="",NA(),CB7)</f>
        <v>262.98</v>
      </c>
      <c r="CC6" s="33">
        <f t="shared" si="9"/>
        <v>270.60000000000002</v>
      </c>
      <c r="CD6" s="33">
        <f t="shared" si="9"/>
        <v>301.14</v>
      </c>
      <c r="CE6" s="33">
        <f t="shared" si="9"/>
        <v>278.8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85.38</v>
      </c>
      <c r="CM6" s="33">
        <f t="shared" ref="CM6:CU6" si="10">IF(CM7="",NA(),CM7)</f>
        <v>83.46</v>
      </c>
      <c r="CN6" s="33">
        <f t="shared" si="10"/>
        <v>86.77</v>
      </c>
      <c r="CO6" s="33">
        <f t="shared" si="10"/>
        <v>88.38</v>
      </c>
      <c r="CP6" s="33">
        <f t="shared" si="10"/>
        <v>89.85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87.65</v>
      </c>
      <c r="CX6" s="33">
        <f t="shared" ref="CX6:DF6" si="11">IF(CX7="",NA(),CX7)</f>
        <v>87.89</v>
      </c>
      <c r="CY6" s="33">
        <f t="shared" si="11"/>
        <v>88.4</v>
      </c>
      <c r="CZ6" s="33">
        <f t="shared" si="11"/>
        <v>89.39</v>
      </c>
      <c r="DA6" s="33">
        <f t="shared" si="11"/>
        <v>90.01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163228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15.88</v>
      </c>
      <c r="P7" s="36">
        <v>71.010000000000005</v>
      </c>
      <c r="Q7" s="36">
        <v>3240</v>
      </c>
      <c r="R7" s="36">
        <v>21523</v>
      </c>
      <c r="S7" s="36">
        <v>236.71</v>
      </c>
      <c r="T7" s="36">
        <v>90.93</v>
      </c>
      <c r="U7" s="36">
        <v>3404</v>
      </c>
      <c r="V7" s="36">
        <v>1.23</v>
      </c>
      <c r="W7" s="36">
        <v>2767.48</v>
      </c>
      <c r="X7" s="36">
        <v>70.010000000000005</v>
      </c>
      <c r="Y7" s="36">
        <v>76.349999999999994</v>
      </c>
      <c r="Z7" s="36">
        <v>70.77</v>
      </c>
      <c r="AA7" s="36">
        <v>66.52</v>
      </c>
      <c r="AB7" s="36">
        <v>64.69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2537.6799999999998</v>
      </c>
      <c r="BF7" s="36">
        <v>1622.66</v>
      </c>
      <c r="BG7" s="36">
        <v>1705.43</v>
      </c>
      <c r="BH7" s="36">
        <v>1860</v>
      </c>
      <c r="BI7" s="36">
        <v>4312.29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50.72</v>
      </c>
      <c r="BQ7" s="36">
        <v>67.38</v>
      </c>
      <c r="BR7" s="36">
        <v>60.8</v>
      </c>
      <c r="BS7" s="36">
        <v>55.89</v>
      </c>
      <c r="BT7" s="36">
        <v>60.76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299.85000000000002</v>
      </c>
      <c r="CB7" s="36">
        <v>262.98</v>
      </c>
      <c r="CC7" s="36">
        <v>270.60000000000002</v>
      </c>
      <c r="CD7" s="36">
        <v>301.14</v>
      </c>
      <c r="CE7" s="36">
        <v>278.8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85.38</v>
      </c>
      <c r="CM7" s="36">
        <v>83.46</v>
      </c>
      <c r="CN7" s="36">
        <v>86.77</v>
      </c>
      <c r="CO7" s="36">
        <v>88.38</v>
      </c>
      <c r="CP7" s="36">
        <v>89.85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87.65</v>
      </c>
      <c r="CX7" s="36">
        <v>87.89</v>
      </c>
      <c r="CY7" s="36">
        <v>88.4</v>
      </c>
      <c r="CZ7" s="36">
        <v>89.39</v>
      </c>
      <c r="DA7" s="36">
        <v>90.01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2017-02-08T03:00:33Z</dcterms:created>
  <dcterms:modified xsi:type="dcterms:W3CDTF">2017-02-15T04:19:04Z</dcterms:modified>
  <cp:category/>
</cp:coreProperties>
</file>